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ХУРАЛ Ээр-Хавак\ХУРАЛ\6 созыв\Проект бюджета\"/>
    </mc:Choice>
  </mc:AlternateContent>
  <bookViews>
    <workbookView xWindow="0" yWindow="0" windowWidth="28770" windowHeight="12360"/>
  </bookViews>
  <sheets>
    <sheet name="Прил6" sheetId="1" r:id="rId1"/>
    <sheet name="прил5" sheetId="8" r:id="rId2"/>
    <sheet name="прил8" sheetId="3" r:id="rId3"/>
    <sheet name="прил7" sheetId="9" r:id="rId4"/>
    <sheet name="прил1" sheetId="2" r:id="rId5"/>
    <sheet name="прил2" sheetId="4" r:id="rId6"/>
    <sheet name="прил3" sheetId="5" r:id="rId7"/>
    <sheet name="прил4" sheetId="6" r:id="rId8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3" l="1"/>
  <c r="H69" i="3" s="1"/>
  <c r="H68" i="3" s="1"/>
  <c r="G69" i="3"/>
  <c r="G68" i="3" s="1"/>
  <c r="G58" i="1"/>
  <c r="G57" i="1" s="1"/>
  <c r="F59" i="1"/>
  <c r="F58" i="1" s="1"/>
  <c r="F57" i="1" s="1"/>
  <c r="G63" i="1"/>
  <c r="G62" i="1" s="1"/>
  <c r="G61" i="1" s="1"/>
  <c r="F63" i="1"/>
  <c r="F62" i="1" s="1"/>
  <c r="F61" i="1" s="1"/>
  <c r="F56" i="1" l="1"/>
  <c r="F55" i="1" s="1"/>
  <c r="G56" i="1"/>
  <c r="G55" i="1" s="1"/>
  <c r="H40" i="3" l="1"/>
  <c r="H39" i="3" s="1"/>
  <c r="G40" i="3"/>
  <c r="G39" i="3" s="1"/>
  <c r="G34" i="3" l="1"/>
  <c r="H80" i="3"/>
  <c r="G80" i="3"/>
  <c r="H54" i="3"/>
  <c r="G54" i="3"/>
  <c r="G26" i="3"/>
  <c r="G25" i="3" s="1"/>
  <c r="G31" i="3"/>
  <c r="G30" i="3" l="1"/>
  <c r="G29" i="3" s="1"/>
  <c r="H65" i="3"/>
  <c r="H64" i="3" s="1"/>
  <c r="H63" i="3" s="1"/>
  <c r="H62" i="3" s="1"/>
  <c r="G89" i="3"/>
  <c r="G88" i="3" s="1"/>
  <c r="G87" i="3" s="1"/>
  <c r="G86" i="3" s="1"/>
  <c r="G83" i="3"/>
  <c r="G82" i="3" s="1"/>
  <c r="G79" i="3"/>
  <c r="G78" i="3" s="1"/>
  <c r="G65" i="3"/>
  <c r="G64" i="3" s="1"/>
  <c r="G63" i="3" s="1"/>
  <c r="G62" i="3" s="1"/>
  <c r="G59" i="3"/>
  <c r="G53" i="3" s="1"/>
  <c r="G52" i="3" s="1"/>
  <c r="G51" i="3" s="1"/>
  <c r="G50" i="3" s="1"/>
  <c r="G47" i="3"/>
  <c r="G46" i="3" s="1"/>
  <c r="G45" i="3" s="1"/>
  <c r="G44" i="3" s="1"/>
  <c r="G24" i="3"/>
  <c r="G23" i="3" s="1"/>
  <c r="G21" i="3"/>
  <c r="G20" i="3" s="1"/>
  <c r="G19" i="3" s="1"/>
  <c r="G18" i="3" s="1"/>
  <c r="G17" i="3" s="1"/>
  <c r="G75" i="3" l="1"/>
  <c r="G74" i="3" s="1"/>
  <c r="G73" i="3" s="1"/>
  <c r="G77" i="3"/>
  <c r="G16" i="3"/>
  <c r="H84" i="3"/>
  <c r="H83" i="3" s="1"/>
  <c r="H82" i="3" s="1"/>
  <c r="G81" i="9"/>
  <c r="F83" i="8"/>
  <c r="F82" i="8" s="1"/>
  <c r="F81" i="8" s="1"/>
  <c r="F75" i="8" l="1"/>
  <c r="H75" i="3" l="1"/>
  <c r="H74" i="3" s="1"/>
  <c r="H73" i="3" s="1"/>
  <c r="H79" i="3"/>
  <c r="H78" i="3" s="1"/>
  <c r="H77" i="3" s="1"/>
  <c r="G86" i="9"/>
  <c r="H31" i="3" l="1"/>
  <c r="H30" i="3" s="1"/>
  <c r="H29" i="3" s="1"/>
  <c r="H26" i="3"/>
  <c r="H25" i="3" s="1"/>
  <c r="H60" i="3"/>
  <c r="G53" i="1"/>
  <c r="H34" i="3" l="1"/>
  <c r="H89" i="3"/>
  <c r="H88" i="3" s="1"/>
  <c r="H59" i="3"/>
  <c r="H53" i="3" s="1"/>
  <c r="H52" i="3" s="1"/>
  <c r="H51" i="3" s="1"/>
  <c r="H50" i="3" s="1"/>
  <c r="H47" i="3"/>
  <c r="H46" i="3" s="1"/>
  <c r="H45" i="3" s="1"/>
  <c r="H44" i="3" s="1"/>
  <c r="H24" i="3"/>
  <c r="H23" i="3" s="1"/>
  <c r="H21" i="3"/>
  <c r="H20" i="3" s="1"/>
  <c r="H19" i="3" s="1"/>
  <c r="H18" i="3" s="1"/>
  <c r="H17" i="3" s="1"/>
  <c r="G57" i="9"/>
  <c r="G40" i="9"/>
  <c r="G39" i="9" s="1"/>
  <c r="H16" i="3" l="1"/>
  <c r="H87" i="3"/>
  <c r="H86" i="3" s="1"/>
  <c r="I12" i="3" l="1"/>
  <c r="F61" i="8"/>
  <c r="F60" i="8" s="1"/>
  <c r="F59" i="8" s="1"/>
  <c r="F88" i="8" l="1"/>
  <c r="F87" i="8" s="1"/>
  <c r="F86" i="8" s="1"/>
  <c r="F85" i="8" s="1"/>
  <c r="F65" i="8" l="1"/>
  <c r="F64" i="8" s="1"/>
  <c r="F63" i="8" s="1"/>
  <c r="F58" i="8"/>
  <c r="G46" i="9"/>
  <c r="G45" i="9" s="1"/>
  <c r="G44" i="9" s="1"/>
  <c r="G67" i="9" l="1"/>
  <c r="G66" i="9" s="1"/>
  <c r="G65" i="9" s="1"/>
  <c r="G63" i="9" l="1"/>
  <c r="G62" i="9" s="1"/>
  <c r="G61" i="9" s="1"/>
  <c r="G60" i="9" s="1"/>
  <c r="G59" i="9" s="1"/>
  <c r="F45" i="8" l="1"/>
  <c r="F44" i="8" s="1"/>
  <c r="F43" i="8" s="1"/>
  <c r="G85" i="9" l="1"/>
  <c r="G84" i="9" s="1"/>
  <c r="G83" i="9" s="1"/>
  <c r="F20" i="1" l="1"/>
  <c r="F19" i="1" s="1"/>
  <c r="F18" i="1" s="1"/>
  <c r="F17" i="1" s="1"/>
  <c r="G20" i="1"/>
  <c r="G19" i="1" s="1"/>
  <c r="G18" i="1" s="1"/>
  <c r="G17" i="1" s="1"/>
  <c r="G25" i="1"/>
  <c r="G30" i="1"/>
  <c r="G33" i="1"/>
  <c r="F39" i="1"/>
  <c r="F38" i="1" s="1"/>
  <c r="G39" i="1"/>
  <c r="G38" i="1" s="1"/>
  <c r="F47" i="1"/>
  <c r="F46" i="1" s="1"/>
  <c r="F45" i="1" s="1"/>
  <c r="F44" i="1" s="1"/>
  <c r="F43" i="1" s="1"/>
  <c r="G47" i="1"/>
  <c r="G46" i="1" s="1"/>
  <c r="G45" i="1" s="1"/>
  <c r="G44" i="1" s="1"/>
  <c r="G43" i="1" s="1"/>
  <c r="F53" i="1"/>
  <c r="F52" i="1" s="1"/>
  <c r="G52" i="1"/>
  <c r="F69" i="1"/>
  <c r="F68" i="1" s="1"/>
  <c r="G69" i="1"/>
  <c r="G68" i="1" s="1"/>
  <c r="F73" i="1"/>
  <c r="F72" i="1" s="1"/>
  <c r="F71" i="1" s="1"/>
  <c r="G73" i="1"/>
  <c r="G72" i="1" s="1"/>
  <c r="G71" i="1" s="1"/>
  <c r="F77" i="1"/>
  <c r="F76" i="1" s="1"/>
  <c r="G77" i="1"/>
  <c r="G76" i="1" s="1"/>
  <c r="F82" i="1"/>
  <c r="F81" i="1" s="1"/>
  <c r="G82" i="1"/>
  <c r="G81" i="1" s="1"/>
  <c r="G67" i="1" l="1"/>
  <c r="G66" i="1" s="1"/>
  <c r="F67" i="1"/>
  <c r="F66" i="1" s="1"/>
  <c r="G79" i="1"/>
  <c r="F79" i="1"/>
  <c r="G24" i="1"/>
  <c r="G23" i="1" s="1"/>
  <c r="G29" i="1"/>
  <c r="G28" i="1" s="1"/>
  <c r="F30" i="1"/>
  <c r="F25" i="1"/>
  <c r="F24" i="1" s="1"/>
  <c r="F23" i="1" s="1"/>
  <c r="F50" i="1"/>
  <c r="F49" i="1" s="1"/>
  <c r="G50" i="1"/>
  <c r="G49" i="1" s="1"/>
  <c r="G16" i="1" l="1"/>
  <c r="G15" i="1" s="1"/>
  <c r="F29" i="1"/>
  <c r="F28" i="1" l="1"/>
  <c r="F16" i="1" s="1"/>
  <c r="F15" i="1" s="1"/>
  <c r="D35" i="5"/>
  <c r="D34" i="5" s="1"/>
  <c r="C35" i="5"/>
  <c r="C34" i="5" s="1"/>
  <c r="G25" i="9" l="1"/>
  <c r="G73" i="9"/>
  <c r="G77" i="9"/>
  <c r="G31" i="9"/>
  <c r="G30" i="9" s="1"/>
  <c r="F39" i="8"/>
  <c r="G91" i="9" l="1"/>
  <c r="G90" i="9" s="1"/>
  <c r="G89" i="9" s="1"/>
  <c r="G80" i="9"/>
  <c r="G79" i="9" s="1"/>
  <c r="G75" i="9"/>
  <c r="G72" i="9"/>
  <c r="G71" i="9" s="1"/>
  <c r="G70" i="9" s="1"/>
  <c r="G56" i="9"/>
  <c r="G24" i="9"/>
  <c r="G20" i="9"/>
  <c r="G19" i="9" s="1"/>
  <c r="G18" i="9" s="1"/>
  <c r="F79" i="8"/>
  <c r="F78" i="8" s="1"/>
  <c r="F77" i="8" s="1"/>
  <c r="F74" i="8"/>
  <c r="F73" i="8" s="1"/>
  <c r="F71" i="8"/>
  <c r="F70" i="8" s="1"/>
  <c r="F69" i="8" s="1"/>
  <c r="F38" i="8"/>
  <c r="F30" i="8"/>
  <c r="F29" i="8" s="1"/>
  <c r="F25" i="8"/>
  <c r="F24" i="8" s="1"/>
  <c r="F23" i="8" s="1"/>
  <c r="F20" i="8"/>
  <c r="F19" i="8" s="1"/>
  <c r="F18" i="8" s="1"/>
  <c r="F17" i="8" s="1"/>
  <c r="D29" i="5"/>
  <c r="D28" i="5" s="1"/>
  <c r="D26" i="5"/>
  <c r="C26" i="5"/>
  <c r="D22" i="5"/>
  <c r="C22" i="5"/>
  <c r="D19" i="5"/>
  <c r="C19" i="5"/>
  <c r="D17" i="5"/>
  <c r="C17" i="5"/>
  <c r="C34" i="4"/>
  <c r="C26" i="4"/>
  <c r="C22" i="4"/>
  <c r="C19" i="4"/>
  <c r="C17" i="4"/>
  <c r="D16" i="5" l="1"/>
  <c r="D38" i="5" s="1"/>
  <c r="C29" i="5"/>
  <c r="C28" i="5" s="1"/>
  <c r="G34" i="9"/>
  <c r="G29" i="9" s="1"/>
  <c r="F28" i="8"/>
  <c r="C16" i="5"/>
  <c r="C16" i="4"/>
  <c r="G88" i="9"/>
  <c r="C29" i="4"/>
  <c r="C28" i="4" s="1"/>
  <c r="C38" i="4" l="1"/>
  <c r="C38" i="5"/>
</calcChain>
</file>

<file path=xl/sharedStrings.xml><?xml version="1.0" encoding="utf-8"?>
<sst xmlns="http://schemas.openxmlformats.org/spreadsheetml/2006/main" count="1661" uniqueCount="262">
  <si>
    <t>к Решению Хурала представителей</t>
  </si>
  <si>
    <t>Бай-Тайгинского кожууна Республики Тыва</t>
  </si>
  <si>
    <t xml:space="preserve">     РАСПРЕДЕЛЕНИЕ БЮДЖЕТНЫХ АССИГНОВАНИЙ ПО РАЗДЕЛАМ, ПОДРАЗДЕЛАМ, ЦЕЛЕВЫМ СТАТЬЯМ И ВИДАМ</t>
  </si>
  <si>
    <t>(тыс.рублей)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</si>
  <si>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</si>
  <si>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</si>
  <si>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</si>
  <si>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</si>
  <si>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</si>
  <si>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</si>
  <si>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</si>
  <si>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</si>
  <si>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</si>
  <si>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</si>
  <si>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</si>
  <si>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</si>
  <si>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</si>
  <si>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</si>
  <si>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79 6 00 00000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</si>
  <si>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</si>
  <si>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</si>
  <si>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79 6 00 00190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</si>
  <si>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</si>
  <si>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</si>
  <si>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</si>
  <si>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Председатель администрации муниципального образования</t>
  </si>
  <si>
    <t>78 5 00 00000</t>
  </si>
  <si>
    <t>78 5 00 00110</t>
  </si>
  <si>
    <t>100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</si>
  <si>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</si>
  <si>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</si>
  <si>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</si>
  <si>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</si>
  <si>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</si>
  <si>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</si>
  <si>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</si>
  <si>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Закупка товаров, работ и услуг для обеспечения государственных (муниципальных) нужд</t>
  </si>
  <si>
    <t>78 6 00 00190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</si>
  <si>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</si>
  <si>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</si>
  <si>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</si>
  <si>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информационно-коммуникац-х технологий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</si>
  <si>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</si>
  <si>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</si>
  <si>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</si>
  <si>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</si>
  <si>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</si>
  <si>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</si>
  <si>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</si>
  <si>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</si>
  <si>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</si>
  <si>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Другие общегосударственные вопросы</t>
  </si>
  <si>
    <t>13</t>
  </si>
  <si>
    <t>Иные безвозмездные и безвозвратные перечисления</t>
  </si>
  <si>
    <t>97 0 00 76050</t>
  </si>
  <si>
    <t>Установление запрета на розничную продажу алкогольной продукции</t>
  </si>
  <si>
    <t>Закупка товаров, работ и услуг для государственных (муниципальных) нужд</t>
  </si>
  <si>
    <t>Национальная оборона</t>
  </si>
  <si>
    <t>02</t>
  </si>
  <si>
    <t>Мобилизация и невойсковая подготовка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</si>
  <si>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</si>
  <si>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</si>
  <si>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</si>
  <si>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97 0 00 51180</t>
  </si>
  <si>
    <t>Расходы на выплаты персоналу  учреждений</t>
  </si>
  <si>
    <t>Фонд оплаты труда  учреждений</t>
  </si>
  <si>
    <t xml:space="preserve"> 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</si>
  <si>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</si>
  <si>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Жилищно-коммунальное хозяйство</t>
  </si>
  <si>
    <t>05</t>
  </si>
  <si>
    <t>Благоустройство</t>
  </si>
  <si>
    <t>85 7 00 00000</t>
  </si>
  <si>
    <t>Реализация мероприятий направленных на содержание и развитие коммунальной инфраструктуры</t>
  </si>
  <si>
    <t>85 7 00 70100</t>
  </si>
  <si>
    <t>Иные закупки товаров, работ и услуг для обеспечения 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</si>
  <si>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</si>
  <si>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Благоустройство территорий поселения</t>
  </si>
  <si>
    <t>85 7 00 70110</t>
  </si>
  <si>
    <t>Содержание и ремонт уличного освещения</t>
  </si>
  <si>
    <t>85 7 00 70120</t>
  </si>
  <si>
    <t>86 7 00 70200</t>
  </si>
  <si>
    <t>Нормативы распределения доходов в местный бюджет</t>
  </si>
  <si>
    <t>(в процентах)</t>
  </si>
  <si>
    <t>Наименование дохода</t>
  </si>
  <si>
    <t>Бюджет сельского поселения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</si>
  <si>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</si>
  <si>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</si>
  <si>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</si>
  <si>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</si>
  <si>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</si>
  <si>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</si>
  <si>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</si>
  <si>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Приложение № 8</t>
  </si>
  <si>
    <t>Глава</t>
  </si>
  <si>
    <t>011</t>
  </si>
  <si>
    <t>79  6 0000190</t>
  </si>
  <si>
    <t>Уплата иных платежей</t>
  </si>
  <si>
    <t>Код бюджетной классификации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</si>
  <si>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</si>
  <si>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</si>
  <si>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</si>
  <si>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</si>
  <si>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</si>
  <si>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</si>
  <si>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</si>
  <si>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</si>
  <si>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</si>
  <si>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</si>
  <si>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</si>
  <si>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</si>
  <si>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</si>
  <si>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</si>
  <si>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</si>
  <si>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</si>
  <si>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</si>
  <si>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</si>
  <si>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</si>
  <si>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</t>
  </si>
  <si>
    <t xml:space="preserve">1 17 00000 00 0000 000 </t>
  </si>
  <si>
    <t>ПРОЧИЕ  НЕНАЛОГОВЫЕ ДОХОДЫ</t>
  </si>
  <si>
    <t xml:space="preserve">1 17 05050 10 0000 180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</si>
  <si>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</si>
  <si>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</si>
  <si>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</si>
  <si>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</si>
  <si>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 муниципальных образований</t>
  </si>
  <si>
    <t xml:space="preserve">Дотации бюджетам сельских поселений на выравнивание бюджетной обеспеченности </t>
  </si>
  <si>
    <t>Дотации бюджетам сельских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</si>
  <si>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</si>
  <si>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Российской Федерации</t>
  </si>
  <si>
    <t>Субвенция на осуществление государственных полномочий по установлению запрета на розничную продажу алкогольной продукции в РТ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</si>
  <si>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</si>
  <si>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</si>
  <si>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1 08 00000 00 0000 000</t>
  </si>
  <si>
    <t xml:space="preserve"> Код бюджетной классификации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</si>
  <si>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</si>
  <si>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</si>
  <si>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</si>
  <si>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</si>
  <si>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</si>
  <si>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1 13  01995 10 0000130</t>
  </si>
  <si>
    <t xml:space="preserve">Прочие доходы от оказания платных услуг  (работ) получателями средств бюджетов сельских поселений </t>
  </si>
  <si>
    <t>1 13 02995 10 0000 130</t>
  </si>
  <si>
    <t xml:space="preserve">     </t>
  </si>
  <si>
    <t>1 17 01050 10 0000 180</t>
  </si>
  <si>
    <t>1 17 05050 10 0000 180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</si>
  <si>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</si>
  <si>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</si>
  <si>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</si>
  <si>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</si>
  <si>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</si>
  <si>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</si>
  <si>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</si>
  <si>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</si>
  <si>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5</t>
  </si>
  <si>
    <t>Сумма на год</t>
  </si>
  <si>
    <t>79 7 00 00000</t>
  </si>
  <si>
    <t>79 7 00 00190</t>
  </si>
  <si>
    <t>Приложение № 7</t>
  </si>
  <si>
    <t>Культура.</t>
  </si>
  <si>
    <t>Проведение культурно-массовыхи спортивных мероприятий</t>
  </si>
  <si>
    <t>Администрация сельского поселения сумон Ээр-Хавакский Бай-Тайгинского  кожууна Республики Тыва</t>
  </si>
  <si>
    <t>Администрация сельского поселения сумон Ээр-Хавакский</t>
  </si>
  <si>
    <t>014</t>
  </si>
  <si>
    <t xml:space="preserve">                                                                                                            Бай-Тайгинского кожууна Республики Тыва</t>
  </si>
  <si>
    <t xml:space="preserve"> "О проекте бюджета сельского поселения сумон</t>
  </si>
  <si>
    <t xml:space="preserve">                                                                     "О проекте  бюджета сельского поселения сумон</t>
  </si>
  <si>
    <t>"О проекте бюджета сельского поселения сумон</t>
  </si>
  <si>
    <t>Обеспечение проведение выборов и референдумов</t>
  </si>
  <si>
    <t>07</t>
  </si>
  <si>
    <t>94 0 00 20192</t>
  </si>
  <si>
    <t>Защита населения и терртории от чрезвычайных ситуаций природного и технического характера, гражданская оборона</t>
  </si>
  <si>
    <t>09</t>
  </si>
  <si>
    <t>Профилактика терроризма и противодействие экстремисткой деятельности на территории сельского поселения</t>
  </si>
  <si>
    <t>88 8 00 70200</t>
  </si>
  <si>
    <t>По вопросам обеспечения пожарной безопасности на территории сельского поселения</t>
  </si>
  <si>
    <t>88 9 00 70200</t>
  </si>
  <si>
    <t>2 02 10000 00 0000 150</t>
  </si>
  <si>
    <t xml:space="preserve"> 2 02 15001 10 0000 150</t>
  </si>
  <si>
    <t xml:space="preserve"> 2 02 15002 10 0000 150</t>
  </si>
  <si>
    <t xml:space="preserve"> 2 02 30000 00 0000 150</t>
  </si>
  <si>
    <t>2 02 30024 10 0000 150</t>
  </si>
  <si>
    <t>2 02 35118 10 0000 150</t>
  </si>
  <si>
    <t xml:space="preserve">                                                                                   "О проекте бюджета сельского поселения сумон</t>
  </si>
  <si>
    <t xml:space="preserve"> </t>
  </si>
  <si>
    <t xml:space="preserve">2 02 15001 10 0000 150 </t>
  </si>
  <si>
    <t>2 02 15002 10 0000 150</t>
  </si>
  <si>
    <t>2 02 29999 10 0000 150</t>
  </si>
  <si>
    <t>2 02 39999 10 0000 150</t>
  </si>
  <si>
    <t>2 02 45160 10 0000 150</t>
  </si>
  <si>
    <t>2 02 49999 10 0000 150</t>
  </si>
  <si>
    <t>2 19 60010 10 0000 150</t>
  </si>
  <si>
    <t>Сумма на 2024 год</t>
  </si>
  <si>
    <t>На 2024г.</t>
  </si>
  <si>
    <t>Ээр-Хавак  Бай-Тайгинского кожууна</t>
  </si>
  <si>
    <t>сельского поселения сумон Ээр-Хавак</t>
  </si>
  <si>
    <t xml:space="preserve">                                                                                 Ээр- Хавак Бай-Тайгинского кожууна</t>
  </si>
  <si>
    <t xml:space="preserve">                                                                       Ээр-Хавак Бай-Тайгинского кожууна</t>
  </si>
  <si>
    <t>ВЕДОМСТВЕННАЯ СТРУКТУРА РАСХОДОВ МЕСТНОГО БЮДЖЕТА НА ПЛАНОВЫЙ ПЕРИОД 2024 И 2025 ГОДОВ</t>
  </si>
  <si>
    <t xml:space="preserve">                                                                                 Приложение № 1</t>
  </si>
  <si>
    <t xml:space="preserve">                                                                                 к Решению Хурала представителей</t>
  </si>
  <si>
    <t xml:space="preserve">                                                                                сельского поселения сумон Ээр-Хавак</t>
  </si>
  <si>
    <t xml:space="preserve">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</si>
  <si>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             "О проекте бюджета сельского поселения сумон</t>
  </si>
  <si>
    <t xml:space="preserve">                                                                                                                 Ээр-Хавак Бай-Тайгинского кожууна</t>
  </si>
  <si>
    <t>87 7 00 70200</t>
  </si>
  <si>
    <t>Жилищно- коммунальное хозяйство</t>
  </si>
  <si>
    <t>Культура, кинематография</t>
  </si>
  <si>
    <t>Чрервычайная ситуация</t>
  </si>
  <si>
    <t xml:space="preserve">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</si>
  <si>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</si>
  <si>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                сельского поселения сумон Ээр-Хавак</t>
  </si>
  <si>
    <t xml:space="preserve">                                                                                             Приложение № 3</t>
  </si>
  <si>
    <t xml:space="preserve">      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</si>
  <si>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      сельского поселения сумон Ээр-Хавак</t>
  </si>
  <si>
    <t xml:space="preserve">                                                                                             "О проекте бюджета сельского поселения сумон</t>
  </si>
  <si>
    <t xml:space="preserve">                                                                                            Ээр-Хавак Бай-Тайгинского кожууна</t>
  </si>
  <si>
    <t xml:space="preserve">                                                                                   Бай-Тайгинского кожууна Республики Тыва</t>
  </si>
  <si>
    <t xml:space="preserve">                                                                Приложение № 4</t>
  </si>
  <si>
    <t xml:space="preserve">                                                                к Решению Хурала представителей</t>
  </si>
  <si>
    <t xml:space="preserve">                                                              сельского поселения сумон Ээр-Хавак</t>
  </si>
  <si>
    <t xml:space="preserve">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</si>
  <si>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              Республики Тыва на 2024год и</t>
  </si>
  <si>
    <t xml:space="preserve">                                                                                                                 на плановый период 2025 и 2026 годов"</t>
  </si>
  <si>
    <t>на 2024 год и на плановый период 2025 и 2026 годов</t>
  </si>
  <si>
    <t xml:space="preserve">                                                                                                            от "     " ноября  2023 г. № </t>
  </si>
  <si>
    <t xml:space="preserve">                                                                                                            Республики Тыва на 2024 год и</t>
  </si>
  <si>
    <t xml:space="preserve">                                                                                                           на плановый период 2025 и 2026 годов"</t>
  </si>
  <si>
    <t>Объем поступления доходов в местный бюджет на 2024 год</t>
  </si>
  <si>
    <t>Прочие межбюджетные трансферты,передаваемые бюджетам сельских поселений</t>
  </si>
  <si>
    <t xml:space="preserve"> 2 02 49999 10 0000 150</t>
  </si>
  <si>
    <t xml:space="preserve">                                                                                           Республики Тыва на 2024 год и</t>
  </si>
  <si>
    <t xml:space="preserve">                                                                                           на плановый период 2025 и 2026 годов"</t>
  </si>
  <si>
    <t>Объем поступления доходов в местный бюджет на плановый период 2025 и 2026 годов</t>
  </si>
  <si>
    <t>На 2025г.</t>
  </si>
  <si>
    <t>На 2026г.</t>
  </si>
  <si>
    <t xml:space="preserve">                                                                        Республики Тыва на 2024 год и</t>
  </si>
  <si>
    <t xml:space="preserve">                                                                      на плановый период 2025 и 2026годов"</t>
  </si>
  <si>
    <t>Перечень главных администраторов доходов местного бюджета на 2024 год и на плановый период 2025 и 2026 годов</t>
  </si>
  <si>
    <t xml:space="preserve">                                                                                 от "    " ноября  2023 г. № </t>
  </si>
  <si>
    <t xml:space="preserve">                                                                                           от "    " ноября 2023 г. №</t>
  </si>
  <si>
    <t xml:space="preserve">                                                                       от "    "ноября 2023 г. №</t>
  </si>
  <si>
    <t xml:space="preserve">от "     " ноября  2023 г. № </t>
  </si>
  <si>
    <t>Республики Тыва на 2024 год и</t>
  </si>
  <si>
    <t xml:space="preserve">                                                                                                                                            на плановый период 2025 и 2026 годов"</t>
  </si>
  <si>
    <t xml:space="preserve">  РАСХОДОВ КЛАССИФИКАЦИИ РАСХОДОВ МЕСТНОГО БЮДЖЕТА НА  2024 ГОД</t>
  </si>
  <si>
    <t>Закупка энергетических ресурсов</t>
  </si>
  <si>
    <t>Услуг в сфере информационно-коммуникационных технологий</t>
  </si>
  <si>
    <t>78 7 00 70080</t>
  </si>
  <si>
    <t>11</t>
  </si>
  <si>
    <t>от "   " ноября 2023 г. №</t>
  </si>
  <si>
    <t xml:space="preserve">                                                                                                                              на плановый период 2025 и 2026 годов"</t>
  </si>
  <si>
    <t xml:space="preserve">  РАСХОДОВ КЛАССИФИКАЦИИ РАСХОДОВ МЕСТНОГО БЮДЖЕТА НА ПЛАНОВЫЙ ПЕРИОД НА 2025 И 2026 ГОДОВ</t>
  </si>
  <si>
    <t>Сумма на 2025 год</t>
  </si>
  <si>
    <t>Сумма на 2026 год</t>
  </si>
  <si>
    <t xml:space="preserve">от "   " ноября 2023г № </t>
  </si>
  <si>
    <t xml:space="preserve">            на плановый период 2025 и 2026 годов"</t>
  </si>
  <si>
    <t xml:space="preserve">ВЕДОМСТВЕННАЯ СТРУКТУРА РАСХОДОВ МЕСТНОГО БЮДЖЕТА НА 2024 ГОД      
</t>
  </si>
  <si>
    <t>от "    " ноября 2023г №</t>
  </si>
  <si>
    <t>Условно утвержденные расходы</t>
  </si>
  <si>
    <t>999 00 00</t>
  </si>
  <si>
    <t>Приложение №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</si>
</sst>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0.000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</font>
    <font>
      <b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9" fillId="0" borderId="0"/>
    <xf numFmtId="164" fontId="12" fillId="0" borderId="0" applyFont="0" applyFill="0" applyBorder="0" applyAlignment="0" applyProtection="0"/>
    <xf numFmtId="0" fontId="9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5" fontId="5" fillId="0" borderId="7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 wrapText="1"/>
    </xf>
    <xf numFmtId="0" fontId="6" fillId="0" borderId="7" xfId="2" applyNumberFormat="1" applyFont="1" applyFill="1" applyBorder="1" applyAlignment="1">
      <alignment vertical="center" wrapText="1"/>
    </xf>
    <xf numFmtId="0" fontId="5" fillId="0" borderId="7" xfId="2" applyNumberFormat="1" applyFont="1" applyFill="1" applyBorder="1" applyAlignment="1">
      <alignment horizontal="center" wrapText="1"/>
    </xf>
    <xf numFmtId="49" fontId="5" fillId="0" borderId="7" xfId="2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2" applyNumberFormat="1" applyFont="1" applyFill="1" applyBorder="1" applyAlignment="1">
      <alignment horizontal="center" wrapText="1"/>
    </xf>
    <xf numFmtId="49" fontId="7" fillId="0" borderId="7" xfId="2" applyNumberFormat="1" applyFont="1" applyFill="1" applyBorder="1" applyAlignment="1">
      <alignment horizontal="center" wrapText="1"/>
    </xf>
    <xf numFmtId="165" fontId="5" fillId="0" borderId="7" xfId="2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165" fontId="7" fillId="0" borderId="7" xfId="2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7" xfId="2" applyFont="1" applyBorder="1" applyAlignment="1">
      <alignment wrapText="1"/>
    </xf>
    <xf numFmtId="165" fontId="5" fillId="0" borderId="10" xfId="2" applyNumberFormat="1" applyFont="1" applyFill="1" applyBorder="1" applyAlignment="1">
      <alignment horizontal="center" wrapText="1"/>
    </xf>
    <xf numFmtId="0" fontId="7" fillId="0" borderId="7" xfId="2" applyNumberFormat="1" applyFont="1" applyFill="1" applyBorder="1" applyAlignment="1">
      <alignment vertical="center" wrapText="1"/>
    </xf>
    <xf numFmtId="0" fontId="7" fillId="0" borderId="7" xfId="2" applyFont="1" applyFill="1" applyBorder="1" applyAlignment="1">
      <alignment wrapText="1"/>
    </xf>
    <xf numFmtId="165" fontId="7" fillId="0" borderId="7" xfId="2" applyNumberFormat="1" applyFont="1" applyFill="1" applyBorder="1" applyAlignment="1">
      <alignment horizontal="left" wrapText="1"/>
    </xf>
    <xf numFmtId="165" fontId="7" fillId="0" borderId="11" xfId="2" applyNumberFormat="1" applyFont="1" applyFill="1" applyBorder="1" applyAlignment="1">
      <alignment horizontal="left" wrapText="1"/>
    </xf>
    <xf numFmtId="165" fontId="5" fillId="0" borderId="7" xfId="2" applyNumberFormat="1" applyFont="1" applyFill="1" applyBorder="1" applyAlignment="1">
      <alignment horizontal="left" wrapText="1"/>
    </xf>
    <xf numFmtId="0" fontId="5" fillId="3" borderId="7" xfId="1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wrapText="1"/>
    </xf>
    <xf numFmtId="0" fontId="7" fillId="3" borderId="7" xfId="1" applyNumberFormat="1" applyFont="1" applyFill="1" applyBorder="1" applyAlignment="1">
      <alignment horizontal="center" wrapText="1"/>
    </xf>
    <xf numFmtId="49" fontId="5" fillId="0" borderId="7" xfId="1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horizontal="center" wrapText="1"/>
    </xf>
    <xf numFmtId="0" fontId="7" fillId="0" borderId="7" xfId="1" applyNumberFormat="1" applyFont="1" applyFill="1" applyBorder="1" applyAlignment="1">
      <alignment horizontal="left" vertical="center" wrapText="1"/>
    </xf>
    <xf numFmtId="49" fontId="7" fillId="0" borderId="7" xfId="1" applyNumberFormat="1" applyFont="1" applyFill="1" applyBorder="1" applyAlignment="1">
      <alignment horizontal="center" wrapText="1"/>
    </xf>
    <xf numFmtId="0" fontId="7" fillId="0" borderId="7" xfId="1" applyNumberFormat="1" applyFont="1" applyFill="1" applyBorder="1" applyAlignment="1">
      <alignment horizontal="center" wrapText="1"/>
    </xf>
    <xf numFmtId="165" fontId="5" fillId="0" borderId="7" xfId="1" applyNumberFormat="1" applyFont="1" applyFill="1" applyBorder="1" applyAlignment="1">
      <alignment horizontal="center" wrapText="1"/>
    </xf>
    <xf numFmtId="0" fontId="7" fillId="0" borderId="7" xfId="1" applyNumberFormat="1" applyFont="1" applyFill="1" applyBorder="1" applyAlignment="1">
      <alignment vertical="center" wrapText="1"/>
    </xf>
    <xf numFmtId="165" fontId="7" fillId="0" borderId="7" xfId="1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vertical="center" wrapText="1"/>
    </xf>
    <xf numFmtId="49" fontId="5" fillId="3" borderId="7" xfId="1" applyNumberFormat="1" applyFont="1" applyFill="1" applyBorder="1" applyAlignment="1">
      <alignment horizontal="center" wrapText="1"/>
    </xf>
    <xf numFmtId="49" fontId="5" fillId="3" borderId="7" xfId="3" applyNumberFormat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justify" vertical="center" wrapText="1"/>
    </xf>
    <xf numFmtId="49" fontId="7" fillId="3" borderId="7" xfId="1" applyNumberFormat="1" applyFont="1" applyFill="1" applyBorder="1" applyAlignment="1">
      <alignment horizontal="center" wrapText="1"/>
    </xf>
    <xf numFmtId="0" fontId="7" fillId="0" borderId="7" xfId="1" applyFont="1" applyFill="1" applyBorder="1"/>
    <xf numFmtId="165" fontId="7" fillId="0" borderId="11" xfId="1" applyNumberFormat="1" applyFont="1" applyFill="1" applyBorder="1" applyAlignment="1">
      <alignment horizontal="left" wrapText="1"/>
    </xf>
    <xf numFmtId="0" fontId="7" fillId="0" borderId="7" xfId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horizontal="left" wrapText="1"/>
    </xf>
    <xf numFmtId="165" fontId="7" fillId="3" borderId="7" xfId="1" applyNumberFormat="1" applyFont="1" applyFill="1" applyBorder="1" applyAlignment="1">
      <alignment horizontal="center" wrapText="1"/>
    </xf>
    <xf numFmtId="0" fontId="5" fillId="0" borderId="7" xfId="0" applyFont="1" applyFill="1" applyBorder="1"/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center" wrapText="1"/>
    </xf>
    <xf numFmtId="165" fontId="5" fillId="5" borderId="7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165" fontId="7" fillId="5" borderId="7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center" wrapText="1"/>
    </xf>
    <xf numFmtId="165" fontId="7" fillId="0" borderId="7" xfId="0" applyNumberFormat="1" applyFont="1" applyFill="1" applyBorder="1" applyAlignment="1">
      <alignment horizontal="left" wrapText="1"/>
    </xf>
    <xf numFmtId="165" fontId="7" fillId="3" borderId="7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2" fontId="1" fillId="0" borderId="0" xfId="1" applyNumberFormat="1" applyFont="1" applyAlignment="1">
      <alignment horizontal="left" indent="11"/>
    </xf>
    <xf numFmtId="0" fontId="10" fillId="0" borderId="0" xfId="1" applyFont="1" applyAlignment="1">
      <alignment horizontal="left" indent="11"/>
    </xf>
    <xf numFmtId="2" fontId="1" fillId="0" borderId="0" xfId="1" applyNumberFormat="1" applyFont="1" applyAlignment="1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7" fillId="0" borderId="7" xfId="2" applyNumberFormat="1" applyFont="1" applyFill="1" applyBorder="1" applyAlignment="1">
      <alignment horizontal="center" wrapText="1"/>
    </xf>
    <xf numFmtId="0" fontId="7" fillId="0" borderId="8" xfId="2" applyNumberFormat="1" applyFont="1" applyFill="1" applyBorder="1" applyAlignment="1">
      <alignment horizontal="center" wrapText="1"/>
    </xf>
    <xf numFmtId="165" fontId="7" fillId="0" borderId="16" xfId="2" applyNumberFormat="1" applyFont="1" applyFill="1" applyBorder="1" applyAlignment="1">
      <alignment horizontal="left" wrapText="1"/>
    </xf>
    <xf numFmtId="0" fontId="7" fillId="4" borderId="16" xfId="1" applyFont="1" applyFill="1" applyBorder="1" applyAlignment="1">
      <alignment horizontal="justify" vertical="center" wrapText="1"/>
    </xf>
    <xf numFmtId="165" fontId="7" fillId="0" borderId="16" xfId="1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7" xfId="5" applyFont="1" applyFill="1" applyBorder="1" applyAlignment="1">
      <alignment vertical="top" wrapText="1"/>
    </xf>
    <xf numFmtId="0" fontId="14" fillId="0" borderId="7" xfId="5" applyFont="1" applyFill="1" applyBorder="1" applyAlignment="1">
      <alignment vertical="top" wrapText="1"/>
    </xf>
    <xf numFmtId="165" fontId="11" fillId="0" borderId="7" xfId="4" applyNumberFormat="1" applyFont="1" applyFill="1" applyBorder="1" applyAlignment="1">
      <alignment horizontal="center" vertical="center" wrapText="1"/>
    </xf>
    <xf numFmtId="165" fontId="15" fillId="3" borderId="7" xfId="4" applyNumberFormat="1" applyFont="1" applyFill="1" applyBorder="1" applyAlignment="1">
      <alignment horizontal="center" vertical="center" wrapText="1"/>
    </xf>
    <xf numFmtId="165" fontId="11" fillId="3" borderId="7" xfId="4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justify" wrapText="1"/>
    </xf>
    <xf numFmtId="0" fontId="10" fillId="0" borderId="7" xfId="0" applyFont="1" applyBorder="1" applyAlignment="1">
      <alignment vertical="justify" wrapText="1"/>
    </xf>
    <xf numFmtId="166" fontId="10" fillId="3" borderId="7" xfId="0" applyNumberFormat="1" applyFont="1" applyFill="1" applyBorder="1" applyAlignment="1">
      <alignment horizontal="center" wrapText="1"/>
    </xf>
    <xf numFmtId="0" fontId="16" fillId="0" borderId="7" xfId="0" applyFont="1" applyBorder="1" applyAlignment="1">
      <alignment vertical="justify" wrapText="1"/>
    </xf>
    <xf numFmtId="166" fontId="16" fillId="3" borderId="7" xfId="0" applyNumberFormat="1" applyFont="1" applyFill="1" applyBorder="1" applyAlignment="1">
      <alignment horizontal="center" wrapText="1"/>
    </xf>
    <xf numFmtId="0" fontId="3" fillId="0" borderId="7" xfId="5" applyFont="1" applyFill="1" applyBorder="1" applyAlignment="1">
      <alignment vertical="top" wrapText="1"/>
    </xf>
    <xf numFmtId="165" fontId="17" fillId="3" borderId="7" xfId="4" applyNumberFormat="1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vertical="top" wrapText="1"/>
    </xf>
    <xf numFmtId="165" fontId="19" fillId="3" borderId="7" xfId="4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top" wrapText="1"/>
    </xf>
    <xf numFmtId="165" fontId="11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top" wrapText="1"/>
    </xf>
    <xf numFmtId="165" fontId="15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49" fontId="1" fillId="0" borderId="7" xfId="0" applyNumberFormat="1" applyFont="1" applyBorder="1" applyAlignment="1">
      <alignment vertical="justify" wrapText="1"/>
    </xf>
    <xf numFmtId="166" fontId="1" fillId="0" borderId="7" xfId="0" applyNumberFormat="1" applyFont="1" applyBorder="1" applyAlignment="1">
      <alignment horizontal="center" wrapText="1"/>
    </xf>
    <xf numFmtId="0" fontId="20" fillId="0" borderId="7" xfId="0" applyFont="1" applyBorder="1" applyAlignment="1">
      <alignment vertical="justify" wrapText="1"/>
    </xf>
    <xf numFmtId="0" fontId="1" fillId="0" borderId="7" xfId="0" applyFont="1" applyBorder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justify" wrapText="1"/>
    </xf>
    <xf numFmtId="0" fontId="14" fillId="0" borderId="7" xfId="0" applyFont="1" applyBorder="1" applyAlignment="1">
      <alignment vertical="justify" wrapText="1"/>
    </xf>
    <xf numFmtId="0" fontId="10" fillId="0" borderId="0" xfId="1" applyFont="1" applyAlignment="1"/>
    <xf numFmtId="0" fontId="10" fillId="0" borderId="0" xfId="0" applyFont="1"/>
    <xf numFmtId="166" fontId="20" fillId="3" borderId="7" xfId="0" applyNumberFormat="1" applyFont="1" applyFill="1" applyBorder="1" applyAlignment="1">
      <alignment horizontal="center" wrapText="1"/>
    </xf>
    <xf numFmtId="49" fontId="1" fillId="0" borderId="0" xfId="0" applyNumberFormat="1" applyFont="1" applyAlignment="1"/>
    <xf numFmtId="49" fontId="1" fillId="0" borderId="0" xfId="0" applyNumberFormat="1" applyFont="1"/>
    <xf numFmtId="49" fontId="22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justify" vertical="center" wrapText="1"/>
    </xf>
    <xf numFmtId="165" fontId="0" fillId="0" borderId="0" xfId="0" applyNumberFormat="1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0" xfId="0" applyFont="1"/>
    <xf numFmtId="2" fontId="7" fillId="0" borderId="0" xfId="1" applyNumberFormat="1" applyFont="1" applyAlignment="1"/>
    <xf numFmtId="0" fontId="7" fillId="2" borderId="7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 wrapText="1"/>
    </xf>
    <xf numFmtId="2" fontId="24" fillId="0" borderId="0" xfId="1" applyNumberFormat="1" applyFont="1" applyAlignment="1"/>
    <xf numFmtId="4" fontId="0" fillId="0" borderId="0" xfId="0" applyNumberFormat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14" fillId="0" borderId="7" xfId="0" applyNumberFormat="1" applyFont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left" wrapText="1"/>
    </xf>
    <xf numFmtId="167" fontId="0" fillId="0" borderId="0" xfId="0" applyNumberFormat="1"/>
    <xf numFmtId="168" fontId="14" fillId="0" borderId="7" xfId="0" applyNumberFormat="1" applyFont="1" applyBorder="1" applyAlignment="1">
      <alignment horizontal="center" wrapText="1"/>
    </xf>
    <xf numFmtId="167" fontId="25" fillId="0" borderId="7" xfId="0" applyNumberFormat="1" applyFont="1" applyFill="1" applyBorder="1" applyAlignment="1">
      <alignment horizontal="center" wrapText="1"/>
    </xf>
    <xf numFmtId="4" fontId="5" fillId="0" borderId="7" xfId="1" applyNumberFormat="1" applyFont="1" applyFill="1" applyBorder="1" applyAlignment="1">
      <alignment horizontal="center" wrapText="1"/>
    </xf>
    <xf numFmtId="165" fontId="7" fillId="0" borderId="0" xfId="0" applyNumberFormat="1" applyFont="1"/>
    <xf numFmtId="165" fontId="5" fillId="0" borderId="7" xfId="1" applyNumberFormat="1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center" wrapText="1"/>
    </xf>
    <xf numFmtId="165" fontId="5" fillId="3" borderId="7" xfId="1" applyNumberFormat="1" applyFont="1" applyFill="1" applyBorder="1" applyAlignment="1">
      <alignment horizontal="center" wrapText="1"/>
    </xf>
    <xf numFmtId="0" fontId="15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7" fillId="3" borderId="7" xfId="2" applyNumberFormat="1" applyFont="1" applyFill="1" applyBorder="1" applyAlignment="1">
      <alignment horizontal="center" wrapText="1"/>
    </xf>
    <xf numFmtId="0" fontId="7" fillId="0" borderId="9" xfId="2" applyNumberFormat="1" applyFont="1" applyFill="1" applyBorder="1" applyAlignment="1">
      <alignment horizontal="center" wrapText="1"/>
    </xf>
    <xf numFmtId="0" fontId="5" fillId="3" borderId="7" xfId="2" applyNumberFormat="1" applyFont="1" applyFill="1" applyBorder="1" applyAlignment="1">
      <alignment horizontal="center" wrapText="1"/>
    </xf>
    <xf numFmtId="0" fontId="5" fillId="2" borderId="7" xfId="0" applyNumberFormat="1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left" wrapText="1"/>
    </xf>
    <xf numFmtId="0" fontId="7" fillId="5" borderId="7" xfId="0" applyNumberFormat="1" applyFont="1" applyFill="1" applyBorder="1" applyAlignment="1">
      <alignment horizontal="center" wrapText="1"/>
    </xf>
    <xf numFmtId="0" fontId="5" fillId="5" borderId="7" xfId="0" applyNumberFormat="1" applyFont="1" applyFill="1" applyBorder="1" applyAlignment="1">
      <alignment horizontal="center" wrapText="1"/>
    </xf>
    <xf numFmtId="0" fontId="5" fillId="3" borderId="7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2" fontId="7" fillId="0" borderId="0" xfId="1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1" fillId="0" borderId="0" xfId="1" applyNumberFormat="1" applyFont="1" applyAlignment="1">
      <alignment horizontal="left"/>
    </xf>
    <xf numFmtId="2" fontId="11" fillId="0" borderId="0" xfId="1" applyNumberFormat="1" applyFont="1" applyAlignment="1">
      <alignment horizontal="left" indent="11"/>
    </xf>
    <xf numFmtId="0" fontId="11" fillId="0" borderId="0" xfId="0" applyFont="1" applyAlignment="1">
      <alignment horizontal="center" wrapText="1"/>
    </xf>
    <xf numFmtId="0" fontId="10" fillId="0" borderId="0" xfId="1" applyFont="1" applyAlignment="1">
      <alignment horizontal="left" indent="11"/>
    </xf>
    <xf numFmtId="2" fontId="1" fillId="0" borderId="0" xfId="1" applyNumberFormat="1" applyFont="1" applyAlignment="1">
      <alignment horizontal="left" indent="11"/>
    </xf>
    <xf numFmtId="2" fontId="22" fillId="0" borderId="0" xfId="1" applyNumberFormat="1" applyFont="1" applyAlignment="1">
      <alignment horizontal="left" indent="11"/>
    </xf>
    <xf numFmtId="0" fontId="1" fillId="0" borderId="0" xfId="1" applyFont="1" applyAlignment="1">
      <alignment horizontal="left" wrapText="1"/>
    </xf>
    <xf numFmtId="0" fontId="24" fillId="0" borderId="0" xfId="1" applyFont="1" applyAlignment="1">
      <alignment wrapText="1"/>
    </xf>
    <xf numFmtId="0" fontId="24" fillId="0" borderId="0" xfId="1" applyFont="1" applyAlignment="1"/>
    <xf numFmtId="2" fontId="24" fillId="0" borderId="0" xfId="1" applyNumberFormat="1" applyFont="1" applyAlignment="1"/>
    <xf numFmtId="0" fontId="13" fillId="0" borderId="0" xfId="0" applyFont="1" applyAlignment="1">
      <alignment horizontal="center"/>
    </xf>
    <xf numFmtId="0" fontId="4" fillId="0" borderId="17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1" applyFont="1" applyAlignment="1">
      <alignment wrapText="1"/>
    </xf>
    <xf numFmtId="0" fontId="10" fillId="0" borderId="0" xfId="1" applyFont="1" applyAlignment="1"/>
    <xf numFmtId="2" fontId="1" fillId="0" borderId="0" xfId="1" applyNumberFormat="1" applyFont="1" applyAlignment="1"/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3"/>
    <cellStyle name="Обычный 4" xfId="2"/>
    <cellStyle name="Обычный_республиканский  2005 г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C3" sqref="C3"/>
    </sheetView>
  </sheetViews>
  <sheetFormatPr defaultRowHeight="12.75" x14ac:dyDescent="0.2"/>
  <cols>
    <col min="1" max="1" width="58.28515625" customWidth="1"/>
    <col min="2" max="3" width="4.140625" customWidth="1"/>
    <col min="4" max="4" width="11.140625" customWidth="1"/>
    <col min="5" max="5" width="4.7109375" customWidth="1"/>
    <col min="6" max="6" width="7.140625" customWidth="1"/>
    <col min="7" max="7" width="8.140625" customWidth="1"/>
  </cols>
  <sheetData>
    <row r="1" spans="1:13" x14ac:dyDescent="0.2">
      <c r="A1" s="121"/>
      <c r="B1" s="165" t="s">
        <v>261</v>
      </c>
      <c r="C1" s="165"/>
      <c r="D1" s="165"/>
      <c r="E1" s="165"/>
      <c r="F1" s="165"/>
      <c r="G1" s="165"/>
    </row>
    <row r="2" spans="1:13" x14ac:dyDescent="0.2">
      <c r="A2" s="121"/>
      <c r="B2" s="165" t="s">
        <v>0</v>
      </c>
      <c r="C2" s="165"/>
      <c r="D2" s="165"/>
      <c r="E2" s="165"/>
      <c r="F2" s="165"/>
      <c r="G2" s="165"/>
    </row>
    <row r="3" spans="1:13" x14ac:dyDescent="0.2">
      <c r="A3" s="121"/>
      <c r="B3" s="122" t="s">
        <v>195</v>
      </c>
      <c r="C3" s="122"/>
      <c r="D3" s="122"/>
      <c r="E3" s="122"/>
      <c r="F3" s="122"/>
      <c r="G3" s="123"/>
    </row>
    <row r="4" spans="1:13" x14ac:dyDescent="0.2">
      <c r="A4" s="121"/>
      <c r="B4" s="122" t="s">
        <v>1</v>
      </c>
      <c r="C4" s="122"/>
      <c r="D4" s="122"/>
      <c r="E4" s="122"/>
      <c r="F4" s="122"/>
      <c r="G4" s="123"/>
    </row>
    <row r="5" spans="1:13" x14ac:dyDescent="0.2">
      <c r="A5" s="121"/>
      <c r="B5" s="167" t="s">
        <v>250</v>
      </c>
      <c r="C5" s="167"/>
      <c r="D5" s="167"/>
      <c r="E5" s="167"/>
      <c r="F5" s="167"/>
      <c r="G5" s="123"/>
    </row>
    <row r="6" spans="1:13" x14ac:dyDescent="0.2">
      <c r="A6" s="121"/>
      <c r="B6" s="165" t="s">
        <v>165</v>
      </c>
      <c r="C6" s="165"/>
      <c r="D6" s="165"/>
      <c r="E6" s="165"/>
      <c r="F6" s="165"/>
      <c r="G6" s="165"/>
    </row>
    <row r="7" spans="1:13" x14ac:dyDescent="0.2">
      <c r="A7" s="121"/>
      <c r="B7" s="124" t="s">
        <v>194</v>
      </c>
      <c r="C7" s="124"/>
      <c r="D7" s="124"/>
      <c r="E7" s="124"/>
      <c r="F7" s="124"/>
      <c r="G7" s="123"/>
    </row>
    <row r="8" spans="1:13" x14ac:dyDescent="0.2">
      <c r="A8" s="121"/>
      <c r="B8" s="165" t="s">
        <v>243</v>
      </c>
      <c r="C8" s="165"/>
      <c r="D8" s="165"/>
      <c r="E8" s="165"/>
      <c r="F8" s="165"/>
      <c r="G8" s="165"/>
      <c r="H8" s="140"/>
      <c r="I8" s="140"/>
    </row>
    <row r="9" spans="1:13" x14ac:dyDescent="0.2">
      <c r="A9" s="166" t="s">
        <v>251</v>
      </c>
      <c r="B9" s="166"/>
      <c r="C9" s="166"/>
      <c r="D9" s="166"/>
      <c r="E9" s="166"/>
      <c r="F9" s="166"/>
      <c r="G9" s="166"/>
    </row>
    <row r="10" spans="1:13" x14ac:dyDescent="0.2">
      <c r="A10" s="164" t="s">
        <v>2</v>
      </c>
      <c r="B10" s="164"/>
      <c r="C10" s="164"/>
      <c r="D10" s="164"/>
      <c r="E10" s="164"/>
      <c r="F10" s="164"/>
      <c r="G10" s="164"/>
    </row>
    <row r="11" spans="1:13" x14ac:dyDescent="0.2">
      <c r="A11" s="164" t="s">
        <v>252</v>
      </c>
      <c r="B11" s="164"/>
      <c r="C11" s="164"/>
      <c r="D11" s="164"/>
      <c r="E11" s="164"/>
      <c r="F11" s="164"/>
      <c r="G11" s="164"/>
    </row>
    <row r="12" spans="1:13" x14ac:dyDescent="0.2">
      <c r="A12" s="121"/>
      <c r="B12" s="125"/>
      <c r="C12" s="126"/>
      <c r="D12" s="125"/>
      <c r="E12" s="125"/>
      <c r="F12" s="168" t="s">
        <v>3</v>
      </c>
      <c r="G12" s="168"/>
      <c r="I12" s="120"/>
    </row>
    <row r="13" spans="1:13" x14ac:dyDescent="0.2">
      <c r="A13" s="169" t="s">
        <v>4</v>
      </c>
      <c r="B13" s="171" t="s">
        <v>5</v>
      </c>
      <c r="C13" s="173" t="s">
        <v>6</v>
      </c>
      <c r="D13" s="171" t="s">
        <v>7</v>
      </c>
      <c r="E13" s="171" t="s">
        <v>8</v>
      </c>
      <c r="F13" s="175" t="s">
        <v>253</v>
      </c>
      <c r="G13" s="175" t="s">
        <v>254</v>
      </c>
      <c r="I13" s="120"/>
    </row>
    <row r="14" spans="1:13" ht="10.15" customHeight="1" x14ac:dyDescent="0.2">
      <c r="A14" s="170"/>
      <c r="B14" s="172"/>
      <c r="C14" s="174"/>
      <c r="D14" s="172"/>
      <c r="E14" s="172"/>
      <c r="F14" s="176"/>
      <c r="G14" s="176"/>
      <c r="H14" s="120"/>
      <c r="I14" s="120"/>
    </row>
    <row r="15" spans="1:13" x14ac:dyDescent="0.2">
      <c r="A15" s="5" t="s">
        <v>9</v>
      </c>
      <c r="B15" s="127"/>
      <c r="C15" s="128"/>
      <c r="D15" s="127"/>
      <c r="E15" s="127"/>
      <c r="F15" s="152">
        <f>F16+F49+F55+F66+F79</f>
        <v>2902.68</v>
      </c>
      <c r="G15" s="152">
        <f>G16+G49+G55+G66+G79</f>
        <v>2880.38</v>
      </c>
      <c r="I15" s="146"/>
      <c r="K15" s="140"/>
      <c r="L15" s="146"/>
      <c r="M15" s="146"/>
    </row>
    <row r="16" spans="1:13" x14ac:dyDescent="0.2">
      <c r="A16" s="9" t="s">
        <v>10</v>
      </c>
      <c r="B16" s="10" t="s">
        <v>11</v>
      </c>
      <c r="C16" s="11" t="s">
        <v>12</v>
      </c>
      <c r="D16" s="10" t="s">
        <v>13</v>
      </c>
      <c r="E16" s="10" t="s">
        <v>14</v>
      </c>
      <c r="F16" s="159">
        <f>F17+F23+F28+F44</f>
        <v>2816.68</v>
      </c>
      <c r="G16" s="12">
        <f>G17+G23+G28+G44</f>
        <v>2795.38</v>
      </c>
      <c r="I16" s="146"/>
    </row>
    <row r="17" spans="1:13" ht="31.5" x14ac:dyDescent="0.2">
      <c r="A17" s="13" t="s">
        <v>15</v>
      </c>
      <c r="B17" s="14" t="s">
        <v>11</v>
      </c>
      <c r="C17" s="15" t="s">
        <v>16</v>
      </c>
      <c r="D17" s="14" t="s">
        <v>13</v>
      </c>
      <c r="E17" s="14" t="s">
        <v>14</v>
      </c>
      <c r="F17" s="10">
        <f>F18</f>
        <v>73.56</v>
      </c>
      <c r="G17" s="10">
        <f>G18</f>
        <v>73.56</v>
      </c>
    </row>
    <row r="18" spans="1:13" x14ac:dyDescent="0.2">
      <c r="A18" s="16" t="s">
        <v>17</v>
      </c>
      <c r="B18" s="17" t="s">
        <v>11</v>
      </c>
      <c r="C18" s="18" t="s">
        <v>16</v>
      </c>
      <c r="D18" s="17" t="s">
        <v>18</v>
      </c>
      <c r="E18" s="17" t="s">
        <v>14</v>
      </c>
      <c r="F18" s="14">
        <f t="shared" ref="F18:G20" si="0">F19</f>
        <v>73.56</v>
      </c>
      <c r="G18" s="14">
        <f t="shared" si="0"/>
        <v>73.56</v>
      </c>
    </row>
    <row r="19" spans="1:13" ht="33.75" x14ac:dyDescent="0.2">
      <c r="A19" s="129" t="s">
        <v>19</v>
      </c>
      <c r="B19" s="17" t="s">
        <v>11</v>
      </c>
      <c r="C19" s="18" t="s">
        <v>16</v>
      </c>
      <c r="D19" s="17" t="s">
        <v>18</v>
      </c>
      <c r="E19" s="17">
        <v>100</v>
      </c>
      <c r="F19" s="17">
        <f t="shared" si="0"/>
        <v>73.56</v>
      </c>
      <c r="G19" s="17">
        <f t="shared" si="0"/>
        <v>73.56</v>
      </c>
    </row>
    <row r="20" spans="1:13" x14ac:dyDescent="0.2">
      <c r="A20" s="129" t="s">
        <v>20</v>
      </c>
      <c r="B20" s="17" t="s">
        <v>11</v>
      </c>
      <c r="C20" s="18" t="s">
        <v>16</v>
      </c>
      <c r="D20" s="17" t="s">
        <v>21</v>
      </c>
      <c r="E20" s="17">
        <v>120</v>
      </c>
      <c r="F20" s="17">
        <f t="shared" si="0"/>
        <v>73.56</v>
      </c>
      <c r="G20" s="17">
        <f t="shared" si="0"/>
        <v>73.56</v>
      </c>
    </row>
    <row r="21" spans="1:13" ht="22.5" x14ac:dyDescent="0.2">
      <c r="A21" s="130" t="s">
        <v>22</v>
      </c>
      <c r="B21" s="17" t="s">
        <v>11</v>
      </c>
      <c r="C21" s="18" t="s">
        <v>16</v>
      </c>
      <c r="D21" s="17" t="s">
        <v>21</v>
      </c>
      <c r="E21" s="17">
        <v>123</v>
      </c>
      <c r="F21" s="157">
        <v>73.56</v>
      </c>
      <c r="G21" s="157">
        <v>73.56</v>
      </c>
    </row>
    <row r="22" spans="1:13" ht="31.5" x14ac:dyDescent="0.2">
      <c r="A22" s="13" t="s">
        <v>23</v>
      </c>
      <c r="B22" s="14" t="s">
        <v>11</v>
      </c>
      <c r="C22" s="15" t="s">
        <v>24</v>
      </c>
      <c r="D22" s="14"/>
      <c r="E22" s="14"/>
      <c r="F22" s="158">
        <v>2743.12</v>
      </c>
      <c r="G22" s="158">
        <v>2720.82</v>
      </c>
      <c r="I22" s="120"/>
    </row>
    <row r="23" spans="1:13" x14ac:dyDescent="0.2">
      <c r="A23" s="23" t="s">
        <v>25</v>
      </c>
      <c r="B23" s="17" t="s">
        <v>11</v>
      </c>
      <c r="C23" s="18" t="s">
        <v>24</v>
      </c>
      <c r="D23" s="17" t="s">
        <v>26</v>
      </c>
      <c r="E23" s="17" t="s">
        <v>14</v>
      </c>
      <c r="F23" s="24">
        <f>F24</f>
        <v>859</v>
      </c>
      <c r="G23" s="24">
        <f>G24</f>
        <v>729</v>
      </c>
      <c r="I23" s="120"/>
      <c r="K23" s="120"/>
    </row>
    <row r="24" spans="1:13" ht="33.75" x14ac:dyDescent="0.2">
      <c r="A24" s="25" t="s">
        <v>19</v>
      </c>
      <c r="B24" s="17" t="s">
        <v>11</v>
      </c>
      <c r="C24" s="18" t="s">
        <v>24</v>
      </c>
      <c r="D24" s="17" t="s">
        <v>27</v>
      </c>
      <c r="E24" s="17" t="s">
        <v>28</v>
      </c>
      <c r="F24" s="21">
        <f>F25</f>
        <v>859</v>
      </c>
      <c r="G24" s="21">
        <f>G25</f>
        <v>729</v>
      </c>
      <c r="I24" s="146"/>
      <c r="K24" s="120"/>
    </row>
    <row r="25" spans="1:13" x14ac:dyDescent="0.2">
      <c r="A25" s="25" t="s">
        <v>20</v>
      </c>
      <c r="B25" s="17" t="s">
        <v>11</v>
      </c>
      <c r="C25" s="18" t="s">
        <v>24</v>
      </c>
      <c r="D25" s="17" t="s">
        <v>27</v>
      </c>
      <c r="E25" s="17" t="s">
        <v>29</v>
      </c>
      <c r="F25" s="21">
        <f>F26+F27</f>
        <v>859</v>
      </c>
      <c r="G25" s="21">
        <f>G26+G27</f>
        <v>729</v>
      </c>
      <c r="I25" s="120"/>
    </row>
    <row r="26" spans="1:13" x14ac:dyDescent="0.2">
      <c r="A26" s="26" t="s">
        <v>30</v>
      </c>
      <c r="B26" s="17" t="s">
        <v>11</v>
      </c>
      <c r="C26" s="18" t="s">
        <v>24</v>
      </c>
      <c r="D26" s="17" t="s">
        <v>27</v>
      </c>
      <c r="E26" s="17" t="s">
        <v>31</v>
      </c>
      <c r="F26" s="21">
        <v>660</v>
      </c>
      <c r="G26" s="21">
        <v>560</v>
      </c>
    </row>
    <row r="27" spans="1:13" ht="33.75" x14ac:dyDescent="0.2">
      <c r="A27" s="26" t="s">
        <v>32</v>
      </c>
      <c r="B27" s="17" t="s">
        <v>11</v>
      </c>
      <c r="C27" s="18" t="s">
        <v>24</v>
      </c>
      <c r="D27" s="17" t="s">
        <v>27</v>
      </c>
      <c r="E27" s="17">
        <v>129</v>
      </c>
      <c r="F27" s="21">
        <v>199</v>
      </c>
      <c r="G27" s="21">
        <v>169</v>
      </c>
      <c r="I27" s="120"/>
      <c r="M27">
        <v>4</v>
      </c>
    </row>
    <row r="28" spans="1:13" ht="21" x14ac:dyDescent="0.2">
      <c r="A28" s="13" t="s">
        <v>33</v>
      </c>
      <c r="B28" s="14" t="s">
        <v>11</v>
      </c>
      <c r="C28" s="15" t="s">
        <v>24</v>
      </c>
      <c r="D28" s="14" t="s">
        <v>34</v>
      </c>
      <c r="E28" s="14" t="s">
        <v>14</v>
      </c>
      <c r="F28" s="14">
        <f>F29+F33+F38</f>
        <v>1883.12</v>
      </c>
      <c r="G28" s="14">
        <f>G29+G33+G38</f>
        <v>1991.8200000000002</v>
      </c>
      <c r="J28" s="120"/>
    </row>
    <row r="29" spans="1:13" ht="33.75" x14ac:dyDescent="0.2">
      <c r="A29" s="25" t="s">
        <v>19</v>
      </c>
      <c r="B29" s="17" t="s">
        <v>11</v>
      </c>
      <c r="C29" s="18" t="s">
        <v>24</v>
      </c>
      <c r="D29" s="17" t="s">
        <v>35</v>
      </c>
      <c r="E29" s="17" t="s">
        <v>28</v>
      </c>
      <c r="F29" s="19">
        <f>F30</f>
        <v>1707.1</v>
      </c>
      <c r="G29" s="19">
        <f>G30</f>
        <v>1793.9</v>
      </c>
      <c r="K29" s="120"/>
    </row>
    <row r="30" spans="1:13" x14ac:dyDescent="0.2">
      <c r="A30" s="25" t="s">
        <v>20</v>
      </c>
      <c r="B30" s="17" t="s">
        <v>11</v>
      </c>
      <c r="C30" s="18" t="s">
        <v>24</v>
      </c>
      <c r="D30" s="17" t="s">
        <v>35</v>
      </c>
      <c r="E30" s="17" t="s">
        <v>29</v>
      </c>
      <c r="F30" s="21">
        <f>F31+F32</f>
        <v>1707.1</v>
      </c>
      <c r="G30" s="21">
        <f>G31+G32</f>
        <v>1793.9</v>
      </c>
      <c r="J30" s="120"/>
      <c r="K30" s="120"/>
    </row>
    <row r="31" spans="1:13" x14ac:dyDescent="0.2">
      <c r="A31" s="26" t="s">
        <v>30</v>
      </c>
      <c r="B31" s="17" t="s">
        <v>11</v>
      </c>
      <c r="C31" s="18" t="s">
        <v>24</v>
      </c>
      <c r="D31" s="17" t="s">
        <v>35</v>
      </c>
      <c r="E31" s="17" t="s">
        <v>31</v>
      </c>
      <c r="F31" s="21">
        <v>1310</v>
      </c>
      <c r="G31" s="21">
        <v>1390</v>
      </c>
    </row>
    <row r="32" spans="1:13" ht="33.75" x14ac:dyDescent="0.2">
      <c r="A32" s="26" t="s">
        <v>32</v>
      </c>
      <c r="B32" s="17" t="s">
        <v>11</v>
      </c>
      <c r="C32" s="18" t="s">
        <v>24</v>
      </c>
      <c r="D32" s="17" t="s">
        <v>35</v>
      </c>
      <c r="E32" s="17">
        <v>129</v>
      </c>
      <c r="F32" s="21">
        <v>397.1</v>
      </c>
      <c r="G32" s="21">
        <v>403.9</v>
      </c>
    </row>
    <row r="33" spans="1:7" ht="22.5" x14ac:dyDescent="0.2">
      <c r="A33" s="25" t="s">
        <v>36</v>
      </c>
      <c r="B33" s="17" t="s">
        <v>11</v>
      </c>
      <c r="C33" s="18" t="s">
        <v>24</v>
      </c>
      <c r="D33" s="17" t="s">
        <v>37</v>
      </c>
      <c r="E33" s="17" t="s">
        <v>38</v>
      </c>
      <c r="F33" s="17">
        <v>169.77</v>
      </c>
      <c r="G33" s="17">
        <f>G34</f>
        <v>190.67</v>
      </c>
    </row>
    <row r="34" spans="1:7" ht="22.5" x14ac:dyDescent="0.2">
      <c r="A34" s="27" t="s">
        <v>39</v>
      </c>
      <c r="B34" s="17" t="s">
        <v>11</v>
      </c>
      <c r="C34" s="18" t="s">
        <v>24</v>
      </c>
      <c r="D34" s="17" t="s">
        <v>37</v>
      </c>
      <c r="E34" s="17" t="s">
        <v>40</v>
      </c>
      <c r="F34" s="17">
        <v>169.77</v>
      </c>
      <c r="G34" s="17">
        <v>190.67</v>
      </c>
    </row>
    <row r="35" spans="1:7" ht="22.5" x14ac:dyDescent="0.2">
      <c r="A35" s="28" t="s">
        <v>41</v>
      </c>
      <c r="B35" s="17" t="s">
        <v>11</v>
      </c>
      <c r="C35" s="18" t="s">
        <v>24</v>
      </c>
      <c r="D35" s="17" t="s">
        <v>37</v>
      </c>
      <c r="E35" s="17">
        <v>242</v>
      </c>
      <c r="F35" s="21">
        <v>43.6</v>
      </c>
      <c r="G35" s="21">
        <v>48</v>
      </c>
    </row>
    <row r="36" spans="1:7" ht="22.5" x14ac:dyDescent="0.2">
      <c r="A36" s="28" t="s">
        <v>42</v>
      </c>
      <c r="B36" s="17" t="s">
        <v>11</v>
      </c>
      <c r="C36" s="18" t="s">
        <v>24</v>
      </c>
      <c r="D36" s="17" t="s">
        <v>37</v>
      </c>
      <c r="E36" s="17">
        <v>244</v>
      </c>
      <c r="F36" s="17">
        <v>83.8</v>
      </c>
      <c r="G36" s="21">
        <v>100.3</v>
      </c>
    </row>
    <row r="37" spans="1:7" x14ac:dyDescent="0.2">
      <c r="A37" s="28" t="s">
        <v>246</v>
      </c>
      <c r="B37" s="17" t="s">
        <v>11</v>
      </c>
      <c r="C37" s="18" t="s">
        <v>24</v>
      </c>
      <c r="D37" s="17" t="s">
        <v>37</v>
      </c>
      <c r="E37" s="17">
        <v>247</v>
      </c>
      <c r="F37" s="17">
        <v>42.37</v>
      </c>
      <c r="G37" s="17">
        <v>42.37</v>
      </c>
    </row>
    <row r="38" spans="1:7" x14ac:dyDescent="0.2">
      <c r="A38" s="25" t="s">
        <v>44</v>
      </c>
      <c r="B38" s="17" t="s">
        <v>11</v>
      </c>
      <c r="C38" s="18" t="s">
        <v>24</v>
      </c>
      <c r="D38" s="17" t="s">
        <v>37</v>
      </c>
      <c r="E38" s="17" t="s">
        <v>45</v>
      </c>
      <c r="F38" s="17">
        <f>F39</f>
        <v>6.25</v>
      </c>
      <c r="G38" s="17">
        <f>G39</f>
        <v>7.25</v>
      </c>
    </row>
    <row r="39" spans="1:7" x14ac:dyDescent="0.2">
      <c r="A39" s="28" t="s">
        <v>46</v>
      </c>
      <c r="B39" s="17" t="s">
        <v>11</v>
      </c>
      <c r="C39" s="18" t="s">
        <v>24</v>
      </c>
      <c r="D39" s="17" t="s">
        <v>37</v>
      </c>
      <c r="E39" s="17" t="s">
        <v>47</v>
      </c>
      <c r="F39" s="17">
        <f>F40+F41+F42</f>
        <v>6.25</v>
      </c>
      <c r="G39" s="17">
        <f>G40+G41+G42</f>
        <v>7.25</v>
      </c>
    </row>
    <row r="40" spans="1:7" x14ac:dyDescent="0.2">
      <c r="A40" s="25" t="s">
        <v>48</v>
      </c>
      <c r="B40" s="17" t="s">
        <v>11</v>
      </c>
      <c r="C40" s="18" t="s">
        <v>24</v>
      </c>
      <c r="D40" s="17" t="s">
        <v>37</v>
      </c>
      <c r="E40" s="17" t="s">
        <v>49</v>
      </c>
      <c r="F40" s="21">
        <v>3</v>
      </c>
      <c r="G40" s="21">
        <v>4</v>
      </c>
    </row>
    <row r="41" spans="1:7" x14ac:dyDescent="0.2">
      <c r="A41" s="28" t="s">
        <v>50</v>
      </c>
      <c r="B41" s="17" t="s">
        <v>11</v>
      </c>
      <c r="C41" s="18" t="s">
        <v>24</v>
      </c>
      <c r="D41" s="17" t="s">
        <v>37</v>
      </c>
      <c r="E41" s="17">
        <v>852</v>
      </c>
      <c r="F41" s="21">
        <v>0</v>
      </c>
      <c r="G41" s="21">
        <v>0</v>
      </c>
    </row>
    <row r="42" spans="1:7" x14ac:dyDescent="0.2">
      <c r="A42" s="28" t="s">
        <v>96</v>
      </c>
      <c r="B42" s="17" t="s">
        <v>11</v>
      </c>
      <c r="C42" s="18" t="s">
        <v>24</v>
      </c>
      <c r="D42" s="17" t="s">
        <v>21</v>
      </c>
      <c r="E42" s="17">
        <v>853</v>
      </c>
      <c r="F42" s="17">
        <v>3.25</v>
      </c>
      <c r="G42" s="17">
        <v>3.25</v>
      </c>
    </row>
    <row r="43" spans="1:7" x14ac:dyDescent="0.2">
      <c r="A43" s="29" t="s">
        <v>51</v>
      </c>
      <c r="B43" s="17" t="s">
        <v>11</v>
      </c>
      <c r="C43" s="15" t="s">
        <v>52</v>
      </c>
      <c r="D43" s="14"/>
      <c r="E43" s="14"/>
      <c r="F43" s="19">
        <f t="shared" ref="F43:G47" si="1">F44</f>
        <v>1</v>
      </c>
      <c r="G43" s="19">
        <f t="shared" si="1"/>
        <v>1</v>
      </c>
    </row>
    <row r="44" spans="1:7" x14ac:dyDescent="0.2">
      <c r="A44" s="27" t="s">
        <v>53</v>
      </c>
      <c r="B44" s="17" t="s">
        <v>11</v>
      </c>
      <c r="C44" s="18" t="s">
        <v>52</v>
      </c>
      <c r="D44" s="30" t="s">
        <v>54</v>
      </c>
      <c r="E44" s="17"/>
      <c r="F44" s="19">
        <f t="shared" si="1"/>
        <v>1</v>
      </c>
      <c r="G44" s="19">
        <f t="shared" si="1"/>
        <v>1</v>
      </c>
    </row>
    <row r="45" spans="1:7" x14ac:dyDescent="0.2">
      <c r="A45" s="31" t="s">
        <v>55</v>
      </c>
      <c r="B45" s="17" t="s">
        <v>11</v>
      </c>
      <c r="C45" s="18" t="s">
        <v>52</v>
      </c>
      <c r="D45" s="32" t="s">
        <v>54</v>
      </c>
      <c r="E45" s="17"/>
      <c r="F45" s="19">
        <f t="shared" si="1"/>
        <v>1</v>
      </c>
      <c r="G45" s="19">
        <f t="shared" si="1"/>
        <v>1</v>
      </c>
    </row>
    <row r="46" spans="1:7" x14ac:dyDescent="0.2">
      <c r="A46" s="31" t="s">
        <v>56</v>
      </c>
      <c r="B46" s="17" t="s">
        <v>11</v>
      </c>
      <c r="C46" s="33" t="s">
        <v>52</v>
      </c>
      <c r="D46" s="32" t="s">
        <v>54</v>
      </c>
      <c r="E46" s="34">
        <v>200</v>
      </c>
      <c r="F46" s="21">
        <f t="shared" si="1"/>
        <v>1</v>
      </c>
      <c r="G46" s="21">
        <f t="shared" si="1"/>
        <v>1</v>
      </c>
    </row>
    <row r="47" spans="1:7" ht="22.5" x14ac:dyDescent="0.2">
      <c r="A47" s="35" t="s">
        <v>39</v>
      </c>
      <c r="B47" s="17" t="s">
        <v>11</v>
      </c>
      <c r="C47" s="36" t="s">
        <v>52</v>
      </c>
      <c r="D47" s="32" t="s">
        <v>54</v>
      </c>
      <c r="E47" s="37">
        <v>240</v>
      </c>
      <c r="F47" s="40">
        <f t="shared" si="1"/>
        <v>1</v>
      </c>
      <c r="G47" s="40">
        <f t="shared" si="1"/>
        <v>1</v>
      </c>
    </row>
    <row r="48" spans="1:7" ht="22.5" x14ac:dyDescent="0.2">
      <c r="A48" s="39" t="s">
        <v>42</v>
      </c>
      <c r="B48" s="17" t="s">
        <v>11</v>
      </c>
      <c r="C48" s="36" t="s">
        <v>52</v>
      </c>
      <c r="D48" s="32" t="s">
        <v>54</v>
      </c>
      <c r="E48" s="37">
        <v>244</v>
      </c>
      <c r="F48" s="40">
        <v>1</v>
      </c>
      <c r="G48" s="40">
        <v>1</v>
      </c>
    </row>
    <row r="49" spans="1:7" x14ac:dyDescent="0.2">
      <c r="A49" s="41" t="s">
        <v>247</v>
      </c>
      <c r="B49" s="33" t="s">
        <v>11</v>
      </c>
      <c r="C49" s="33"/>
      <c r="D49" s="30"/>
      <c r="E49" s="34"/>
      <c r="F49" s="38">
        <f>F50</f>
        <v>0</v>
      </c>
      <c r="G49" s="38">
        <f>G50</f>
        <v>0</v>
      </c>
    </row>
    <row r="50" spans="1:7" ht="22.5" x14ac:dyDescent="0.2">
      <c r="A50" s="28" t="s">
        <v>41</v>
      </c>
      <c r="B50" s="33" t="s">
        <v>11</v>
      </c>
      <c r="C50" s="33" t="s">
        <v>24</v>
      </c>
      <c r="D50" s="42"/>
      <c r="E50" s="33"/>
      <c r="F50" s="38">
        <f t="shared" ref="F50:G50" si="2">F51</f>
        <v>0</v>
      </c>
      <c r="G50" s="38">
        <f t="shared" si="2"/>
        <v>0</v>
      </c>
    </row>
    <row r="51" spans="1:7" ht="22.5" x14ac:dyDescent="0.2">
      <c r="A51" s="49" t="s">
        <v>39</v>
      </c>
      <c r="B51" s="33" t="s">
        <v>11</v>
      </c>
      <c r="C51" s="33" t="s">
        <v>24</v>
      </c>
      <c r="D51" s="43" t="s">
        <v>248</v>
      </c>
      <c r="E51" s="34"/>
      <c r="F51" s="38">
        <v>0</v>
      </c>
      <c r="G51" s="38">
        <v>0</v>
      </c>
    </row>
    <row r="52" spans="1:7" ht="22.5" x14ac:dyDescent="0.2">
      <c r="A52" s="39" t="s">
        <v>36</v>
      </c>
      <c r="B52" s="45" t="s">
        <v>11</v>
      </c>
      <c r="C52" s="45" t="s">
        <v>24</v>
      </c>
      <c r="D52" s="45" t="s">
        <v>248</v>
      </c>
      <c r="E52" s="37">
        <v>200</v>
      </c>
      <c r="F52" s="40">
        <f>F53</f>
        <v>0</v>
      </c>
      <c r="G52" s="40">
        <f>G53</f>
        <v>0</v>
      </c>
    </row>
    <row r="53" spans="1:7" ht="22.5" x14ac:dyDescent="0.2">
      <c r="A53" s="49" t="s">
        <v>39</v>
      </c>
      <c r="B53" s="45" t="s">
        <v>11</v>
      </c>
      <c r="C53" s="45" t="s">
        <v>24</v>
      </c>
      <c r="D53" s="45" t="s">
        <v>248</v>
      </c>
      <c r="E53" s="32" t="s">
        <v>40</v>
      </c>
      <c r="F53" s="40">
        <f>F54</f>
        <v>0</v>
      </c>
      <c r="G53" s="40">
        <f>G54</f>
        <v>0</v>
      </c>
    </row>
    <row r="54" spans="1:7" ht="22.5" x14ac:dyDescent="0.2">
      <c r="A54" s="28" t="s">
        <v>41</v>
      </c>
      <c r="B54" s="36" t="s">
        <v>11</v>
      </c>
      <c r="C54" s="36" t="s">
        <v>24</v>
      </c>
      <c r="D54" s="45" t="s">
        <v>248</v>
      </c>
      <c r="E54" s="37">
        <v>242</v>
      </c>
      <c r="F54" s="50">
        <v>0</v>
      </c>
      <c r="G54" s="50"/>
    </row>
    <row r="55" spans="1:7" x14ac:dyDescent="0.2">
      <c r="A55" s="151" t="s">
        <v>208</v>
      </c>
      <c r="B55" s="33" t="s">
        <v>16</v>
      </c>
      <c r="C55" s="36"/>
      <c r="D55" s="45"/>
      <c r="E55" s="37"/>
      <c r="F55" s="153">
        <f>F56</f>
        <v>5</v>
      </c>
      <c r="G55" s="153">
        <f>G56</f>
        <v>5</v>
      </c>
    </row>
    <row r="56" spans="1:7" ht="21.75" x14ac:dyDescent="0.2">
      <c r="A56" s="151" t="s">
        <v>171</v>
      </c>
      <c r="B56" s="33" t="s">
        <v>16</v>
      </c>
      <c r="C56" s="33" t="s">
        <v>172</v>
      </c>
      <c r="D56" s="42"/>
      <c r="E56" s="34"/>
      <c r="F56" s="56">
        <f>F57+F61</f>
        <v>5</v>
      </c>
      <c r="G56" s="56">
        <f>G57+G61</f>
        <v>5</v>
      </c>
    </row>
    <row r="57" spans="1:7" ht="21.75" x14ac:dyDescent="0.2">
      <c r="A57" s="145" t="s">
        <v>173</v>
      </c>
      <c r="B57" s="36" t="s">
        <v>16</v>
      </c>
      <c r="C57" s="36" t="s">
        <v>172</v>
      </c>
      <c r="D57" s="42" t="s">
        <v>174</v>
      </c>
      <c r="E57" s="37"/>
      <c r="F57" s="56">
        <f t="shared" ref="F57:G58" si="3">F58</f>
        <v>0</v>
      </c>
      <c r="G57" s="40">
        <f t="shared" si="3"/>
        <v>0</v>
      </c>
    </row>
    <row r="58" spans="1:7" x14ac:dyDescent="0.2">
      <c r="A58" s="55" t="s">
        <v>56</v>
      </c>
      <c r="B58" s="36" t="s">
        <v>16</v>
      </c>
      <c r="C58" s="36" t="s">
        <v>172</v>
      </c>
      <c r="D58" s="45" t="s">
        <v>174</v>
      </c>
      <c r="E58" s="37">
        <v>200</v>
      </c>
      <c r="F58" s="56">
        <f t="shared" si="3"/>
        <v>0</v>
      </c>
      <c r="G58" s="40">
        <f t="shared" si="3"/>
        <v>0</v>
      </c>
    </row>
    <row r="59" spans="1:7" ht="22.5" x14ac:dyDescent="0.2">
      <c r="A59" s="55" t="s">
        <v>74</v>
      </c>
      <c r="B59" s="36" t="s">
        <v>16</v>
      </c>
      <c r="C59" s="36" t="s">
        <v>172</v>
      </c>
      <c r="D59" s="45" t="s">
        <v>174</v>
      </c>
      <c r="E59" s="37">
        <v>240</v>
      </c>
      <c r="F59" s="56">
        <f>F60</f>
        <v>0</v>
      </c>
      <c r="G59" s="40">
        <v>0</v>
      </c>
    </row>
    <row r="60" spans="1:7" ht="22.5" x14ac:dyDescent="0.2">
      <c r="A60" s="55" t="s">
        <v>75</v>
      </c>
      <c r="B60" s="36" t="s">
        <v>16</v>
      </c>
      <c r="C60" s="36" t="s">
        <v>172</v>
      </c>
      <c r="D60" s="45" t="s">
        <v>174</v>
      </c>
      <c r="E60" s="37">
        <v>244</v>
      </c>
      <c r="F60" s="56">
        <v>0</v>
      </c>
      <c r="G60" s="56">
        <v>0</v>
      </c>
    </row>
    <row r="61" spans="1:7" ht="21" x14ac:dyDescent="0.2">
      <c r="A61" s="5" t="s">
        <v>175</v>
      </c>
      <c r="B61" s="33" t="s">
        <v>16</v>
      </c>
      <c r="C61" s="33" t="s">
        <v>172</v>
      </c>
      <c r="D61" s="42" t="s">
        <v>176</v>
      </c>
      <c r="E61" s="10"/>
      <c r="F61" s="54">
        <f t="shared" ref="F61:G63" si="4">F62</f>
        <v>5</v>
      </c>
      <c r="G61" s="54">
        <f t="shared" si="4"/>
        <v>5</v>
      </c>
    </row>
    <row r="62" spans="1:7" x14ac:dyDescent="0.2">
      <c r="A62" s="55" t="s">
        <v>56</v>
      </c>
      <c r="B62" s="36" t="s">
        <v>16</v>
      </c>
      <c r="C62" s="36" t="s">
        <v>172</v>
      </c>
      <c r="D62" s="45" t="s">
        <v>176</v>
      </c>
      <c r="E62" s="53">
        <v>200</v>
      </c>
      <c r="F62" s="56">
        <f t="shared" si="4"/>
        <v>5</v>
      </c>
      <c r="G62" s="56">
        <f t="shared" si="4"/>
        <v>5</v>
      </c>
    </row>
    <row r="63" spans="1:7" ht="22.5" x14ac:dyDescent="0.2">
      <c r="A63" s="55" t="s">
        <v>74</v>
      </c>
      <c r="B63" s="36" t="s">
        <v>16</v>
      </c>
      <c r="C63" s="36" t="s">
        <v>172</v>
      </c>
      <c r="D63" s="45" t="s">
        <v>176</v>
      </c>
      <c r="E63" s="53">
        <v>240</v>
      </c>
      <c r="F63" s="56">
        <f t="shared" si="4"/>
        <v>5</v>
      </c>
      <c r="G63" s="56">
        <f t="shared" si="4"/>
        <v>5</v>
      </c>
    </row>
    <row r="64" spans="1:7" ht="22.5" x14ac:dyDescent="0.2">
      <c r="A64" s="55" t="s">
        <v>75</v>
      </c>
      <c r="B64" s="36" t="s">
        <v>16</v>
      </c>
      <c r="C64" s="36" t="s">
        <v>172</v>
      </c>
      <c r="D64" s="45" t="s">
        <v>176</v>
      </c>
      <c r="E64" s="53">
        <v>244</v>
      </c>
      <c r="F64" s="58">
        <v>5</v>
      </c>
      <c r="G64" s="58">
        <v>5</v>
      </c>
    </row>
    <row r="65" spans="1:7" x14ac:dyDescent="0.2">
      <c r="A65" s="5" t="s">
        <v>206</v>
      </c>
      <c r="B65" s="36" t="s">
        <v>69</v>
      </c>
      <c r="C65" s="36"/>
      <c r="D65" s="45"/>
      <c r="E65" s="37"/>
      <c r="F65" s="56"/>
      <c r="G65" s="54"/>
    </row>
    <row r="66" spans="1:7" x14ac:dyDescent="0.2">
      <c r="A66" s="51" t="s">
        <v>70</v>
      </c>
      <c r="B66" s="11" t="s">
        <v>69</v>
      </c>
      <c r="C66" s="11" t="s">
        <v>16</v>
      </c>
      <c r="D66" s="10" t="s">
        <v>71</v>
      </c>
      <c r="E66" s="53"/>
      <c r="F66" s="54">
        <f t="shared" ref="F66:G66" si="5">F67</f>
        <v>41</v>
      </c>
      <c r="G66" s="54">
        <f t="shared" si="5"/>
        <v>40</v>
      </c>
    </row>
    <row r="67" spans="1:7" ht="21" x14ac:dyDescent="0.2">
      <c r="A67" s="5" t="s">
        <v>72</v>
      </c>
      <c r="B67" s="52" t="s">
        <v>69</v>
      </c>
      <c r="C67" s="52" t="s">
        <v>16</v>
      </c>
      <c r="D67" s="53" t="s">
        <v>73</v>
      </c>
      <c r="E67" s="53"/>
      <c r="F67" s="54">
        <f>F68+F71+F75</f>
        <v>41</v>
      </c>
      <c r="G67" s="54">
        <f>G68+G71+G75</f>
        <v>40</v>
      </c>
    </row>
    <row r="68" spans="1:7" x14ac:dyDescent="0.2">
      <c r="A68" s="55" t="s">
        <v>56</v>
      </c>
      <c r="B68" s="52" t="s">
        <v>69</v>
      </c>
      <c r="C68" s="52" t="s">
        <v>16</v>
      </c>
      <c r="D68" s="53" t="s">
        <v>73</v>
      </c>
      <c r="E68" s="53" t="s">
        <v>38</v>
      </c>
      <c r="F68" s="56">
        <f t="shared" ref="F68:G69" si="6">F69</f>
        <v>10</v>
      </c>
      <c r="G68" s="56">
        <f t="shared" si="6"/>
        <v>10</v>
      </c>
    </row>
    <row r="69" spans="1:7" ht="22.5" x14ac:dyDescent="0.2">
      <c r="A69" s="55" t="s">
        <v>74</v>
      </c>
      <c r="B69" s="52" t="s">
        <v>69</v>
      </c>
      <c r="C69" s="52" t="s">
        <v>16</v>
      </c>
      <c r="D69" s="53" t="s">
        <v>73</v>
      </c>
      <c r="E69" s="53" t="s">
        <v>40</v>
      </c>
      <c r="F69" s="56">
        <f t="shared" si="6"/>
        <v>10</v>
      </c>
      <c r="G69" s="56">
        <f t="shared" si="6"/>
        <v>10</v>
      </c>
    </row>
    <row r="70" spans="1:7" ht="22.5" x14ac:dyDescent="0.2">
      <c r="A70" s="55" t="s">
        <v>75</v>
      </c>
      <c r="B70" s="52" t="s">
        <v>69</v>
      </c>
      <c r="C70" s="52" t="s">
        <v>16</v>
      </c>
      <c r="D70" s="53" t="s">
        <v>73</v>
      </c>
      <c r="E70" s="53" t="s">
        <v>43</v>
      </c>
      <c r="F70" s="56">
        <v>10</v>
      </c>
      <c r="G70" s="56">
        <v>10</v>
      </c>
    </row>
    <row r="71" spans="1:7" x14ac:dyDescent="0.2">
      <c r="A71" s="57" t="s">
        <v>76</v>
      </c>
      <c r="B71" s="52" t="s">
        <v>69</v>
      </c>
      <c r="C71" s="52" t="s">
        <v>16</v>
      </c>
      <c r="D71" s="11" t="s">
        <v>77</v>
      </c>
      <c r="E71" s="53"/>
      <c r="F71" s="8">
        <f>F72</f>
        <v>21</v>
      </c>
      <c r="G71" s="8">
        <f>G72</f>
        <v>20</v>
      </c>
    </row>
    <row r="72" spans="1:7" x14ac:dyDescent="0.2">
      <c r="A72" s="55" t="s">
        <v>56</v>
      </c>
      <c r="B72" s="52" t="s">
        <v>69</v>
      </c>
      <c r="C72" s="52" t="s">
        <v>16</v>
      </c>
      <c r="D72" s="52" t="s">
        <v>77</v>
      </c>
      <c r="E72" s="53">
        <v>200</v>
      </c>
      <c r="F72" s="56">
        <f t="shared" ref="F72:G73" si="7">F73</f>
        <v>21</v>
      </c>
      <c r="G72" s="56">
        <f t="shared" si="7"/>
        <v>20</v>
      </c>
    </row>
    <row r="73" spans="1:7" ht="22.5" x14ac:dyDescent="0.2">
      <c r="A73" s="55" t="s">
        <v>74</v>
      </c>
      <c r="B73" s="52" t="s">
        <v>69</v>
      </c>
      <c r="C73" s="52" t="s">
        <v>16</v>
      </c>
      <c r="D73" s="52" t="s">
        <v>77</v>
      </c>
      <c r="E73" s="53">
        <v>240</v>
      </c>
      <c r="F73" s="56">
        <f t="shared" si="7"/>
        <v>21</v>
      </c>
      <c r="G73" s="56">
        <f t="shared" si="7"/>
        <v>20</v>
      </c>
    </row>
    <row r="74" spans="1:7" ht="22.5" x14ac:dyDescent="0.2">
      <c r="A74" s="55" t="s">
        <v>75</v>
      </c>
      <c r="B74" s="52" t="s">
        <v>69</v>
      </c>
      <c r="C74" s="52" t="s">
        <v>16</v>
      </c>
      <c r="D74" s="52" t="s">
        <v>77</v>
      </c>
      <c r="E74" s="53">
        <v>244</v>
      </c>
      <c r="F74" s="56">
        <v>21</v>
      </c>
      <c r="G74" s="56">
        <v>20</v>
      </c>
    </row>
    <row r="75" spans="1:7" x14ac:dyDescent="0.2">
      <c r="A75" s="57" t="s">
        <v>78</v>
      </c>
      <c r="B75" s="52" t="s">
        <v>69</v>
      </c>
      <c r="C75" s="52" t="s">
        <v>16</v>
      </c>
      <c r="D75" s="11" t="s">
        <v>79</v>
      </c>
      <c r="E75" s="53"/>
      <c r="F75" s="58">
        <v>10</v>
      </c>
      <c r="G75" s="58">
        <v>10</v>
      </c>
    </row>
    <row r="76" spans="1:7" x14ac:dyDescent="0.2">
      <c r="A76" s="55" t="s">
        <v>56</v>
      </c>
      <c r="B76" s="52" t="s">
        <v>69</v>
      </c>
      <c r="C76" s="52" t="s">
        <v>16</v>
      </c>
      <c r="D76" s="52" t="s">
        <v>79</v>
      </c>
      <c r="E76" s="53">
        <v>200</v>
      </c>
      <c r="F76" s="56">
        <f t="shared" ref="F76:G77" si="8">F77</f>
        <v>10</v>
      </c>
      <c r="G76" s="56">
        <f t="shared" si="8"/>
        <v>10</v>
      </c>
    </row>
    <row r="77" spans="1:7" ht="22.5" x14ac:dyDescent="0.2">
      <c r="A77" s="55" t="s">
        <v>74</v>
      </c>
      <c r="B77" s="52" t="s">
        <v>69</v>
      </c>
      <c r="C77" s="52" t="s">
        <v>16</v>
      </c>
      <c r="D77" s="52" t="s">
        <v>79</v>
      </c>
      <c r="E77" s="53">
        <v>240</v>
      </c>
      <c r="F77" s="56">
        <f t="shared" si="8"/>
        <v>10</v>
      </c>
      <c r="G77" s="56">
        <f t="shared" si="8"/>
        <v>10</v>
      </c>
    </row>
    <row r="78" spans="1:7" ht="22.5" x14ac:dyDescent="0.2">
      <c r="A78" s="55" t="s">
        <v>75</v>
      </c>
      <c r="B78" s="52" t="s">
        <v>69</v>
      </c>
      <c r="C78" s="52" t="s">
        <v>16</v>
      </c>
      <c r="D78" s="52" t="s">
        <v>79</v>
      </c>
      <c r="E78" s="53">
        <v>247</v>
      </c>
      <c r="F78" s="56">
        <v>10</v>
      </c>
      <c r="G78" s="56">
        <v>10</v>
      </c>
    </row>
    <row r="79" spans="1:7" x14ac:dyDescent="0.2">
      <c r="A79" s="9" t="s">
        <v>207</v>
      </c>
      <c r="B79" s="11" t="s">
        <v>249</v>
      </c>
      <c r="C79" s="11"/>
      <c r="D79" s="10"/>
      <c r="E79" s="10"/>
      <c r="F79" s="8">
        <f>F81</f>
        <v>40</v>
      </c>
      <c r="G79" s="8">
        <f>G81</f>
        <v>40</v>
      </c>
    </row>
    <row r="80" spans="1:7" x14ac:dyDescent="0.2">
      <c r="A80" s="9" t="s">
        <v>159</v>
      </c>
      <c r="B80" s="11" t="s">
        <v>249</v>
      </c>
      <c r="C80" s="11" t="s">
        <v>69</v>
      </c>
      <c r="D80" s="10"/>
      <c r="E80" s="10"/>
      <c r="F80" s="8"/>
      <c r="G80" s="8"/>
    </row>
    <row r="81" spans="1:7" x14ac:dyDescent="0.2">
      <c r="A81" s="131" t="s">
        <v>160</v>
      </c>
      <c r="B81" s="11" t="s">
        <v>249</v>
      </c>
      <c r="C81" s="11" t="s">
        <v>69</v>
      </c>
      <c r="D81" s="10" t="s">
        <v>80</v>
      </c>
      <c r="E81" s="10"/>
      <c r="F81" s="8">
        <f t="shared" ref="F81:G82" si="9">F82</f>
        <v>40</v>
      </c>
      <c r="G81" s="8">
        <f t="shared" si="9"/>
        <v>40</v>
      </c>
    </row>
    <row r="82" spans="1:7" ht="22.5" x14ac:dyDescent="0.2">
      <c r="A82" s="25" t="s">
        <v>36</v>
      </c>
      <c r="B82" s="52" t="s">
        <v>249</v>
      </c>
      <c r="C82" s="52" t="s">
        <v>69</v>
      </c>
      <c r="D82" s="53" t="s">
        <v>80</v>
      </c>
      <c r="E82" s="53" t="s">
        <v>38</v>
      </c>
      <c r="F82" s="58">
        <f t="shared" si="9"/>
        <v>40</v>
      </c>
      <c r="G82" s="58">
        <f t="shared" si="9"/>
        <v>40</v>
      </c>
    </row>
    <row r="83" spans="1:7" ht="22.5" x14ac:dyDescent="0.2">
      <c r="A83" s="59" t="s">
        <v>39</v>
      </c>
      <c r="B83" s="52" t="s">
        <v>249</v>
      </c>
      <c r="C83" s="52" t="s">
        <v>69</v>
      </c>
      <c r="D83" s="53" t="s">
        <v>80</v>
      </c>
      <c r="E83" s="53" t="s">
        <v>40</v>
      </c>
      <c r="F83" s="58">
        <v>40</v>
      </c>
      <c r="G83" s="58">
        <v>40</v>
      </c>
    </row>
    <row r="84" spans="1:7" ht="22.5" x14ac:dyDescent="0.2">
      <c r="A84" s="59" t="s">
        <v>42</v>
      </c>
      <c r="B84" s="52" t="s">
        <v>249</v>
      </c>
      <c r="C84" s="52" t="s">
        <v>69</v>
      </c>
      <c r="D84" s="53" t="s">
        <v>80</v>
      </c>
      <c r="E84" s="53">
        <v>244</v>
      </c>
      <c r="F84" s="58">
        <v>40</v>
      </c>
      <c r="G84" s="58">
        <v>40</v>
      </c>
    </row>
    <row r="85" spans="1:7" x14ac:dyDescent="0.2">
      <c r="A85" s="160" t="s">
        <v>259</v>
      </c>
      <c r="B85" s="52"/>
      <c r="C85" s="52"/>
      <c r="D85" s="10" t="s">
        <v>260</v>
      </c>
      <c r="E85" s="53"/>
      <c r="F85" s="10">
        <v>33.31</v>
      </c>
      <c r="G85" s="10">
        <v>66.69</v>
      </c>
    </row>
    <row r="91" spans="1:7" ht="19.149999999999999" customHeight="1" x14ac:dyDescent="0.2"/>
  </sheetData>
  <mergeCells count="16">
    <mergeCell ref="A11:G11"/>
    <mergeCell ref="F12:G12"/>
    <mergeCell ref="A13:A14"/>
    <mergeCell ref="B13:B14"/>
    <mergeCell ref="C13:C14"/>
    <mergeCell ref="D13:D14"/>
    <mergeCell ref="E13:E14"/>
    <mergeCell ref="F13:F14"/>
    <mergeCell ref="G13:G14"/>
    <mergeCell ref="A10:G10"/>
    <mergeCell ref="B1:G1"/>
    <mergeCell ref="B2:G2"/>
    <mergeCell ref="B6:G6"/>
    <mergeCell ref="B8:G8"/>
    <mergeCell ref="A9:G9"/>
    <mergeCell ref="B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23" workbookViewId="0">
      <selection activeCell="I29" sqref="I29"/>
    </sheetView>
  </sheetViews>
  <sheetFormatPr defaultRowHeight="12.75" x14ac:dyDescent="0.2"/>
  <cols>
    <col min="1" max="1" width="62" customWidth="1"/>
    <col min="2" max="3" width="3.7109375" customWidth="1"/>
    <col min="4" max="4" width="11.7109375" customWidth="1"/>
    <col min="5" max="5" width="4" customWidth="1"/>
    <col min="6" max="6" width="7.140625" customWidth="1"/>
    <col min="7" max="7" width="7.5703125" customWidth="1"/>
  </cols>
  <sheetData>
    <row r="1" spans="1:8" x14ac:dyDescent="0.2">
      <c r="A1" s="121"/>
      <c r="B1" s="165" t="s">
        <v>154</v>
      </c>
      <c r="C1" s="165"/>
      <c r="D1" s="165"/>
      <c r="E1" s="165"/>
      <c r="F1" s="165"/>
      <c r="G1" s="121"/>
    </row>
    <row r="2" spans="1:8" x14ac:dyDescent="0.2">
      <c r="A2" s="121"/>
      <c r="B2" s="165" t="s">
        <v>0</v>
      </c>
      <c r="C2" s="165"/>
      <c r="D2" s="165"/>
      <c r="E2" s="165"/>
      <c r="F2" s="165"/>
      <c r="G2" s="121"/>
    </row>
    <row r="3" spans="1:8" x14ac:dyDescent="0.2">
      <c r="A3" s="121"/>
      <c r="B3" s="165" t="s">
        <v>195</v>
      </c>
      <c r="C3" s="165"/>
      <c r="D3" s="165"/>
      <c r="E3" s="165"/>
      <c r="F3" s="165"/>
      <c r="G3" s="121"/>
    </row>
    <row r="4" spans="1:8" x14ac:dyDescent="0.2">
      <c r="A4" s="121"/>
      <c r="B4" s="165" t="s">
        <v>1</v>
      </c>
      <c r="C4" s="165"/>
      <c r="D4" s="165"/>
      <c r="E4" s="165"/>
      <c r="F4" s="165"/>
      <c r="G4" s="121"/>
    </row>
    <row r="5" spans="1:8" x14ac:dyDescent="0.2">
      <c r="A5" s="121"/>
      <c r="B5" s="165" t="s">
        <v>242</v>
      </c>
      <c r="C5" s="165"/>
      <c r="D5" s="165"/>
      <c r="E5" s="165"/>
      <c r="F5" s="165"/>
      <c r="G5" s="121"/>
    </row>
    <row r="6" spans="1:8" x14ac:dyDescent="0.2">
      <c r="A6" s="121"/>
      <c r="B6" s="165" t="s">
        <v>167</v>
      </c>
      <c r="C6" s="165"/>
      <c r="D6" s="165"/>
      <c r="E6" s="165"/>
      <c r="F6" s="165"/>
      <c r="G6" s="121"/>
    </row>
    <row r="7" spans="1:8" x14ac:dyDescent="0.2">
      <c r="A7" s="121"/>
      <c r="B7" s="177" t="s">
        <v>194</v>
      </c>
      <c r="C7" s="177"/>
      <c r="D7" s="177"/>
      <c r="E7" s="177"/>
      <c r="F7" s="177"/>
      <c r="G7" s="121"/>
    </row>
    <row r="8" spans="1:8" x14ac:dyDescent="0.2">
      <c r="A8" s="121"/>
      <c r="B8" s="165" t="s">
        <v>243</v>
      </c>
      <c r="C8" s="165"/>
      <c r="D8" s="165"/>
      <c r="E8" s="165"/>
      <c r="F8" s="165"/>
      <c r="G8" s="121"/>
    </row>
    <row r="9" spans="1:8" ht="12.75" customHeight="1" x14ac:dyDescent="0.2">
      <c r="A9" s="166" t="s">
        <v>244</v>
      </c>
      <c r="B9" s="166"/>
      <c r="C9" s="166"/>
      <c r="D9" s="166"/>
      <c r="E9" s="166"/>
      <c r="F9" s="166"/>
      <c r="G9" s="121"/>
    </row>
    <row r="10" spans="1:8" ht="12.75" customHeight="1" x14ac:dyDescent="0.2">
      <c r="A10" s="164" t="s">
        <v>2</v>
      </c>
      <c r="B10" s="164"/>
      <c r="C10" s="164"/>
      <c r="D10" s="164"/>
      <c r="E10" s="164"/>
      <c r="F10" s="164"/>
      <c r="G10" s="164"/>
    </row>
    <row r="11" spans="1:8" ht="12.75" customHeight="1" x14ac:dyDescent="0.2">
      <c r="A11" s="178" t="s">
        <v>245</v>
      </c>
      <c r="B11" s="178"/>
      <c r="C11" s="178"/>
      <c r="D11" s="178"/>
      <c r="E11" s="178"/>
      <c r="F11" s="178"/>
      <c r="G11" s="178"/>
    </row>
    <row r="12" spans="1:8" ht="12.75" customHeight="1" x14ac:dyDescent="0.2">
      <c r="A12" s="121"/>
      <c r="B12" s="125"/>
      <c r="C12" s="126"/>
      <c r="D12" s="125"/>
      <c r="E12" s="125"/>
      <c r="F12" s="133" t="s">
        <v>3</v>
      </c>
      <c r="G12" s="121"/>
    </row>
    <row r="13" spans="1:8" ht="12.75" customHeight="1" x14ac:dyDescent="0.2">
      <c r="A13" s="169" t="s">
        <v>4</v>
      </c>
      <c r="B13" s="171" t="s">
        <v>5</v>
      </c>
      <c r="C13" s="173" t="s">
        <v>6</v>
      </c>
      <c r="D13" s="171" t="s">
        <v>7</v>
      </c>
      <c r="E13" s="171" t="s">
        <v>8</v>
      </c>
      <c r="F13" s="175" t="s">
        <v>155</v>
      </c>
      <c r="G13" s="121"/>
    </row>
    <row r="14" spans="1:8" x14ac:dyDescent="0.2">
      <c r="A14" s="170"/>
      <c r="B14" s="172"/>
      <c r="C14" s="174"/>
      <c r="D14" s="172"/>
      <c r="E14" s="172"/>
      <c r="F14" s="176"/>
      <c r="G14" s="121"/>
      <c r="H14" s="120"/>
    </row>
    <row r="15" spans="1:8" x14ac:dyDescent="0.2">
      <c r="A15" s="5" t="s">
        <v>9</v>
      </c>
      <c r="B15" s="127"/>
      <c r="C15" s="128"/>
      <c r="D15" s="127"/>
      <c r="E15" s="127"/>
      <c r="F15" s="148">
        <v>3735.41</v>
      </c>
      <c r="G15" s="121"/>
      <c r="H15" s="146"/>
    </row>
    <row r="16" spans="1:8" x14ac:dyDescent="0.2">
      <c r="A16" s="9" t="s">
        <v>10</v>
      </c>
      <c r="B16" s="10" t="s">
        <v>11</v>
      </c>
      <c r="C16" s="11" t="s">
        <v>12</v>
      </c>
      <c r="D16" s="10" t="s">
        <v>13</v>
      </c>
      <c r="E16" s="10" t="s">
        <v>14</v>
      </c>
      <c r="F16" s="10">
        <v>3672.01</v>
      </c>
      <c r="G16" s="134"/>
    </row>
    <row r="17" spans="1:8" ht="31.5" x14ac:dyDescent="0.2">
      <c r="A17" s="13" t="s">
        <v>15</v>
      </c>
      <c r="B17" s="14" t="s">
        <v>11</v>
      </c>
      <c r="C17" s="15" t="s">
        <v>16</v>
      </c>
      <c r="D17" s="14" t="s">
        <v>13</v>
      </c>
      <c r="E17" s="14" t="s">
        <v>14</v>
      </c>
      <c r="F17" s="14">
        <f>F18</f>
        <v>73.56</v>
      </c>
      <c r="G17" s="134"/>
    </row>
    <row r="18" spans="1:8" x14ac:dyDescent="0.2">
      <c r="A18" s="16" t="s">
        <v>17</v>
      </c>
      <c r="B18" s="17" t="s">
        <v>11</v>
      </c>
      <c r="C18" s="18" t="s">
        <v>16</v>
      </c>
      <c r="D18" s="17" t="s">
        <v>156</v>
      </c>
      <c r="E18" s="17" t="s">
        <v>14</v>
      </c>
      <c r="F18" s="17">
        <f>F19</f>
        <v>73.56</v>
      </c>
      <c r="G18" s="121"/>
    </row>
    <row r="19" spans="1:8" ht="33.75" x14ac:dyDescent="0.2">
      <c r="A19" s="129" t="s">
        <v>19</v>
      </c>
      <c r="B19" s="17" t="s">
        <v>11</v>
      </c>
      <c r="C19" s="18" t="s">
        <v>16</v>
      </c>
      <c r="D19" s="17" t="s">
        <v>156</v>
      </c>
      <c r="E19" s="17">
        <v>100</v>
      </c>
      <c r="F19" s="17">
        <f>F20</f>
        <v>73.56</v>
      </c>
      <c r="G19" s="121"/>
    </row>
    <row r="20" spans="1:8" x14ac:dyDescent="0.2">
      <c r="A20" s="129" t="s">
        <v>20</v>
      </c>
      <c r="B20" s="17" t="s">
        <v>11</v>
      </c>
      <c r="C20" s="18" t="s">
        <v>16</v>
      </c>
      <c r="D20" s="17" t="s">
        <v>157</v>
      </c>
      <c r="E20" s="17">
        <v>120</v>
      </c>
      <c r="F20" s="17">
        <f>F21</f>
        <v>73.56</v>
      </c>
      <c r="G20" s="121"/>
    </row>
    <row r="21" spans="1:8" ht="22.5" x14ac:dyDescent="0.2">
      <c r="A21" s="130" t="s">
        <v>22</v>
      </c>
      <c r="B21" s="17" t="s">
        <v>11</v>
      </c>
      <c r="C21" s="18" t="s">
        <v>16</v>
      </c>
      <c r="D21" s="17" t="s">
        <v>157</v>
      </c>
      <c r="E21" s="17">
        <v>123</v>
      </c>
      <c r="F21" s="156">
        <v>73.56</v>
      </c>
      <c r="G21" s="121"/>
    </row>
    <row r="22" spans="1:8" ht="31.5" x14ac:dyDescent="0.2">
      <c r="A22" s="13" t="s">
        <v>23</v>
      </c>
      <c r="B22" s="14" t="s">
        <v>11</v>
      </c>
      <c r="C22" s="15" t="s">
        <v>24</v>
      </c>
      <c r="D22" s="14"/>
      <c r="E22" s="14"/>
      <c r="F22" s="14">
        <v>3598.45</v>
      </c>
      <c r="G22" s="121"/>
    </row>
    <row r="23" spans="1:8" x14ac:dyDescent="0.2">
      <c r="A23" s="23" t="s">
        <v>25</v>
      </c>
      <c r="B23" s="17" t="s">
        <v>11</v>
      </c>
      <c r="C23" s="18" t="s">
        <v>24</v>
      </c>
      <c r="D23" s="17" t="s">
        <v>26</v>
      </c>
      <c r="E23" s="17" t="s">
        <v>14</v>
      </c>
      <c r="F23" s="21">
        <f>F24</f>
        <v>970</v>
      </c>
      <c r="G23" s="121"/>
    </row>
    <row r="24" spans="1:8" ht="33.75" x14ac:dyDescent="0.2">
      <c r="A24" s="25" t="s">
        <v>19</v>
      </c>
      <c r="B24" s="17" t="s">
        <v>11</v>
      </c>
      <c r="C24" s="18" t="s">
        <v>24</v>
      </c>
      <c r="D24" s="17" t="s">
        <v>27</v>
      </c>
      <c r="E24" s="17" t="s">
        <v>28</v>
      </c>
      <c r="F24" s="21">
        <f>F25</f>
        <v>970</v>
      </c>
      <c r="G24" s="121"/>
      <c r="H24" s="120"/>
    </row>
    <row r="25" spans="1:8" x14ac:dyDescent="0.2">
      <c r="A25" s="25" t="s">
        <v>20</v>
      </c>
      <c r="B25" s="17" t="s">
        <v>11</v>
      </c>
      <c r="C25" s="18" t="s">
        <v>24</v>
      </c>
      <c r="D25" s="17" t="s">
        <v>27</v>
      </c>
      <c r="E25" s="17" t="s">
        <v>29</v>
      </c>
      <c r="F25" s="21">
        <f>F26+F27</f>
        <v>970</v>
      </c>
      <c r="G25" s="121"/>
    </row>
    <row r="26" spans="1:8" x14ac:dyDescent="0.2">
      <c r="A26" s="26" t="s">
        <v>30</v>
      </c>
      <c r="B26" s="17" t="s">
        <v>11</v>
      </c>
      <c r="C26" s="18" t="s">
        <v>24</v>
      </c>
      <c r="D26" s="17" t="s">
        <v>27</v>
      </c>
      <c r="E26" s="17" t="s">
        <v>31</v>
      </c>
      <c r="F26" s="21">
        <v>745</v>
      </c>
      <c r="G26" s="121"/>
    </row>
    <row r="27" spans="1:8" ht="22.5" x14ac:dyDescent="0.2">
      <c r="A27" s="26" t="s">
        <v>32</v>
      </c>
      <c r="B27" s="17" t="s">
        <v>11</v>
      </c>
      <c r="C27" s="18" t="s">
        <v>24</v>
      </c>
      <c r="D27" s="17" t="s">
        <v>27</v>
      </c>
      <c r="E27" s="17">
        <v>129</v>
      </c>
      <c r="F27" s="21">
        <v>225</v>
      </c>
      <c r="G27" s="121"/>
    </row>
    <row r="28" spans="1:8" ht="21" x14ac:dyDescent="0.2">
      <c r="A28" s="13" t="s">
        <v>33</v>
      </c>
      <c r="B28" s="14" t="s">
        <v>11</v>
      </c>
      <c r="C28" s="15" t="s">
        <v>24</v>
      </c>
      <c r="D28" s="14" t="s">
        <v>34</v>
      </c>
      <c r="E28" s="14" t="s">
        <v>14</v>
      </c>
      <c r="F28" s="14">
        <f>F29+F33+F38</f>
        <v>2561.83</v>
      </c>
      <c r="G28" s="121"/>
    </row>
    <row r="29" spans="1:8" ht="33.75" x14ac:dyDescent="0.2">
      <c r="A29" s="25" t="s">
        <v>19</v>
      </c>
      <c r="B29" s="17" t="s">
        <v>11</v>
      </c>
      <c r="C29" s="18" t="s">
        <v>24</v>
      </c>
      <c r="D29" s="17" t="s">
        <v>35</v>
      </c>
      <c r="E29" s="17" t="s">
        <v>28</v>
      </c>
      <c r="F29" s="21">
        <f>F30</f>
        <v>2345.1999999999998</v>
      </c>
      <c r="G29" s="150"/>
    </row>
    <row r="30" spans="1:8" x14ac:dyDescent="0.2">
      <c r="A30" s="25" t="s">
        <v>20</v>
      </c>
      <c r="B30" s="17" t="s">
        <v>11</v>
      </c>
      <c r="C30" s="18" t="s">
        <v>24</v>
      </c>
      <c r="D30" s="17" t="s">
        <v>35</v>
      </c>
      <c r="E30" s="17" t="s">
        <v>29</v>
      </c>
      <c r="F30" s="21">
        <f>F31+F32</f>
        <v>2345.1999999999998</v>
      </c>
      <c r="G30" s="121"/>
    </row>
    <row r="31" spans="1:8" x14ac:dyDescent="0.2">
      <c r="A31" s="26" t="s">
        <v>30</v>
      </c>
      <c r="B31" s="17" t="s">
        <v>11</v>
      </c>
      <c r="C31" s="18" t="s">
        <v>24</v>
      </c>
      <c r="D31" s="17" t="s">
        <v>35</v>
      </c>
      <c r="E31" s="17" t="s">
        <v>31</v>
      </c>
      <c r="F31" s="21">
        <v>1817.5</v>
      </c>
      <c r="G31" s="121"/>
    </row>
    <row r="32" spans="1:8" ht="22.5" x14ac:dyDescent="0.2">
      <c r="A32" s="26" t="s">
        <v>32</v>
      </c>
      <c r="B32" s="17" t="s">
        <v>11</v>
      </c>
      <c r="C32" s="18" t="s">
        <v>24</v>
      </c>
      <c r="D32" s="17" t="s">
        <v>35</v>
      </c>
      <c r="E32" s="17">
        <v>129</v>
      </c>
      <c r="F32" s="21">
        <v>527.70000000000005</v>
      </c>
      <c r="G32" s="121"/>
    </row>
    <row r="33" spans="1:7" ht="22.5" x14ac:dyDescent="0.2">
      <c r="A33" s="25" t="s">
        <v>36</v>
      </c>
      <c r="B33" s="17" t="s">
        <v>11</v>
      </c>
      <c r="C33" s="18" t="s">
        <v>24</v>
      </c>
      <c r="D33" s="17" t="s">
        <v>37</v>
      </c>
      <c r="E33" s="17" t="s">
        <v>38</v>
      </c>
      <c r="F33" s="17">
        <v>210.38</v>
      </c>
      <c r="G33" s="121"/>
    </row>
    <row r="34" spans="1:7" ht="22.5" x14ac:dyDescent="0.2">
      <c r="A34" s="27" t="s">
        <v>39</v>
      </c>
      <c r="B34" s="17" t="s">
        <v>11</v>
      </c>
      <c r="C34" s="18" t="s">
        <v>24</v>
      </c>
      <c r="D34" s="17" t="s">
        <v>37</v>
      </c>
      <c r="E34" s="17" t="s">
        <v>40</v>
      </c>
      <c r="F34" s="17">
        <v>210.38</v>
      </c>
      <c r="G34" s="121"/>
    </row>
    <row r="35" spans="1:7" x14ac:dyDescent="0.2">
      <c r="A35" s="28" t="s">
        <v>41</v>
      </c>
      <c r="B35" s="17" t="s">
        <v>11</v>
      </c>
      <c r="C35" s="18" t="s">
        <v>24</v>
      </c>
      <c r="D35" s="17" t="s">
        <v>37</v>
      </c>
      <c r="E35" s="17">
        <v>242</v>
      </c>
      <c r="F35" s="21">
        <v>43.6</v>
      </c>
      <c r="G35" s="121"/>
    </row>
    <row r="36" spans="1:7" x14ac:dyDescent="0.2">
      <c r="A36" s="28" t="s">
        <v>246</v>
      </c>
      <c r="B36" s="17" t="s">
        <v>11</v>
      </c>
      <c r="C36" s="18" t="s">
        <v>24</v>
      </c>
      <c r="D36" s="17" t="s">
        <v>37</v>
      </c>
      <c r="E36" s="17">
        <v>247</v>
      </c>
      <c r="F36" s="17">
        <v>42.37</v>
      </c>
      <c r="G36" s="121"/>
    </row>
    <row r="37" spans="1:7" ht="14.45" customHeight="1" x14ac:dyDescent="0.2">
      <c r="A37" s="28" t="s">
        <v>42</v>
      </c>
      <c r="B37" s="17" t="s">
        <v>11</v>
      </c>
      <c r="C37" s="18" t="s">
        <v>24</v>
      </c>
      <c r="D37" s="17" t="s">
        <v>37</v>
      </c>
      <c r="E37" s="17" t="s">
        <v>43</v>
      </c>
      <c r="F37" s="17">
        <v>124.41</v>
      </c>
      <c r="G37" s="121"/>
    </row>
    <row r="38" spans="1:7" x14ac:dyDescent="0.2">
      <c r="A38" s="25" t="s">
        <v>44</v>
      </c>
      <c r="B38" s="17" t="s">
        <v>11</v>
      </c>
      <c r="C38" s="18" t="s">
        <v>24</v>
      </c>
      <c r="D38" s="17" t="s">
        <v>37</v>
      </c>
      <c r="E38" s="17" t="s">
        <v>45</v>
      </c>
      <c r="F38" s="17">
        <f>F39</f>
        <v>6.25</v>
      </c>
      <c r="G38" s="121"/>
    </row>
    <row r="39" spans="1:7" x14ac:dyDescent="0.2">
      <c r="A39" s="28" t="s">
        <v>46</v>
      </c>
      <c r="B39" s="17" t="s">
        <v>11</v>
      </c>
      <c r="C39" s="18" t="s">
        <v>24</v>
      </c>
      <c r="D39" s="17" t="s">
        <v>37</v>
      </c>
      <c r="E39" s="17" t="s">
        <v>47</v>
      </c>
      <c r="F39" s="17">
        <f>F40+F41+F42</f>
        <v>6.25</v>
      </c>
      <c r="G39" s="121"/>
    </row>
    <row r="40" spans="1:7" x14ac:dyDescent="0.2">
      <c r="A40" s="25" t="s">
        <v>48</v>
      </c>
      <c r="B40" s="17" t="s">
        <v>11</v>
      </c>
      <c r="C40" s="18" t="s">
        <v>24</v>
      </c>
      <c r="D40" s="17" t="s">
        <v>37</v>
      </c>
      <c r="E40" s="17" t="s">
        <v>49</v>
      </c>
      <c r="F40" s="21">
        <v>3</v>
      </c>
      <c r="G40" s="121"/>
    </row>
    <row r="41" spans="1:7" x14ac:dyDescent="0.2">
      <c r="A41" s="28" t="s">
        <v>50</v>
      </c>
      <c r="B41" s="17" t="s">
        <v>11</v>
      </c>
      <c r="C41" s="18" t="s">
        <v>24</v>
      </c>
      <c r="D41" s="17" t="s">
        <v>37</v>
      </c>
      <c r="E41" s="17">
        <v>852</v>
      </c>
      <c r="F41" s="21">
        <v>0</v>
      </c>
      <c r="G41" s="121"/>
    </row>
    <row r="42" spans="1:7" x14ac:dyDescent="0.2">
      <c r="A42" s="28" t="s">
        <v>96</v>
      </c>
      <c r="B42" s="17" t="s">
        <v>11</v>
      </c>
      <c r="C42" s="18" t="s">
        <v>24</v>
      </c>
      <c r="D42" s="17" t="s">
        <v>21</v>
      </c>
      <c r="E42" s="17">
        <v>853</v>
      </c>
      <c r="F42" s="17">
        <v>3.25</v>
      </c>
      <c r="G42" s="121"/>
    </row>
    <row r="43" spans="1:7" hidden="1" x14ac:dyDescent="0.2">
      <c r="A43" s="57" t="s">
        <v>168</v>
      </c>
      <c r="B43" s="52" t="s">
        <v>11</v>
      </c>
      <c r="C43" s="52" t="s">
        <v>169</v>
      </c>
      <c r="D43" s="11"/>
      <c r="E43" s="53"/>
      <c r="F43" s="54">
        <f>F44</f>
        <v>0</v>
      </c>
      <c r="G43" s="121"/>
    </row>
    <row r="44" spans="1:7" hidden="1" x14ac:dyDescent="0.2">
      <c r="A44" s="55" t="s">
        <v>56</v>
      </c>
      <c r="B44" s="52" t="s">
        <v>11</v>
      </c>
      <c r="C44" s="52" t="s">
        <v>169</v>
      </c>
      <c r="D44" s="52" t="s">
        <v>170</v>
      </c>
      <c r="E44" s="53">
        <v>200</v>
      </c>
      <c r="F44" s="56">
        <f>F45</f>
        <v>0</v>
      </c>
      <c r="G44" s="121"/>
    </row>
    <row r="45" spans="1:7" ht="22.5" hidden="1" x14ac:dyDescent="0.2">
      <c r="A45" s="55" t="s">
        <v>74</v>
      </c>
      <c r="B45" s="52" t="s">
        <v>11</v>
      </c>
      <c r="C45" s="52" t="s">
        <v>169</v>
      </c>
      <c r="D45" s="52" t="s">
        <v>170</v>
      </c>
      <c r="E45" s="53">
        <v>240</v>
      </c>
      <c r="F45" s="56">
        <f>F46</f>
        <v>0</v>
      </c>
      <c r="G45" s="121"/>
    </row>
    <row r="46" spans="1:7" ht="22.5" hidden="1" x14ac:dyDescent="0.2">
      <c r="A46" s="55" t="s">
        <v>75</v>
      </c>
      <c r="B46" s="52" t="s">
        <v>11</v>
      </c>
      <c r="C46" s="52" t="s">
        <v>169</v>
      </c>
      <c r="D46" s="52" t="s">
        <v>170</v>
      </c>
      <c r="E46" s="53">
        <v>244</v>
      </c>
      <c r="F46" s="58"/>
      <c r="G46" s="121"/>
    </row>
    <row r="47" spans="1:7" x14ac:dyDescent="0.2">
      <c r="A47" s="29" t="s">
        <v>51</v>
      </c>
      <c r="B47" s="17" t="s">
        <v>11</v>
      </c>
      <c r="C47" s="15" t="s">
        <v>52</v>
      </c>
      <c r="D47" s="14"/>
      <c r="E47" s="14"/>
      <c r="F47" s="19">
        <v>1</v>
      </c>
      <c r="G47" s="121"/>
    </row>
    <row r="48" spans="1:7" x14ac:dyDescent="0.2">
      <c r="A48" s="27" t="s">
        <v>53</v>
      </c>
      <c r="B48" s="17" t="s">
        <v>11</v>
      </c>
      <c r="C48" s="18" t="s">
        <v>52</v>
      </c>
      <c r="D48" s="30" t="s">
        <v>54</v>
      </c>
      <c r="E48" s="17"/>
      <c r="F48" s="21">
        <v>1</v>
      </c>
      <c r="G48" s="121"/>
    </row>
    <row r="49" spans="1:7" x14ac:dyDescent="0.2">
      <c r="A49" s="31" t="s">
        <v>55</v>
      </c>
      <c r="B49" s="17" t="s">
        <v>11</v>
      </c>
      <c r="C49" s="18" t="s">
        <v>52</v>
      </c>
      <c r="D49" s="32" t="s">
        <v>54</v>
      </c>
      <c r="E49" s="17"/>
      <c r="F49" s="21">
        <v>1</v>
      </c>
      <c r="G49" s="121"/>
    </row>
    <row r="50" spans="1:7" x14ac:dyDescent="0.2">
      <c r="A50" s="31" t="s">
        <v>56</v>
      </c>
      <c r="B50" s="17" t="s">
        <v>11</v>
      </c>
      <c r="C50" s="33" t="s">
        <v>52</v>
      </c>
      <c r="D50" s="32" t="s">
        <v>54</v>
      </c>
      <c r="E50" s="34">
        <v>200</v>
      </c>
      <c r="F50" s="38">
        <v>1</v>
      </c>
      <c r="G50" s="121"/>
    </row>
    <row r="51" spans="1:7" ht="22.5" x14ac:dyDescent="0.2">
      <c r="A51" s="35" t="s">
        <v>39</v>
      </c>
      <c r="B51" s="17" t="s">
        <v>11</v>
      </c>
      <c r="C51" s="36" t="s">
        <v>52</v>
      </c>
      <c r="D51" s="32" t="s">
        <v>54</v>
      </c>
      <c r="E51" s="37">
        <v>240</v>
      </c>
      <c r="F51" s="40">
        <v>1</v>
      </c>
      <c r="G51" s="121"/>
    </row>
    <row r="52" spans="1:7" ht="22.5" x14ac:dyDescent="0.2">
      <c r="A52" s="39" t="s">
        <v>42</v>
      </c>
      <c r="B52" s="17" t="s">
        <v>11</v>
      </c>
      <c r="C52" s="36" t="s">
        <v>52</v>
      </c>
      <c r="D52" s="32" t="s">
        <v>54</v>
      </c>
      <c r="E52" s="37">
        <v>244</v>
      </c>
      <c r="F52" s="40">
        <v>1</v>
      </c>
      <c r="G52" s="121"/>
    </row>
    <row r="53" spans="1:7" x14ac:dyDescent="0.2">
      <c r="A53" s="41" t="s">
        <v>247</v>
      </c>
      <c r="B53" s="33" t="s">
        <v>11</v>
      </c>
      <c r="C53" s="33"/>
      <c r="D53" s="30"/>
      <c r="E53" s="34"/>
      <c r="F53" s="34">
        <v>65.62</v>
      </c>
      <c r="G53" s="121"/>
    </row>
    <row r="54" spans="1:7" x14ac:dyDescent="0.2">
      <c r="A54" s="28" t="s">
        <v>41</v>
      </c>
      <c r="B54" s="45" t="s">
        <v>11</v>
      </c>
      <c r="C54" s="45" t="s">
        <v>24</v>
      </c>
      <c r="D54" s="45" t="s">
        <v>248</v>
      </c>
      <c r="E54" s="37">
        <v>200</v>
      </c>
      <c r="F54" s="37">
        <v>62.62</v>
      </c>
      <c r="G54" s="121"/>
    </row>
    <row r="55" spans="1:7" ht="22.5" x14ac:dyDescent="0.2">
      <c r="A55" s="49" t="s">
        <v>39</v>
      </c>
      <c r="B55" s="45" t="s">
        <v>11</v>
      </c>
      <c r="C55" s="45" t="s">
        <v>24</v>
      </c>
      <c r="D55" s="45" t="s">
        <v>248</v>
      </c>
      <c r="E55" s="32" t="s">
        <v>40</v>
      </c>
      <c r="F55" s="37">
        <v>65.62</v>
      </c>
      <c r="G55" s="121"/>
    </row>
    <row r="56" spans="1:7" ht="12.6" customHeight="1" x14ac:dyDescent="0.2">
      <c r="A56" s="47" t="s">
        <v>42</v>
      </c>
      <c r="B56" s="36" t="s">
        <v>11</v>
      </c>
      <c r="C56" s="36" t="s">
        <v>24</v>
      </c>
      <c r="D56" s="45" t="s">
        <v>248</v>
      </c>
      <c r="E56" s="37">
        <v>242</v>
      </c>
      <c r="F56" s="37">
        <v>65.62</v>
      </c>
      <c r="G56" s="121"/>
    </row>
    <row r="57" spans="1:7" x14ac:dyDescent="0.2">
      <c r="A57" s="41" t="s">
        <v>57</v>
      </c>
      <c r="B57" s="33" t="s">
        <v>58</v>
      </c>
      <c r="C57" s="36"/>
      <c r="D57" s="45"/>
      <c r="E57" s="37"/>
      <c r="F57" s="38">
        <v>0</v>
      </c>
      <c r="G57" s="121"/>
    </row>
    <row r="58" spans="1:7" x14ac:dyDescent="0.2">
      <c r="A58" s="41" t="s">
        <v>59</v>
      </c>
      <c r="B58" s="33" t="s">
        <v>58</v>
      </c>
      <c r="C58" s="33" t="s">
        <v>16</v>
      </c>
      <c r="D58" s="42"/>
      <c r="E58" s="34"/>
      <c r="F58" s="54">
        <f>F59</f>
        <v>0</v>
      </c>
      <c r="G58" s="121"/>
    </row>
    <row r="59" spans="1:7" x14ac:dyDescent="0.2">
      <c r="A59" s="41" t="s">
        <v>60</v>
      </c>
      <c r="B59" s="36" t="s">
        <v>58</v>
      </c>
      <c r="C59" s="36" t="s">
        <v>16</v>
      </c>
      <c r="D59" s="43" t="s">
        <v>61</v>
      </c>
      <c r="E59" s="37"/>
      <c r="F59" s="56">
        <f>F60</f>
        <v>0</v>
      </c>
      <c r="G59" s="121"/>
    </row>
    <row r="60" spans="1:7" ht="22.5" x14ac:dyDescent="0.2">
      <c r="A60" s="44" t="s">
        <v>62</v>
      </c>
      <c r="B60" s="36" t="s">
        <v>16</v>
      </c>
      <c r="C60" s="36" t="s">
        <v>16</v>
      </c>
      <c r="D60" s="45" t="s">
        <v>63</v>
      </c>
      <c r="E60" s="37">
        <v>110</v>
      </c>
      <c r="F60" s="56">
        <f>F61</f>
        <v>0</v>
      </c>
      <c r="G60" s="121"/>
    </row>
    <row r="61" spans="1:7" x14ac:dyDescent="0.2">
      <c r="A61" s="46" t="s">
        <v>65</v>
      </c>
      <c r="B61" s="36" t="s">
        <v>16</v>
      </c>
      <c r="C61" s="36" t="s">
        <v>172</v>
      </c>
      <c r="D61" s="45" t="s">
        <v>63</v>
      </c>
      <c r="E61" s="37">
        <v>111</v>
      </c>
      <c r="F61" s="56">
        <f>F62</f>
        <v>0</v>
      </c>
      <c r="G61" s="121"/>
    </row>
    <row r="62" spans="1:7" ht="22.5" x14ac:dyDescent="0.2">
      <c r="A62" s="48" t="s">
        <v>67</v>
      </c>
      <c r="B62" s="36" t="s">
        <v>16</v>
      </c>
      <c r="C62" s="36" t="s">
        <v>172</v>
      </c>
      <c r="D62" s="45" t="s">
        <v>63</v>
      </c>
      <c r="E62" s="37">
        <v>119</v>
      </c>
      <c r="F62" s="56">
        <v>0</v>
      </c>
      <c r="G62" s="121"/>
    </row>
    <row r="63" spans="1:7" ht="21" x14ac:dyDescent="0.2">
      <c r="A63" s="5" t="s">
        <v>175</v>
      </c>
      <c r="B63" s="33" t="s">
        <v>16</v>
      </c>
      <c r="C63" s="33" t="s">
        <v>172</v>
      </c>
      <c r="D63" s="42" t="s">
        <v>176</v>
      </c>
      <c r="E63" s="34"/>
      <c r="F63" s="54">
        <f>F64</f>
        <v>4</v>
      </c>
      <c r="G63" s="121"/>
    </row>
    <row r="64" spans="1:7" x14ac:dyDescent="0.2">
      <c r="A64" s="55" t="s">
        <v>56</v>
      </c>
      <c r="B64" s="36" t="s">
        <v>16</v>
      </c>
      <c r="C64" s="36" t="s">
        <v>172</v>
      </c>
      <c r="D64" s="45" t="s">
        <v>176</v>
      </c>
      <c r="E64" s="37">
        <v>200</v>
      </c>
      <c r="F64" s="56">
        <f>F65</f>
        <v>4</v>
      </c>
      <c r="G64" s="121"/>
    </row>
    <row r="65" spans="1:7" ht="22.5" x14ac:dyDescent="0.2">
      <c r="A65" s="55" t="s">
        <v>74</v>
      </c>
      <c r="B65" s="36" t="s">
        <v>16</v>
      </c>
      <c r="C65" s="36" t="s">
        <v>172</v>
      </c>
      <c r="D65" s="45" t="s">
        <v>176</v>
      </c>
      <c r="E65" s="37">
        <v>240</v>
      </c>
      <c r="F65" s="56">
        <f>F66</f>
        <v>4</v>
      </c>
      <c r="G65" s="121"/>
    </row>
    <row r="66" spans="1:7" ht="22.5" x14ac:dyDescent="0.2">
      <c r="A66" s="55" t="s">
        <v>75</v>
      </c>
      <c r="B66" s="36" t="s">
        <v>16</v>
      </c>
      <c r="C66" s="36" t="s">
        <v>172</v>
      </c>
      <c r="D66" s="45" t="s">
        <v>176</v>
      </c>
      <c r="E66" s="37">
        <v>244</v>
      </c>
      <c r="F66" s="56">
        <v>4</v>
      </c>
      <c r="G66" s="121"/>
    </row>
    <row r="67" spans="1:7" x14ac:dyDescent="0.2">
      <c r="A67" s="51" t="s">
        <v>68</v>
      </c>
      <c r="B67" s="11" t="s">
        <v>69</v>
      </c>
      <c r="C67" s="52"/>
      <c r="D67" s="53"/>
      <c r="E67" s="53"/>
      <c r="F67" s="54">
        <v>29.4</v>
      </c>
      <c r="G67" s="121"/>
    </row>
    <row r="68" spans="1:7" x14ac:dyDescent="0.2">
      <c r="A68" s="51" t="s">
        <v>70</v>
      </c>
      <c r="B68" s="11" t="s">
        <v>69</v>
      </c>
      <c r="C68" s="11" t="s">
        <v>16</v>
      </c>
      <c r="D68" s="10" t="s">
        <v>71</v>
      </c>
      <c r="E68" s="53"/>
      <c r="F68" s="54">
        <v>29.4</v>
      </c>
      <c r="G68" s="121"/>
    </row>
    <row r="69" spans="1:7" ht="21" x14ac:dyDescent="0.2">
      <c r="A69" s="5" t="s">
        <v>72</v>
      </c>
      <c r="B69" s="52" t="s">
        <v>69</v>
      </c>
      <c r="C69" s="52" t="s">
        <v>16</v>
      </c>
      <c r="D69" s="53" t="s">
        <v>73</v>
      </c>
      <c r="E69" s="53"/>
      <c r="F69" s="56">
        <f>F70</f>
        <v>20</v>
      </c>
      <c r="G69" s="121"/>
    </row>
    <row r="70" spans="1:7" x14ac:dyDescent="0.2">
      <c r="A70" s="55" t="s">
        <v>56</v>
      </c>
      <c r="B70" s="52" t="s">
        <v>69</v>
      </c>
      <c r="C70" s="52" t="s">
        <v>16</v>
      </c>
      <c r="D70" s="53" t="s">
        <v>73</v>
      </c>
      <c r="E70" s="53" t="s">
        <v>38</v>
      </c>
      <c r="F70" s="56">
        <f>F71</f>
        <v>20</v>
      </c>
      <c r="G70" s="121"/>
    </row>
    <row r="71" spans="1:7" ht="22.5" x14ac:dyDescent="0.2">
      <c r="A71" s="55" t="s">
        <v>74</v>
      </c>
      <c r="B71" s="52" t="s">
        <v>69</v>
      </c>
      <c r="C71" s="52" t="s">
        <v>16</v>
      </c>
      <c r="D71" s="53" t="s">
        <v>73</v>
      </c>
      <c r="E71" s="53" t="s">
        <v>40</v>
      </c>
      <c r="F71" s="56">
        <f>F72</f>
        <v>20</v>
      </c>
      <c r="G71" s="121"/>
    </row>
    <row r="72" spans="1:7" ht="22.5" x14ac:dyDescent="0.2">
      <c r="A72" s="55" t="s">
        <v>75</v>
      </c>
      <c r="B72" s="52" t="s">
        <v>69</v>
      </c>
      <c r="C72" s="52" t="s">
        <v>16</v>
      </c>
      <c r="D72" s="53" t="s">
        <v>73</v>
      </c>
      <c r="E72" s="53" t="s">
        <v>43</v>
      </c>
      <c r="F72" s="138">
        <v>20</v>
      </c>
      <c r="G72" s="121"/>
    </row>
    <row r="73" spans="1:7" x14ac:dyDescent="0.2">
      <c r="A73" s="57" t="s">
        <v>76</v>
      </c>
      <c r="B73" s="52" t="s">
        <v>69</v>
      </c>
      <c r="C73" s="52" t="s">
        <v>16</v>
      </c>
      <c r="D73" s="11" t="s">
        <v>77</v>
      </c>
      <c r="E73" s="53"/>
      <c r="F73" s="56">
        <f>F74</f>
        <v>6.4</v>
      </c>
      <c r="G73" s="121"/>
    </row>
    <row r="74" spans="1:7" x14ac:dyDescent="0.2">
      <c r="A74" s="55" t="s">
        <v>56</v>
      </c>
      <c r="B74" s="52" t="s">
        <v>69</v>
      </c>
      <c r="C74" s="52" t="s">
        <v>16</v>
      </c>
      <c r="D74" s="52" t="s">
        <v>77</v>
      </c>
      <c r="E74" s="53">
        <v>200</v>
      </c>
      <c r="F74" s="56">
        <f>F75</f>
        <v>6.4</v>
      </c>
      <c r="G74" s="121"/>
    </row>
    <row r="75" spans="1:7" ht="22.5" x14ac:dyDescent="0.2">
      <c r="A75" s="55" t="s">
        <v>74</v>
      </c>
      <c r="B75" s="52" t="s">
        <v>69</v>
      </c>
      <c r="C75" s="52" t="s">
        <v>16</v>
      </c>
      <c r="D75" s="52" t="s">
        <v>77</v>
      </c>
      <c r="E75" s="53">
        <v>240</v>
      </c>
      <c r="F75" s="56">
        <f>F76</f>
        <v>6.4</v>
      </c>
      <c r="G75" s="121"/>
    </row>
    <row r="76" spans="1:7" ht="22.5" x14ac:dyDescent="0.2">
      <c r="A76" s="55" t="s">
        <v>75</v>
      </c>
      <c r="B76" s="52" t="s">
        <v>69</v>
      </c>
      <c r="C76" s="52" t="s">
        <v>16</v>
      </c>
      <c r="D76" s="52" t="s">
        <v>77</v>
      </c>
      <c r="E76" s="53">
        <v>244</v>
      </c>
      <c r="F76" s="60">
        <v>6.4</v>
      </c>
      <c r="G76" s="121"/>
    </row>
    <row r="77" spans="1:7" hidden="1" x14ac:dyDescent="0.2">
      <c r="A77" s="57" t="s">
        <v>76</v>
      </c>
      <c r="B77" s="52" t="s">
        <v>69</v>
      </c>
      <c r="C77" s="52" t="s">
        <v>16</v>
      </c>
      <c r="D77" s="11" t="s">
        <v>77</v>
      </c>
      <c r="E77" s="53"/>
      <c r="F77" s="56">
        <f>F78</f>
        <v>20</v>
      </c>
      <c r="G77" s="121"/>
    </row>
    <row r="78" spans="1:7" hidden="1" x14ac:dyDescent="0.2">
      <c r="A78" s="55" t="s">
        <v>56</v>
      </c>
      <c r="B78" s="52" t="s">
        <v>69</v>
      </c>
      <c r="C78" s="52" t="s">
        <v>16</v>
      </c>
      <c r="D78" s="52" t="s">
        <v>77</v>
      </c>
      <c r="E78" s="53">
        <v>200</v>
      </c>
      <c r="F78" s="56">
        <f>F79</f>
        <v>20</v>
      </c>
      <c r="G78" s="121"/>
    </row>
    <row r="79" spans="1:7" ht="22.5" hidden="1" x14ac:dyDescent="0.2">
      <c r="A79" s="55" t="s">
        <v>74</v>
      </c>
      <c r="B79" s="52" t="s">
        <v>69</v>
      </c>
      <c r="C79" s="52" t="s">
        <v>16</v>
      </c>
      <c r="D79" s="52" t="s">
        <v>77</v>
      </c>
      <c r="E79" s="53">
        <v>240</v>
      </c>
      <c r="F79" s="56">
        <f>F80</f>
        <v>20</v>
      </c>
      <c r="G79" s="121"/>
    </row>
    <row r="80" spans="1:7" ht="22.5" hidden="1" x14ac:dyDescent="0.2">
      <c r="A80" s="55" t="s">
        <v>75</v>
      </c>
      <c r="B80" s="52" t="s">
        <v>69</v>
      </c>
      <c r="C80" s="52" t="s">
        <v>16</v>
      </c>
      <c r="D80" s="52" t="s">
        <v>77</v>
      </c>
      <c r="E80" s="53">
        <v>244</v>
      </c>
      <c r="F80" s="58">
        <v>20</v>
      </c>
      <c r="G80" s="121"/>
    </row>
    <row r="81" spans="1:7" x14ac:dyDescent="0.2">
      <c r="A81" s="57" t="s">
        <v>78</v>
      </c>
      <c r="B81" s="52" t="s">
        <v>69</v>
      </c>
      <c r="C81" s="52" t="s">
        <v>16</v>
      </c>
      <c r="D81" s="11" t="s">
        <v>79</v>
      </c>
      <c r="E81" s="53"/>
      <c r="F81" s="8">
        <f>F82</f>
        <v>3</v>
      </c>
      <c r="G81" s="121"/>
    </row>
    <row r="82" spans="1:7" x14ac:dyDescent="0.2">
      <c r="A82" s="55" t="s">
        <v>56</v>
      </c>
      <c r="B82" s="52" t="s">
        <v>69</v>
      </c>
      <c r="C82" s="52" t="s">
        <v>16</v>
      </c>
      <c r="D82" s="52" t="s">
        <v>79</v>
      </c>
      <c r="E82" s="53">
        <v>200</v>
      </c>
      <c r="F82" s="58">
        <f>F83</f>
        <v>3</v>
      </c>
      <c r="G82" s="121"/>
    </row>
    <row r="83" spans="1:7" ht="22.5" x14ac:dyDescent="0.2">
      <c r="A83" s="55" t="s">
        <v>74</v>
      </c>
      <c r="B83" s="52" t="s">
        <v>69</v>
      </c>
      <c r="C83" s="52" t="s">
        <v>16</v>
      </c>
      <c r="D83" s="52" t="s">
        <v>79</v>
      </c>
      <c r="E83" s="53">
        <v>240</v>
      </c>
      <c r="F83" s="58">
        <f>F84</f>
        <v>3</v>
      </c>
      <c r="G83" s="121"/>
    </row>
    <row r="84" spans="1:7" ht="22.5" x14ac:dyDescent="0.2">
      <c r="A84" s="55" t="s">
        <v>75</v>
      </c>
      <c r="B84" s="52" t="s">
        <v>69</v>
      </c>
      <c r="C84" s="52" t="s">
        <v>16</v>
      </c>
      <c r="D84" s="52" t="s">
        <v>79</v>
      </c>
      <c r="E84" s="53">
        <v>247</v>
      </c>
      <c r="F84" s="58">
        <v>3</v>
      </c>
      <c r="G84" s="121"/>
    </row>
    <row r="85" spans="1:7" x14ac:dyDescent="0.2">
      <c r="A85" s="9" t="s">
        <v>207</v>
      </c>
      <c r="B85" s="11" t="s">
        <v>249</v>
      </c>
      <c r="C85" s="11"/>
      <c r="D85" s="11"/>
      <c r="E85" s="10"/>
      <c r="F85" s="8">
        <f>F86</f>
        <v>30</v>
      </c>
      <c r="G85" s="121"/>
    </row>
    <row r="86" spans="1:7" x14ac:dyDescent="0.2">
      <c r="A86" s="9" t="s">
        <v>159</v>
      </c>
      <c r="B86" s="11" t="s">
        <v>249</v>
      </c>
      <c r="C86" s="11" t="s">
        <v>69</v>
      </c>
      <c r="D86" s="10"/>
      <c r="E86" s="10" t="s">
        <v>14</v>
      </c>
      <c r="F86" s="58">
        <f>F87</f>
        <v>30</v>
      </c>
      <c r="G86" s="121"/>
    </row>
    <row r="87" spans="1:7" x14ac:dyDescent="0.2">
      <c r="A87" s="131" t="s">
        <v>160</v>
      </c>
      <c r="B87" s="11" t="s">
        <v>249</v>
      </c>
      <c r="C87" s="11" t="s">
        <v>69</v>
      </c>
      <c r="D87" s="10" t="s">
        <v>80</v>
      </c>
      <c r="E87" s="10"/>
      <c r="F87" s="58">
        <f>F88</f>
        <v>30</v>
      </c>
      <c r="G87" s="121"/>
    </row>
    <row r="88" spans="1:7" ht="22.5" x14ac:dyDescent="0.2">
      <c r="A88" s="25" t="s">
        <v>36</v>
      </c>
      <c r="B88" s="52" t="s">
        <v>249</v>
      </c>
      <c r="C88" s="52" t="s">
        <v>69</v>
      </c>
      <c r="D88" s="53" t="s">
        <v>80</v>
      </c>
      <c r="E88" s="53" t="s">
        <v>38</v>
      </c>
      <c r="F88" s="58">
        <f>F89</f>
        <v>30</v>
      </c>
      <c r="G88" s="121"/>
    </row>
    <row r="89" spans="1:7" ht="22.5" x14ac:dyDescent="0.2">
      <c r="A89" s="59" t="s">
        <v>39</v>
      </c>
      <c r="B89" s="52" t="s">
        <v>249</v>
      </c>
      <c r="C89" s="52" t="s">
        <v>69</v>
      </c>
      <c r="D89" s="53" t="s">
        <v>80</v>
      </c>
      <c r="E89" s="53" t="s">
        <v>40</v>
      </c>
      <c r="F89" s="58">
        <v>30</v>
      </c>
      <c r="G89" s="121"/>
    </row>
    <row r="90" spans="1:7" ht="22.5" x14ac:dyDescent="0.2">
      <c r="A90" s="59" t="s">
        <v>42</v>
      </c>
      <c r="B90" s="52" t="s">
        <v>249</v>
      </c>
      <c r="C90" s="52" t="s">
        <v>69</v>
      </c>
      <c r="D90" s="53" t="s">
        <v>205</v>
      </c>
      <c r="E90" s="53" t="s">
        <v>43</v>
      </c>
      <c r="F90" s="60">
        <v>25</v>
      </c>
      <c r="G90" s="121"/>
    </row>
    <row r="91" spans="1:7" ht="22.5" x14ac:dyDescent="0.2">
      <c r="A91" s="28" t="s">
        <v>42</v>
      </c>
      <c r="B91" s="52" t="s">
        <v>249</v>
      </c>
      <c r="C91" s="52" t="s">
        <v>69</v>
      </c>
      <c r="D91" s="53" t="s">
        <v>80</v>
      </c>
      <c r="E91" s="17" t="s">
        <v>43</v>
      </c>
      <c r="F91" s="21">
        <v>30</v>
      </c>
    </row>
    <row r="98" hidden="1" x14ac:dyDescent="0.2"/>
  </sheetData>
  <mergeCells count="17">
    <mergeCell ref="B6:F6"/>
    <mergeCell ref="B7:F7"/>
    <mergeCell ref="B8:F8"/>
    <mergeCell ref="A9:F9"/>
    <mergeCell ref="B13:B14"/>
    <mergeCell ref="C13:C14"/>
    <mergeCell ref="D13:D14"/>
    <mergeCell ref="E13:E14"/>
    <mergeCell ref="F13:F14"/>
    <mergeCell ref="A11:G11"/>
    <mergeCell ref="A10:G10"/>
    <mergeCell ref="A13:A14"/>
    <mergeCell ref="B1:F1"/>
    <mergeCell ref="B2:F2"/>
    <mergeCell ref="B3:F3"/>
    <mergeCell ref="B4:F4"/>
    <mergeCell ref="B5:F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34" workbookViewId="0">
      <selection activeCell="K32" sqref="K32"/>
    </sheetView>
  </sheetViews>
  <sheetFormatPr defaultRowHeight="12.75" x14ac:dyDescent="0.2"/>
  <cols>
    <col min="1" max="1" width="58.85546875" customWidth="1"/>
    <col min="2" max="2" width="4.28515625" customWidth="1"/>
    <col min="3" max="3" width="3.42578125" customWidth="1"/>
    <col min="4" max="4" width="3.5703125" customWidth="1"/>
    <col min="5" max="5" width="11.28515625" customWidth="1"/>
    <col min="6" max="6" width="4.7109375" customWidth="1"/>
    <col min="7" max="7" width="7.28515625" customWidth="1"/>
    <col min="8" max="8" width="6.7109375" customWidth="1"/>
  </cols>
  <sheetData>
    <row r="1" spans="1:11" ht="12.75" customHeight="1" x14ac:dyDescent="0.2">
      <c r="A1" s="121"/>
      <c r="B1" s="121"/>
      <c r="C1" s="165" t="s">
        <v>92</v>
      </c>
      <c r="D1" s="165"/>
      <c r="E1" s="165"/>
      <c r="F1" s="165"/>
      <c r="G1" s="165"/>
      <c r="H1" s="165"/>
    </row>
    <row r="2" spans="1:11" x14ac:dyDescent="0.2">
      <c r="A2" s="121"/>
      <c r="B2" s="121"/>
      <c r="C2" s="165" t="s">
        <v>0</v>
      </c>
      <c r="D2" s="165"/>
      <c r="E2" s="165"/>
      <c r="F2" s="165"/>
      <c r="G2" s="165"/>
      <c r="H2" s="165"/>
    </row>
    <row r="3" spans="1:11" x14ac:dyDescent="0.2">
      <c r="A3" s="121"/>
      <c r="B3" s="121"/>
      <c r="C3" s="132" t="s">
        <v>195</v>
      </c>
      <c r="D3" s="132"/>
      <c r="E3" s="132"/>
      <c r="F3" s="132"/>
      <c r="G3" s="132"/>
      <c r="H3" s="123"/>
    </row>
    <row r="4" spans="1:11" x14ac:dyDescent="0.2">
      <c r="A4" s="121"/>
      <c r="B4" s="121"/>
      <c r="C4" s="132" t="s">
        <v>1</v>
      </c>
      <c r="D4" s="132"/>
      <c r="E4" s="132"/>
      <c r="F4" s="132"/>
      <c r="G4" s="132"/>
      <c r="H4" s="123"/>
    </row>
    <row r="5" spans="1:11" x14ac:dyDescent="0.2">
      <c r="A5" s="121"/>
      <c r="B5" s="121"/>
      <c r="C5" s="141" t="s">
        <v>258</v>
      </c>
      <c r="D5" s="132"/>
      <c r="E5" s="132"/>
      <c r="F5" s="132"/>
      <c r="G5" s="132"/>
      <c r="H5" s="123"/>
    </row>
    <row r="6" spans="1:11" x14ac:dyDescent="0.2">
      <c r="A6" s="121"/>
      <c r="B6" s="121"/>
      <c r="C6" s="165" t="s">
        <v>165</v>
      </c>
      <c r="D6" s="165"/>
      <c r="E6" s="165"/>
      <c r="F6" s="165"/>
      <c r="G6" s="165"/>
      <c r="H6" s="165"/>
    </row>
    <row r="7" spans="1:11" x14ac:dyDescent="0.2">
      <c r="A7" s="121"/>
      <c r="B7" s="121"/>
      <c r="C7" s="124" t="s">
        <v>194</v>
      </c>
      <c r="D7" s="124"/>
      <c r="E7" s="124"/>
      <c r="F7" s="124"/>
      <c r="G7" s="124"/>
      <c r="H7" s="123"/>
    </row>
    <row r="8" spans="1:11" x14ac:dyDescent="0.2">
      <c r="A8" s="121"/>
      <c r="B8" s="121"/>
      <c r="C8" s="165" t="s">
        <v>243</v>
      </c>
      <c r="D8" s="165"/>
      <c r="E8" s="165"/>
      <c r="F8" s="165"/>
      <c r="G8" s="165"/>
      <c r="H8" s="165"/>
    </row>
    <row r="9" spans="1:11" x14ac:dyDescent="0.2">
      <c r="A9" s="121"/>
      <c r="B9" s="135" t="s">
        <v>256</v>
      </c>
      <c r="C9" s="135"/>
      <c r="D9" s="135"/>
      <c r="E9" s="135"/>
      <c r="F9" s="135"/>
      <c r="G9" s="135"/>
      <c r="H9" s="135"/>
    </row>
    <row r="10" spans="1:11" x14ac:dyDescent="0.2">
      <c r="A10" s="178" t="s">
        <v>198</v>
      </c>
      <c r="B10" s="178"/>
      <c r="C10" s="178"/>
      <c r="D10" s="178"/>
      <c r="E10" s="178"/>
      <c r="F10" s="178"/>
      <c r="G10" s="178"/>
      <c r="H10" s="178"/>
    </row>
    <row r="11" spans="1:11" x14ac:dyDescent="0.2">
      <c r="A11" s="178"/>
      <c r="B11" s="178"/>
      <c r="C11" s="178"/>
      <c r="D11" s="178"/>
      <c r="E11" s="178"/>
      <c r="F11" s="178"/>
      <c r="G11" s="178"/>
      <c r="H11" s="121"/>
    </row>
    <row r="12" spans="1:11" ht="0.6" customHeight="1" x14ac:dyDescent="0.2">
      <c r="A12" s="121"/>
      <c r="B12" s="121"/>
      <c r="C12" s="125"/>
      <c r="D12" s="126"/>
      <c r="E12" s="125"/>
      <c r="F12" s="125"/>
      <c r="G12" s="133">
        <v>3742.59</v>
      </c>
      <c r="H12" s="121">
        <v>3700.09</v>
      </c>
      <c r="I12" s="140">
        <f>H15-H12</f>
        <v>-819.71</v>
      </c>
    </row>
    <row r="13" spans="1:11" ht="12.75" customHeight="1" x14ac:dyDescent="0.2">
      <c r="A13" s="179" t="s">
        <v>4</v>
      </c>
      <c r="B13" s="181" t="s">
        <v>93</v>
      </c>
      <c r="C13" s="183" t="s">
        <v>5</v>
      </c>
      <c r="D13" s="173" t="s">
        <v>6</v>
      </c>
      <c r="E13" s="171" t="s">
        <v>7</v>
      </c>
      <c r="F13" s="171" t="s">
        <v>8</v>
      </c>
      <c r="G13" s="175" t="s">
        <v>192</v>
      </c>
      <c r="H13" s="175" t="s">
        <v>253</v>
      </c>
    </row>
    <row r="14" spans="1:11" x14ac:dyDescent="0.2">
      <c r="A14" s="180"/>
      <c r="B14" s="182"/>
      <c r="C14" s="184"/>
      <c r="D14" s="174"/>
      <c r="E14" s="172"/>
      <c r="F14" s="172"/>
      <c r="G14" s="176"/>
      <c r="H14" s="176"/>
      <c r="I14" s="120"/>
      <c r="J14" s="120"/>
    </row>
    <row r="15" spans="1:11" ht="12.75" customHeight="1" x14ac:dyDescent="0.2">
      <c r="A15" s="5" t="s">
        <v>9</v>
      </c>
      <c r="B15" s="70"/>
      <c r="C15" s="127"/>
      <c r="D15" s="128"/>
      <c r="E15" s="127"/>
      <c r="F15" s="127"/>
      <c r="G15" s="10">
        <v>2902.68</v>
      </c>
      <c r="H15" s="152">
        <v>2880.38</v>
      </c>
      <c r="J15" s="146"/>
      <c r="K15" s="146"/>
    </row>
    <row r="16" spans="1:11" x14ac:dyDescent="0.2">
      <c r="A16" s="71" t="s">
        <v>162</v>
      </c>
      <c r="B16" s="72"/>
      <c r="C16" s="136"/>
      <c r="D16" s="137"/>
      <c r="E16" s="136"/>
      <c r="F16" s="136"/>
      <c r="G16" s="159">
        <f>G17+G23+G29+G44</f>
        <v>2816.68</v>
      </c>
      <c r="H16" s="159">
        <f>H17+H23+H29+H44</f>
        <v>2795.38</v>
      </c>
      <c r="J16" s="146"/>
    </row>
    <row r="17" spans="1:10" x14ac:dyDescent="0.2">
      <c r="A17" s="9" t="s">
        <v>10</v>
      </c>
      <c r="B17" s="75" t="s">
        <v>163</v>
      </c>
      <c r="C17" s="10" t="s">
        <v>11</v>
      </c>
      <c r="D17" s="11" t="s">
        <v>12</v>
      </c>
      <c r="E17" s="10" t="s">
        <v>13</v>
      </c>
      <c r="F17" s="10" t="s">
        <v>14</v>
      </c>
      <c r="G17" s="10">
        <f>G18</f>
        <v>73.56</v>
      </c>
      <c r="H17" s="10">
        <f>H18</f>
        <v>73.56</v>
      </c>
    </row>
    <row r="18" spans="1:10" ht="31.5" x14ac:dyDescent="0.2">
      <c r="A18" s="13" t="s">
        <v>15</v>
      </c>
      <c r="B18" s="75" t="s">
        <v>163</v>
      </c>
      <c r="C18" s="14" t="s">
        <v>11</v>
      </c>
      <c r="D18" s="15" t="s">
        <v>16</v>
      </c>
      <c r="E18" s="14" t="s">
        <v>13</v>
      </c>
      <c r="F18" s="14" t="s">
        <v>14</v>
      </c>
      <c r="G18" s="14">
        <f t="shared" ref="G18:G21" si="0">G19</f>
        <v>73.56</v>
      </c>
      <c r="H18" s="14">
        <f t="shared" ref="H18:H21" si="1">H19</f>
        <v>73.56</v>
      </c>
    </row>
    <row r="19" spans="1:10" x14ac:dyDescent="0.2">
      <c r="A19" s="16" t="s">
        <v>17</v>
      </c>
      <c r="B19" s="75" t="s">
        <v>163</v>
      </c>
      <c r="C19" s="17" t="s">
        <v>11</v>
      </c>
      <c r="D19" s="18" t="s">
        <v>16</v>
      </c>
      <c r="E19" s="17" t="s">
        <v>18</v>
      </c>
      <c r="F19" s="17" t="s">
        <v>14</v>
      </c>
      <c r="G19" s="17">
        <f t="shared" si="0"/>
        <v>73.56</v>
      </c>
      <c r="H19" s="17">
        <f t="shared" si="1"/>
        <v>73.56</v>
      </c>
    </row>
    <row r="20" spans="1:10" ht="33.75" x14ac:dyDescent="0.2">
      <c r="A20" s="129" t="s">
        <v>19</v>
      </c>
      <c r="B20" s="75" t="s">
        <v>163</v>
      </c>
      <c r="C20" s="17" t="s">
        <v>11</v>
      </c>
      <c r="D20" s="18" t="s">
        <v>16</v>
      </c>
      <c r="E20" s="17" t="s">
        <v>21</v>
      </c>
      <c r="F20" s="17">
        <v>100</v>
      </c>
      <c r="G20" s="17">
        <f t="shared" si="0"/>
        <v>73.56</v>
      </c>
      <c r="H20" s="17">
        <f t="shared" si="1"/>
        <v>73.56</v>
      </c>
    </row>
    <row r="21" spans="1:10" x14ac:dyDescent="0.2">
      <c r="A21" s="129" t="s">
        <v>20</v>
      </c>
      <c r="B21" s="75" t="s">
        <v>163</v>
      </c>
      <c r="C21" s="17" t="s">
        <v>11</v>
      </c>
      <c r="D21" s="18" t="s">
        <v>16</v>
      </c>
      <c r="E21" s="17" t="s">
        <v>21</v>
      </c>
      <c r="F21" s="17">
        <v>120</v>
      </c>
      <c r="G21" s="157">
        <f t="shared" si="0"/>
        <v>73.56</v>
      </c>
      <c r="H21" s="157">
        <f t="shared" si="1"/>
        <v>73.56</v>
      </c>
      <c r="I21" s="140"/>
      <c r="J21" s="146"/>
    </row>
    <row r="22" spans="1:10" ht="22.5" x14ac:dyDescent="0.2">
      <c r="A22" s="130" t="s">
        <v>22</v>
      </c>
      <c r="B22" s="75" t="s">
        <v>163</v>
      </c>
      <c r="C22" s="17" t="s">
        <v>11</v>
      </c>
      <c r="D22" s="18" t="s">
        <v>16</v>
      </c>
      <c r="E22" s="76" t="s">
        <v>95</v>
      </c>
      <c r="F22" s="77">
        <v>123</v>
      </c>
      <c r="G22" s="156">
        <v>73.56</v>
      </c>
      <c r="H22" s="156">
        <v>73.56</v>
      </c>
    </row>
    <row r="23" spans="1:10" ht="31.5" x14ac:dyDescent="0.2">
      <c r="A23" s="13" t="s">
        <v>23</v>
      </c>
      <c r="B23" s="75" t="s">
        <v>163</v>
      </c>
      <c r="C23" s="14" t="s">
        <v>11</v>
      </c>
      <c r="D23" s="15" t="s">
        <v>24</v>
      </c>
      <c r="E23" s="14"/>
      <c r="F23" s="14"/>
      <c r="G23" s="24">
        <f>G24</f>
        <v>859</v>
      </c>
      <c r="H23" s="24">
        <f t="shared" ref="H23:H25" si="2">H24</f>
        <v>729</v>
      </c>
    </row>
    <row r="24" spans="1:10" x14ac:dyDescent="0.2">
      <c r="A24" s="23" t="s">
        <v>25</v>
      </c>
      <c r="B24" s="75" t="s">
        <v>163</v>
      </c>
      <c r="C24" s="17" t="s">
        <v>11</v>
      </c>
      <c r="D24" s="18" t="s">
        <v>24</v>
      </c>
      <c r="E24" s="17" t="s">
        <v>26</v>
      </c>
      <c r="F24" s="17" t="s">
        <v>14</v>
      </c>
      <c r="G24" s="21">
        <f>G25</f>
        <v>859</v>
      </c>
      <c r="H24" s="21">
        <f t="shared" si="2"/>
        <v>729</v>
      </c>
    </row>
    <row r="25" spans="1:10" ht="33.75" x14ac:dyDescent="0.2">
      <c r="A25" s="25" t="s">
        <v>19</v>
      </c>
      <c r="B25" s="75" t="s">
        <v>163</v>
      </c>
      <c r="C25" s="17" t="s">
        <v>11</v>
      </c>
      <c r="D25" s="18" t="s">
        <v>24</v>
      </c>
      <c r="E25" s="17" t="s">
        <v>27</v>
      </c>
      <c r="F25" s="17" t="s">
        <v>28</v>
      </c>
      <c r="G25" s="21">
        <f>G26</f>
        <v>859</v>
      </c>
      <c r="H25" s="21">
        <f t="shared" si="2"/>
        <v>729</v>
      </c>
      <c r="I25" s="120"/>
      <c r="J25" s="120"/>
    </row>
    <row r="26" spans="1:10" x14ac:dyDescent="0.2">
      <c r="A26" s="25" t="s">
        <v>20</v>
      </c>
      <c r="B26" s="75" t="s">
        <v>163</v>
      </c>
      <c r="C26" s="17" t="s">
        <v>11</v>
      </c>
      <c r="D26" s="18" t="s">
        <v>24</v>
      </c>
      <c r="E26" s="17" t="s">
        <v>27</v>
      </c>
      <c r="F26" s="17" t="s">
        <v>29</v>
      </c>
      <c r="G26" s="21">
        <f>G27+G28</f>
        <v>859</v>
      </c>
      <c r="H26" s="21">
        <f>H27+H28</f>
        <v>729</v>
      </c>
    </row>
    <row r="27" spans="1:10" x14ac:dyDescent="0.2">
      <c r="A27" s="26" t="s">
        <v>30</v>
      </c>
      <c r="B27" s="75" t="s">
        <v>163</v>
      </c>
      <c r="C27" s="17" t="s">
        <v>11</v>
      </c>
      <c r="D27" s="18" t="s">
        <v>24</v>
      </c>
      <c r="E27" s="17" t="s">
        <v>27</v>
      </c>
      <c r="F27" s="17" t="s">
        <v>31</v>
      </c>
      <c r="G27" s="21">
        <v>660</v>
      </c>
      <c r="H27" s="21">
        <v>560</v>
      </c>
      <c r="I27" s="120"/>
      <c r="J27" s="120"/>
    </row>
    <row r="28" spans="1:10" ht="33.75" x14ac:dyDescent="0.2">
      <c r="A28" s="26" t="s">
        <v>32</v>
      </c>
      <c r="B28" s="75" t="s">
        <v>163</v>
      </c>
      <c r="C28" s="17" t="s">
        <v>11</v>
      </c>
      <c r="D28" s="18" t="s">
        <v>24</v>
      </c>
      <c r="E28" s="17" t="s">
        <v>27</v>
      </c>
      <c r="F28" s="17">
        <v>129</v>
      </c>
      <c r="G28" s="21">
        <v>199</v>
      </c>
      <c r="H28" s="21">
        <v>169</v>
      </c>
    </row>
    <row r="29" spans="1:10" ht="21" x14ac:dyDescent="0.2">
      <c r="A29" s="13" t="s">
        <v>33</v>
      </c>
      <c r="B29" s="75" t="s">
        <v>163</v>
      </c>
      <c r="C29" s="14" t="s">
        <v>11</v>
      </c>
      <c r="D29" s="15" t="s">
        <v>24</v>
      </c>
      <c r="E29" s="14" t="s">
        <v>34</v>
      </c>
      <c r="F29" s="14" t="s">
        <v>14</v>
      </c>
      <c r="G29" s="14">
        <f>G30+G34+G39</f>
        <v>1883.12</v>
      </c>
      <c r="H29" s="14">
        <f>H30+H35+H39</f>
        <v>1991.8200000000002</v>
      </c>
      <c r="J29" s="120"/>
    </row>
    <row r="30" spans="1:10" ht="33.75" x14ac:dyDescent="0.2">
      <c r="A30" s="25" t="s">
        <v>19</v>
      </c>
      <c r="B30" s="75" t="s">
        <v>163</v>
      </c>
      <c r="C30" s="17" t="s">
        <v>11</v>
      </c>
      <c r="D30" s="18" t="s">
        <v>24</v>
      </c>
      <c r="E30" s="17" t="s">
        <v>35</v>
      </c>
      <c r="F30" s="17" t="s">
        <v>28</v>
      </c>
      <c r="G30" s="21">
        <f>G31</f>
        <v>1707.1</v>
      </c>
      <c r="H30" s="21">
        <f>H31</f>
        <v>1793.9</v>
      </c>
    </row>
    <row r="31" spans="1:10" x14ac:dyDescent="0.2">
      <c r="A31" s="25" t="s">
        <v>20</v>
      </c>
      <c r="B31" s="75" t="s">
        <v>163</v>
      </c>
      <c r="C31" s="17" t="s">
        <v>11</v>
      </c>
      <c r="D31" s="18" t="s">
        <v>24</v>
      </c>
      <c r="E31" s="17" t="s">
        <v>35</v>
      </c>
      <c r="F31" s="17" t="s">
        <v>29</v>
      </c>
      <c r="G31" s="21">
        <f>G32+G33</f>
        <v>1707.1</v>
      </c>
      <c r="H31" s="21">
        <f>H32+H33</f>
        <v>1793.9</v>
      </c>
    </row>
    <row r="32" spans="1:10" x14ac:dyDescent="0.2">
      <c r="A32" s="26" t="s">
        <v>30</v>
      </c>
      <c r="B32" s="75" t="s">
        <v>163</v>
      </c>
      <c r="C32" s="17" t="s">
        <v>11</v>
      </c>
      <c r="D32" s="18" t="s">
        <v>24</v>
      </c>
      <c r="E32" s="17" t="s">
        <v>35</v>
      </c>
      <c r="F32" s="17" t="s">
        <v>31</v>
      </c>
      <c r="G32" s="21">
        <v>1310</v>
      </c>
      <c r="H32" s="21">
        <v>1390</v>
      </c>
    </row>
    <row r="33" spans="1:9" ht="33.75" x14ac:dyDescent="0.2">
      <c r="A33" s="26" t="s">
        <v>32</v>
      </c>
      <c r="B33" s="75" t="s">
        <v>163</v>
      </c>
      <c r="C33" s="17" t="s">
        <v>11</v>
      </c>
      <c r="D33" s="18" t="s">
        <v>24</v>
      </c>
      <c r="E33" s="17" t="s">
        <v>35</v>
      </c>
      <c r="F33" s="17">
        <v>129</v>
      </c>
      <c r="G33" s="21">
        <v>397.1</v>
      </c>
      <c r="H33" s="21">
        <v>403.9</v>
      </c>
      <c r="I33" s="120"/>
    </row>
    <row r="34" spans="1:9" ht="22.5" x14ac:dyDescent="0.2">
      <c r="A34" s="25" t="s">
        <v>36</v>
      </c>
      <c r="B34" s="75" t="s">
        <v>163</v>
      </c>
      <c r="C34" s="17" t="s">
        <v>11</v>
      </c>
      <c r="D34" s="18" t="s">
        <v>24</v>
      </c>
      <c r="E34" s="17" t="s">
        <v>37</v>
      </c>
      <c r="F34" s="17" t="s">
        <v>38</v>
      </c>
      <c r="G34" s="17">
        <f>G35</f>
        <v>169.77</v>
      </c>
      <c r="H34" s="17">
        <f>H35</f>
        <v>190.67</v>
      </c>
    </row>
    <row r="35" spans="1:9" ht="22.5" x14ac:dyDescent="0.2">
      <c r="A35" s="27" t="s">
        <v>39</v>
      </c>
      <c r="B35" s="75" t="s">
        <v>163</v>
      </c>
      <c r="C35" s="17" t="s">
        <v>11</v>
      </c>
      <c r="D35" s="18" t="s">
        <v>24</v>
      </c>
      <c r="E35" s="17" t="s">
        <v>37</v>
      </c>
      <c r="F35" s="17" t="s">
        <v>40</v>
      </c>
      <c r="G35" s="17">
        <v>169.77</v>
      </c>
      <c r="H35" s="17">
        <v>190.67</v>
      </c>
    </row>
    <row r="36" spans="1:9" ht="22.5" x14ac:dyDescent="0.2">
      <c r="A36" s="78" t="s">
        <v>41</v>
      </c>
      <c r="B36" s="75" t="s">
        <v>163</v>
      </c>
      <c r="C36" s="17" t="s">
        <v>11</v>
      </c>
      <c r="D36" s="18" t="s">
        <v>24</v>
      </c>
      <c r="E36" s="17" t="s">
        <v>37</v>
      </c>
      <c r="F36" s="17">
        <v>242</v>
      </c>
      <c r="G36" s="21">
        <v>43.6</v>
      </c>
      <c r="H36" s="21">
        <v>48</v>
      </c>
    </row>
    <row r="37" spans="1:9" x14ac:dyDescent="0.2">
      <c r="A37" s="28" t="s">
        <v>246</v>
      </c>
      <c r="B37" s="75" t="s">
        <v>163</v>
      </c>
      <c r="C37" s="17">
        <v>1</v>
      </c>
      <c r="D37" s="18" t="s">
        <v>24</v>
      </c>
      <c r="E37" s="17" t="s">
        <v>37</v>
      </c>
      <c r="F37" s="17">
        <v>244</v>
      </c>
      <c r="G37" s="21">
        <v>83.8</v>
      </c>
      <c r="H37" s="21">
        <v>100.3</v>
      </c>
    </row>
    <row r="38" spans="1:9" ht="22.5" x14ac:dyDescent="0.2">
      <c r="A38" s="78" t="s">
        <v>42</v>
      </c>
      <c r="B38" s="75" t="s">
        <v>163</v>
      </c>
      <c r="C38" s="17" t="s">
        <v>11</v>
      </c>
      <c r="D38" s="18" t="s">
        <v>24</v>
      </c>
      <c r="E38" s="17" t="s">
        <v>37</v>
      </c>
      <c r="F38" s="17">
        <v>247</v>
      </c>
      <c r="G38" s="17">
        <v>42.37</v>
      </c>
      <c r="H38" s="17">
        <v>42.37</v>
      </c>
    </row>
    <row r="39" spans="1:9" x14ac:dyDescent="0.2">
      <c r="A39" s="25" t="s">
        <v>44</v>
      </c>
      <c r="B39" s="75" t="s">
        <v>163</v>
      </c>
      <c r="C39" s="17" t="s">
        <v>11</v>
      </c>
      <c r="D39" s="18" t="s">
        <v>24</v>
      </c>
      <c r="E39" s="17" t="s">
        <v>37</v>
      </c>
      <c r="F39" s="17" t="s">
        <v>45</v>
      </c>
      <c r="G39" s="17">
        <f>G40</f>
        <v>6.25</v>
      </c>
      <c r="H39" s="17">
        <f>H40</f>
        <v>7.25</v>
      </c>
    </row>
    <row r="40" spans="1:9" x14ac:dyDescent="0.2">
      <c r="A40" s="78" t="s">
        <v>46</v>
      </c>
      <c r="B40" s="75" t="s">
        <v>163</v>
      </c>
      <c r="C40" s="17" t="s">
        <v>11</v>
      </c>
      <c r="D40" s="18" t="s">
        <v>24</v>
      </c>
      <c r="E40" s="17" t="s">
        <v>37</v>
      </c>
      <c r="F40" s="17" t="s">
        <v>47</v>
      </c>
      <c r="G40" s="17">
        <f>G41+G42+G43</f>
        <v>6.25</v>
      </c>
      <c r="H40" s="17">
        <f>H41+H42+H43</f>
        <v>7.25</v>
      </c>
    </row>
    <row r="41" spans="1:9" x14ac:dyDescent="0.2">
      <c r="A41" s="25" t="s">
        <v>48</v>
      </c>
      <c r="B41" s="75" t="s">
        <v>163</v>
      </c>
      <c r="C41" s="17" t="s">
        <v>11</v>
      </c>
      <c r="D41" s="18" t="s">
        <v>24</v>
      </c>
      <c r="E41" s="17" t="s">
        <v>37</v>
      </c>
      <c r="F41" s="17" t="s">
        <v>49</v>
      </c>
      <c r="G41" s="21">
        <v>3</v>
      </c>
      <c r="H41" s="21">
        <v>4</v>
      </c>
    </row>
    <row r="42" spans="1:9" x14ac:dyDescent="0.2">
      <c r="A42" s="78" t="s">
        <v>50</v>
      </c>
      <c r="B42" s="75" t="s">
        <v>163</v>
      </c>
      <c r="C42" s="17" t="s">
        <v>11</v>
      </c>
      <c r="D42" s="18" t="s">
        <v>24</v>
      </c>
      <c r="E42" s="17" t="s">
        <v>37</v>
      </c>
      <c r="F42" s="17">
        <v>852</v>
      </c>
      <c r="G42" s="21">
        <v>0</v>
      </c>
      <c r="H42" s="21">
        <v>0</v>
      </c>
    </row>
    <row r="43" spans="1:9" x14ac:dyDescent="0.2">
      <c r="A43" s="78" t="s">
        <v>96</v>
      </c>
      <c r="B43" s="75" t="s">
        <v>163</v>
      </c>
      <c r="C43" s="17" t="s">
        <v>11</v>
      </c>
      <c r="D43" s="18" t="s">
        <v>24</v>
      </c>
      <c r="E43" s="17" t="s">
        <v>21</v>
      </c>
      <c r="F43" s="17">
        <v>853</v>
      </c>
      <c r="G43" s="17">
        <v>3.25</v>
      </c>
      <c r="H43" s="17">
        <v>3.25</v>
      </c>
    </row>
    <row r="44" spans="1:9" x14ac:dyDescent="0.2">
      <c r="A44" s="29" t="s">
        <v>51</v>
      </c>
      <c r="B44" s="75" t="s">
        <v>163</v>
      </c>
      <c r="C44" s="17" t="s">
        <v>11</v>
      </c>
      <c r="D44" s="15" t="s">
        <v>52</v>
      </c>
      <c r="E44" s="14"/>
      <c r="F44" s="14"/>
      <c r="G44" s="19">
        <f t="shared" ref="G44:G47" si="3">G45</f>
        <v>1</v>
      </c>
      <c r="H44" s="19">
        <f t="shared" ref="H44:H47" si="4">H45</f>
        <v>1</v>
      </c>
    </row>
    <row r="45" spans="1:9" x14ac:dyDescent="0.2">
      <c r="A45" s="27" t="s">
        <v>53</v>
      </c>
      <c r="B45" s="75" t="s">
        <v>163</v>
      </c>
      <c r="C45" s="17" t="s">
        <v>11</v>
      </c>
      <c r="D45" s="18" t="s">
        <v>52</v>
      </c>
      <c r="E45" s="30" t="s">
        <v>54</v>
      </c>
      <c r="F45" s="17"/>
      <c r="G45" s="19">
        <f t="shared" si="3"/>
        <v>1</v>
      </c>
      <c r="H45" s="19">
        <f t="shared" si="4"/>
        <v>1</v>
      </c>
    </row>
    <row r="46" spans="1:9" x14ac:dyDescent="0.2">
      <c r="A46" s="31" t="s">
        <v>55</v>
      </c>
      <c r="B46" s="75" t="s">
        <v>163</v>
      </c>
      <c r="C46" s="17" t="s">
        <v>11</v>
      </c>
      <c r="D46" s="18" t="s">
        <v>52</v>
      </c>
      <c r="E46" s="32" t="s">
        <v>54</v>
      </c>
      <c r="F46" s="17"/>
      <c r="G46" s="21">
        <f t="shared" si="3"/>
        <v>1</v>
      </c>
      <c r="H46" s="21">
        <f t="shared" si="4"/>
        <v>1</v>
      </c>
    </row>
    <row r="47" spans="1:9" x14ac:dyDescent="0.2">
      <c r="A47" s="31" t="s">
        <v>56</v>
      </c>
      <c r="B47" s="75" t="s">
        <v>163</v>
      </c>
      <c r="C47" s="17" t="s">
        <v>11</v>
      </c>
      <c r="D47" s="33" t="s">
        <v>52</v>
      </c>
      <c r="E47" s="32" t="s">
        <v>54</v>
      </c>
      <c r="F47" s="34">
        <v>200</v>
      </c>
      <c r="G47" s="40">
        <f t="shared" si="3"/>
        <v>1</v>
      </c>
      <c r="H47" s="40">
        <f t="shared" si="4"/>
        <v>1</v>
      </c>
    </row>
    <row r="48" spans="1:9" ht="22.5" x14ac:dyDescent="0.2">
      <c r="A48" s="35" t="s">
        <v>39</v>
      </c>
      <c r="B48" s="75" t="s">
        <v>163</v>
      </c>
      <c r="C48" s="17" t="s">
        <v>11</v>
      </c>
      <c r="D48" s="36" t="s">
        <v>52</v>
      </c>
      <c r="E48" s="32" t="s">
        <v>54</v>
      </c>
      <c r="F48" s="37">
        <v>240</v>
      </c>
      <c r="G48" s="40">
        <v>1</v>
      </c>
      <c r="H48" s="40">
        <v>1</v>
      </c>
    </row>
    <row r="49" spans="1:8" ht="22.5" x14ac:dyDescent="0.2">
      <c r="A49" s="39" t="s">
        <v>42</v>
      </c>
      <c r="B49" s="75" t="s">
        <v>163</v>
      </c>
      <c r="C49" s="17" t="s">
        <v>11</v>
      </c>
      <c r="D49" s="36" t="s">
        <v>52</v>
      </c>
      <c r="E49" s="32" t="s">
        <v>54</v>
      </c>
      <c r="F49" s="37">
        <v>244</v>
      </c>
      <c r="G49" s="40">
        <v>1</v>
      </c>
      <c r="H49" s="40">
        <v>1</v>
      </c>
    </row>
    <row r="50" spans="1:8" x14ac:dyDescent="0.2">
      <c r="A50" s="41" t="s">
        <v>57</v>
      </c>
      <c r="B50" s="75" t="s">
        <v>163</v>
      </c>
      <c r="C50" s="33" t="s">
        <v>58</v>
      </c>
      <c r="D50" s="33"/>
      <c r="E50" s="30"/>
      <c r="F50" s="34"/>
      <c r="G50" s="38">
        <f t="shared" ref="G50:H51" si="5">G51</f>
        <v>0</v>
      </c>
      <c r="H50" s="38">
        <f t="shared" si="5"/>
        <v>0</v>
      </c>
    </row>
    <row r="51" spans="1:8" x14ac:dyDescent="0.2">
      <c r="A51" s="41" t="s">
        <v>59</v>
      </c>
      <c r="B51" s="75" t="s">
        <v>163</v>
      </c>
      <c r="C51" s="33" t="s">
        <v>58</v>
      </c>
      <c r="D51" s="33" t="s">
        <v>16</v>
      </c>
      <c r="E51" s="42"/>
      <c r="F51" s="33"/>
      <c r="G51" s="38">
        <f t="shared" si="5"/>
        <v>0</v>
      </c>
      <c r="H51" s="38">
        <f t="shared" si="5"/>
        <v>0</v>
      </c>
    </row>
    <row r="52" spans="1:8" x14ac:dyDescent="0.2">
      <c r="A52" s="41" t="s">
        <v>60</v>
      </c>
      <c r="B52" s="75" t="s">
        <v>163</v>
      </c>
      <c r="C52" s="33" t="s">
        <v>58</v>
      </c>
      <c r="D52" s="33" t="s">
        <v>16</v>
      </c>
      <c r="E52" s="43" t="s">
        <v>61</v>
      </c>
      <c r="F52" s="34"/>
      <c r="G52" s="149">
        <f>G53</f>
        <v>0</v>
      </c>
      <c r="H52" s="149">
        <f>H53</f>
        <v>0</v>
      </c>
    </row>
    <row r="53" spans="1:8" ht="22.5" x14ac:dyDescent="0.2">
      <c r="A53" s="79" t="s">
        <v>62</v>
      </c>
      <c r="B53" s="75" t="s">
        <v>163</v>
      </c>
      <c r="C53" s="36" t="s">
        <v>58</v>
      </c>
      <c r="D53" s="36" t="s">
        <v>16</v>
      </c>
      <c r="E53" s="45" t="s">
        <v>63</v>
      </c>
      <c r="F53" s="37"/>
      <c r="G53" s="40">
        <f>G54+G59</f>
        <v>0</v>
      </c>
      <c r="H53" s="40">
        <f>H54+H59</f>
        <v>0</v>
      </c>
    </row>
    <row r="54" spans="1:8" ht="33.75" x14ac:dyDescent="0.2">
      <c r="A54" s="39" t="s">
        <v>19</v>
      </c>
      <c r="B54" s="75" t="s">
        <v>163</v>
      </c>
      <c r="C54" s="36" t="s">
        <v>58</v>
      </c>
      <c r="D54" s="36" t="s">
        <v>16</v>
      </c>
      <c r="E54" s="45" t="s">
        <v>63</v>
      </c>
      <c r="F54" s="37" t="s">
        <v>28</v>
      </c>
      <c r="G54" s="40">
        <f>G55+G57</f>
        <v>0</v>
      </c>
      <c r="H54" s="40">
        <f>H55+H57</f>
        <v>0</v>
      </c>
    </row>
    <row r="55" spans="1:8" x14ac:dyDescent="0.2">
      <c r="A55" s="39" t="s">
        <v>64</v>
      </c>
      <c r="B55" s="75" t="s">
        <v>163</v>
      </c>
      <c r="C55" s="36" t="s">
        <v>58</v>
      </c>
      <c r="D55" s="36" t="s">
        <v>16</v>
      </c>
      <c r="E55" s="45" t="s">
        <v>63</v>
      </c>
      <c r="F55" s="37">
        <v>110</v>
      </c>
      <c r="G55" s="40">
        <v>0</v>
      </c>
      <c r="H55" s="40">
        <v>0</v>
      </c>
    </row>
    <row r="56" spans="1:8" x14ac:dyDescent="0.2">
      <c r="A56" s="46" t="s">
        <v>65</v>
      </c>
      <c r="B56" s="75" t="s">
        <v>163</v>
      </c>
      <c r="C56" s="36" t="s">
        <v>58</v>
      </c>
      <c r="D56" s="36" t="s">
        <v>16</v>
      </c>
      <c r="E56" s="45" t="s">
        <v>63</v>
      </c>
      <c r="F56" s="37">
        <v>111</v>
      </c>
      <c r="G56" s="40">
        <v>0</v>
      </c>
      <c r="H56" s="40">
        <v>0</v>
      </c>
    </row>
    <row r="57" spans="1:8" ht="22.5" x14ac:dyDescent="0.2">
      <c r="A57" s="80" t="s">
        <v>66</v>
      </c>
      <c r="B57" s="75" t="s">
        <v>163</v>
      </c>
      <c r="C57" s="36" t="s">
        <v>58</v>
      </c>
      <c r="D57" s="36" t="s">
        <v>16</v>
      </c>
      <c r="E57" s="45" t="s">
        <v>63</v>
      </c>
      <c r="F57" s="37">
        <v>112</v>
      </c>
      <c r="G57" s="40"/>
      <c r="H57" s="40"/>
    </row>
    <row r="58" spans="1:8" ht="22.5" x14ac:dyDescent="0.2">
      <c r="A58" s="48" t="s">
        <v>67</v>
      </c>
      <c r="B58" s="75" t="s">
        <v>163</v>
      </c>
      <c r="C58" s="36" t="s">
        <v>58</v>
      </c>
      <c r="D58" s="36" t="s">
        <v>16</v>
      </c>
      <c r="E58" s="45" t="s">
        <v>63</v>
      </c>
      <c r="F58" s="37">
        <v>119</v>
      </c>
      <c r="G58" s="40">
        <v>37.1</v>
      </c>
      <c r="H58" s="40">
        <v>38.5</v>
      </c>
    </row>
    <row r="59" spans="1:8" ht="22.5" x14ac:dyDescent="0.2">
      <c r="A59" s="39" t="s">
        <v>36</v>
      </c>
      <c r="B59" s="75" t="s">
        <v>163</v>
      </c>
      <c r="C59" s="45" t="s">
        <v>58</v>
      </c>
      <c r="D59" s="45" t="s">
        <v>16</v>
      </c>
      <c r="E59" s="45" t="s">
        <v>63</v>
      </c>
      <c r="F59" s="37">
        <v>200</v>
      </c>
      <c r="G59" s="40">
        <f>G60</f>
        <v>0</v>
      </c>
      <c r="H59" s="40">
        <f t="shared" ref="H59" si="6">H60</f>
        <v>0</v>
      </c>
    </row>
    <row r="60" spans="1:8" ht="22.5" x14ac:dyDescent="0.2">
      <c r="A60" s="49" t="s">
        <v>39</v>
      </c>
      <c r="B60" s="75" t="s">
        <v>163</v>
      </c>
      <c r="C60" s="45" t="s">
        <v>58</v>
      </c>
      <c r="D60" s="45" t="s">
        <v>16</v>
      </c>
      <c r="E60" s="45" t="s">
        <v>63</v>
      </c>
      <c r="F60" s="32" t="s">
        <v>40</v>
      </c>
      <c r="G60" s="50"/>
      <c r="H60" s="50">
        <f>H61</f>
        <v>0</v>
      </c>
    </row>
    <row r="61" spans="1:8" ht="22.5" x14ac:dyDescent="0.2">
      <c r="A61" s="49" t="s">
        <v>42</v>
      </c>
      <c r="B61" s="75" t="s">
        <v>163</v>
      </c>
      <c r="C61" s="36" t="s">
        <v>58</v>
      </c>
      <c r="D61" s="36" t="s">
        <v>16</v>
      </c>
      <c r="E61" s="45" t="s">
        <v>63</v>
      </c>
      <c r="F61" s="37" t="s">
        <v>43</v>
      </c>
      <c r="G61" s="56"/>
      <c r="H61" s="40"/>
    </row>
    <row r="62" spans="1:8" x14ac:dyDescent="0.2">
      <c r="A62" s="151" t="s">
        <v>208</v>
      </c>
      <c r="B62" s="144" t="s">
        <v>163</v>
      </c>
      <c r="C62" s="33" t="s">
        <v>16</v>
      </c>
      <c r="D62" s="36"/>
      <c r="E62" s="45"/>
      <c r="F62" s="37"/>
      <c r="G62" s="54">
        <f>G63+G68</f>
        <v>5</v>
      </c>
      <c r="H62" s="54">
        <f>H63+H68</f>
        <v>5</v>
      </c>
    </row>
    <row r="63" spans="1:8" ht="30.6" customHeight="1" x14ac:dyDescent="0.2">
      <c r="A63" s="151" t="s">
        <v>171</v>
      </c>
      <c r="B63" s="75" t="s">
        <v>163</v>
      </c>
      <c r="C63" s="33" t="s">
        <v>16</v>
      </c>
      <c r="D63" s="33" t="s">
        <v>172</v>
      </c>
      <c r="E63" s="42"/>
      <c r="F63" s="34"/>
      <c r="G63" s="56">
        <f t="shared" ref="G63:H65" si="7">G64</f>
        <v>0</v>
      </c>
      <c r="H63" s="56">
        <f t="shared" si="7"/>
        <v>0</v>
      </c>
    </row>
    <row r="64" spans="1:8" ht="21.75" x14ac:dyDescent="0.2">
      <c r="A64" s="145" t="s">
        <v>173</v>
      </c>
      <c r="B64" s="75" t="s">
        <v>163</v>
      </c>
      <c r="C64" s="36" t="s">
        <v>16</v>
      </c>
      <c r="D64" s="36" t="s">
        <v>172</v>
      </c>
      <c r="E64" s="42" t="s">
        <v>174</v>
      </c>
      <c r="F64" s="37"/>
      <c r="G64" s="56">
        <f t="shared" si="7"/>
        <v>0</v>
      </c>
      <c r="H64" s="56">
        <f t="shared" si="7"/>
        <v>0</v>
      </c>
    </row>
    <row r="65" spans="1:8" x14ac:dyDescent="0.2">
      <c r="A65" s="55" t="s">
        <v>56</v>
      </c>
      <c r="B65" s="75" t="s">
        <v>163</v>
      </c>
      <c r="C65" s="36" t="s">
        <v>16</v>
      </c>
      <c r="D65" s="36" t="s">
        <v>172</v>
      </c>
      <c r="E65" s="45" t="s">
        <v>174</v>
      </c>
      <c r="F65" s="37">
        <v>200</v>
      </c>
      <c r="G65" s="56">
        <f t="shared" si="7"/>
        <v>0</v>
      </c>
      <c r="H65" s="56">
        <f t="shared" si="7"/>
        <v>0</v>
      </c>
    </row>
    <row r="66" spans="1:8" ht="22.5" x14ac:dyDescent="0.2">
      <c r="A66" s="55" t="s">
        <v>74</v>
      </c>
      <c r="B66" s="75" t="s">
        <v>163</v>
      </c>
      <c r="C66" s="36" t="s">
        <v>16</v>
      </c>
      <c r="D66" s="36" t="s">
        <v>172</v>
      </c>
      <c r="E66" s="45" t="s">
        <v>174</v>
      </c>
      <c r="F66" s="37">
        <v>240</v>
      </c>
      <c r="G66" s="56">
        <v>0</v>
      </c>
      <c r="H66" s="56">
        <v>0</v>
      </c>
    </row>
    <row r="67" spans="1:8" ht="22.5" x14ac:dyDescent="0.2">
      <c r="A67" s="55" t="s">
        <v>75</v>
      </c>
      <c r="B67" s="75" t="s">
        <v>163</v>
      </c>
      <c r="C67" s="36" t="s">
        <v>16</v>
      </c>
      <c r="D67" s="36" t="s">
        <v>172</v>
      </c>
      <c r="E67" s="45" t="s">
        <v>174</v>
      </c>
      <c r="F67" s="37">
        <v>244</v>
      </c>
      <c r="G67" s="56">
        <v>0</v>
      </c>
      <c r="H67" s="56">
        <v>0</v>
      </c>
    </row>
    <row r="68" spans="1:8" ht="21" x14ac:dyDescent="0.2">
      <c r="A68" s="5" t="s">
        <v>175</v>
      </c>
      <c r="B68" s="144" t="s">
        <v>163</v>
      </c>
      <c r="C68" s="33" t="s">
        <v>16</v>
      </c>
      <c r="D68" s="33" t="s">
        <v>172</v>
      </c>
      <c r="E68" s="42" t="s">
        <v>176</v>
      </c>
      <c r="F68" s="10"/>
      <c r="G68" s="54">
        <f t="shared" ref="G68:H70" si="8">G69</f>
        <v>5</v>
      </c>
      <c r="H68" s="54">
        <f t="shared" si="8"/>
        <v>5</v>
      </c>
    </row>
    <row r="69" spans="1:8" x14ac:dyDescent="0.2">
      <c r="A69" s="55" t="s">
        <v>56</v>
      </c>
      <c r="B69" s="75" t="s">
        <v>163</v>
      </c>
      <c r="C69" s="36" t="s">
        <v>16</v>
      </c>
      <c r="D69" s="36" t="s">
        <v>172</v>
      </c>
      <c r="E69" s="45" t="s">
        <v>176</v>
      </c>
      <c r="F69" s="53">
        <v>200</v>
      </c>
      <c r="G69" s="56">
        <f t="shared" si="8"/>
        <v>5</v>
      </c>
      <c r="H69" s="56">
        <f t="shared" si="8"/>
        <v>5</v>
      </c>
    </row>
    <row r="70" spans="1:8" ht="22.5" x14ac:dyDescent="0.2">
      <c r="A70" s="55" t="s">
        <v>74</v>
      </c>
      <c r="B70" s="75" t="s">
        <v>163</v>
      </c>
      <c r="C70" s="36" t="s">
        <v>16</v>
      </c>
      <c r="D70" s="36" t="s">
        <v>172</v>
      </c>
      <c r="E70" s="45" t="s">
        <v>176</v>
      </c>
      <c r="F70" s="53">
        <v>240</v>
      </c>
      <c r="G70" s="58">
        <v>5</v>
      </c>
      <c r="H70" s="56">
        <f t="shared" si="8"/>
        <v>5</v>
      </c>
    </row>
    <row r="71" spans="1:8" ht="22.5" x14ac:dyDescent="0.2">
      <c r="A71" s="55" t="s">
        <v>75</v>
      </c>
      <c r="B71" s="75" t="s">
        <v>163</v>
      </c>
      <c r="C71" s="36" t="s">
        <v>16</v>
      </c>
      <c r="D71" s="36" t="s">
        <v>172</v>
      </c>
      <c r="E71" s="45" t="s">
        <v>176</v>
      </c>
      <c r="F71" s="53">
        <v>244</v>
      </c>
      <c r="G71" s="58">
        <v>5</v>
      </c>
      <c r="H71" s="58">
        <v>5</v>
      </c>
    </row>
    <row r="72" spans="1:8" x14ac:dyDescent="0.2">
      <c r="A72" s="51" t="s">
        <v>70</v>
      </c>
      <c r="B72" s="75" t="s">
        <v>163</v>
      </c>
      <c r="C72" s="11" t="s">
        <v>69</v>
      </c>
      <c r="D72" s="11" t="s">
        <v>16</v>
      </c>
      <c r="E72" s="10" t="s">
        <v>71</v>
      </c>
      <c r="F72" s="53"/>
      <c r="G72" s="54">
        <v>41</v>
      </c>
      <c r="H72" s="54">
        <v>40</v>
      </c>
    </row>
    <row r="73" spans="1:8" ht="21" x14ac:dyDescent="0.2">
      <c r="A73" s="5" t="s">
        <v>72</v>
      </c>
      <c r="B73" s="75" t="s">
        <v>163</v>
      </c>
      <c r="C73" s="52" t="s">
        <v>69</v>
      </c>
      <c r="D73" s="52" t="s">
        <v>16</v>
      </c>
      <c r="E73" s="53" t="s">
        <v>73</v>
      </c>
      <c r="F73" s="53"/>
      <c r="G73" s="56">
        <f>G74</f>
        <v>10</v>
      </c>
      <c r="H73" s="54">
        <f t="shared" ref="H73" si="9">H74</f>
        <v>10</v>
      </c>
    </row>
    <row r="74" spans="1:8" x14ac:dyDescent="0.2">
      <c r="A74" s="55" t="s">
        <v>56</v>
      </c>
      <c r="B74" s="75" t="s">
        <v>163</v>
      </c>
      <c r="C74" s="52" t="s">
        <v>69</v>
      </c>
      <c r="D74" s="52" t="s">
        <v>16</v>
      </c>
      <c r="E74" s="53" t="s">
        <v>73</v>
      </c>
      <c r="F74" s="53" t="s">
        <v>38</v>
      </c>
      <c r="G74" s="56">
        <f t="shared" ref="G74" si="10">G75</f>
        <v>10</v>
      </c>
      <c r="H74" s="56">
        <f>H75</f>
        <v>10</v>
      </c>
    </row>
    <row r="75" spans="1:8" ht="22.5" x14ac:dyDescent="0.2">
      <c r="A75" s="55" t="s">
        <v>74</v>
      </c>
      <c r="B75" s="75" t="s">
        <v>163</v>
      </c>
      <c r="C75" s="52" t="s">
        <v>69</v>
      </c>
      <c r="D75" s="52" t="s">
        <v>16</v>
      </c>
      <c r="E75" s="53" t="s">
        <v>73</v>
      </c>
      <c r="F75" s="53" t="s">
        <v>40</v>
      </c>
      <c r="G75" s="56">
        <f>G76</f>
        <v>10</v>
      </c>
      <c r="H75" s="56">
        <f>H76</f>
        <v>10</v>
      </c>
    </row>
    <row r="76" spans="1:8" ht="22.5" x14ac:dyDescent="0.2">
      <c r="A76" s="55" t="s">
        <v>75</v>
      </c>
      <c r="B76" s="75" t="s">
        <v>163</v>
      </c>
      <c r="C76" s="52" t="s">
        <v>69</v>
      </c>
      <c r="D76" s="52" t="s">
        <v>16</v>
      </c>
      <c r="E76" s="53" t="s">
        <v>73</v>
      </c>
      <c r="F76" s="53" t="s">
        <v>43</v>
      </c>
      <c r="G76" s="58">
        <v>10</v>
      </c>
      <c r="H76" s="58">
        <v>10</v>
      </c>
    </row>
    <row r="77" spans="1:8" x14ac:dyDescent="0.2">
      <c r="A77" s="51" t="s">
        <v>68</v>
      </c>
      <c r="B77" s="75" t="s">
        <v>163</v>
      </c>
      <c r="C77" s="11" t="s">
        <v>69</v>
      </c>
      <c r="D77" s="52"/>
      <c r="E77" s="53"/>
      <c r="F77" s="53"/>
      <c r="G77" s="8">
        <f>G78</f>
        <v>21</v>
      </c>
      <c r="H77" s="8">
        <f>H78</f>
        <v>20</v>
      </c>
    </row>
    <row r="78" spans="1:8" x14ac:dyDescent="0.2">
      <c r="A78" s="57" t="s">
        <v>76</v>
      </c>
      <c r="B78" s="75" t="s">
        <v>163</v>
      </c>
      <c r="C78" s="52" t="s">
        <v>69</v>
      </c>
      <c r="D78" s="52" t="s">
        <v>16</v>
      </c>
      <c r="E78" s="11" t="s">
        <v>77</v>
      </c>
      <c r="F78" s="53"/>
      <c r="G78" s="56">
        <f t="shared" ref="G78:G79" si="11">G79</f>
        <v>21</v>
      </c>
      <c r="H78" s="56">
        <f t="shared" ref="H78:H79" si="12">H79</f>
        <v>20</v>
      </c>
    </row>
    <row r="79" spans="1:8" x14ac:dyDescent="0.2">
      <c r="A79" s="55" t="s">
        <v>56</v>
      </c>
      <c r="B79" s="75" t="s">
        <v>163</v>
      </c>
      <c r="C79" s="52" t="s">
        <v>69</v>
      </c>
      <c r="D79" s="52" t="s">
        <v>16</v>
      </c>
      <c r="E79" s="52" t="s">
        <v>77</v>
      </c>
      <c r="F79" s="53">
        <v>200</v>
      </c>
      <c r="G79" s="56">
        <f t="shared" si="11"/>
        <v>21</v>
      </c>
      <c r="H79" s="56">
        <f t="shared" si="12"/>
        <v>20</v>
      </c>
    </row>
    <row r="80" spans="1:8" ht="22.5" x14ac:dyDescent="0.2">
      <c r="A80" s="55" t="s">
        <v>74</v>
      </c>
      <c r="B80" s="75" t="s">
        <v>163</v>
      </c>
      <c r="C80" s="52" t="s">
        <v>69</v>
      </c>
      <c r="D80" s="52" t="s">
        <v>16</v>
      </c>
      <c r="E80" s="52" t="s">
        <v>77</v>
      </c>
      <c r="F80" s="53">
        <v>240</v>
      </c>
      <c r="G80" s="56">
        <f>G81</f>
        <v>21</v>
      </c>
      <c r="H80" s="56">
        <f>H81</f>
        <v>20</v>
      </c>
    </row>
    <row r="81" spans="1:8" ht="22.5" x14ac:dyDescent="0.2">
      <c r="A81" s="55" t="s">
        <v>75</v>
      </c>
      <c r="B81" s="75" t="s">
        <v>163</v>
      </c>
      <c r="C81" s="52" t="s">
        <v>69</v>
      </c>
      <c r="D81" s="52" t="s">
        <v>16</v>
      </c>
      <c r="E81" s="52" t="s">
        <v>77</v>
      </c>
      <c r="F81" s="53">
        <v>244</v>
      </c>
      <c r="G81" s="58">
        <v>21</v>
      </c>
      <c r="H81" s="58">
        <v>20</v>
      </c>
    </row>
    <row r="82" spans="1:8" ht="12.75" customHeight="1" x14ac:dyDescent="0.2">
      <c r="A82" s="57" t="s">
        <v>78</v>
      </c>
      <c r="B82" s="75" t="s">
        <v>163</v>
      </c>
      <c r="C82" s="52" t="s">
        <v>69</v>
      </c>
      <c r="D82" s="52" t="s">
        <v>16</v>
      </c>
      <c r="E82" s="11" t="s">
        <v>79</v>
      </c>
      <c r="F82" s="10"/>
      <c r="G82" s="54">
        <f t="shared" ref="G82:G83" si="13">G83</f>
        <v>0</v>
      </c>
      <c r="H82" s="54">
        <f t="shared" ref="H82:H83" si="14">H83</f>
        <v>0</v>
      </c>
    </row>
    <row r="83" spans="1:8" ht="12.75" customHeight="1" x14ac:dyDescent="0.2">
      <c r="A83" s="55" t="s">
        <v>56</v>
      </c>
      <c r="B83" s="75" t="s">
        <v>163</v>
      </c>
      <c r="C83" s="52" t="s">
        <v>69</v>
      </c>
      <c r="D83" s="52" t="s">
        <v>16</v>
      </c>
      <c r="E83" s="52" t="s">
        <v>79</v>
      </c>
      <c r="F83" s="53">
        <v>200</v>
      </c>
      <c r="G83" s="56">
        <f t="shared" si="13"/>
        <v>0</v>
      </c>
      <c r="H83" s="56">
        <f t="shared" si="14"/>
        <v>0</v>
      </c>
    </row>
    <row r="84" spans="1:8" ht="22.5" customHeight="1" x14ac:dyDescent="0.2">
      <c r="A84" s="55" t="s">
        <v>74</v>
      </c>
      <c r="B84" s="75" t="s">
        <v>163</v>
      </c>
      <c r="C84" s="52" t="s">
        <v>69</v>
      </c>
      <c r="D84" s="52" t="s">
        <v>16</v>
      </c>
      <c r="E84" s="52" t="s">
        <v>79</v>
      </c>
      <c r="F84" s="53">
        <v>240</v>
      </c>
      <c r="G84" s="56">
        <v>0</v>
      </c>
      <c r="H84" s="56">
        <f>H85</f>
        <v>0</v>
      </c>
    </row>
    <row r="85" spans="1:8" ht="22.5" customHeight="1" x14ac:dyDescent="0.2">
      <c r="A85" s="55" t="s">
        <v>75</v>
      </c>
      <c r="B85" s="75" t="s">
        <v>163</v>
      </c>
      <c r="C85" s="52" t="s">
        <v>69</v>
      </c>
      <c r="D85" s="52" t="s">
        <v>16</v>
      </c>
      <c r="E85" s="52" t="s">
        <v>79</v>
      </c>
      <c r="F85" s="53">
        <v>244</v>
      </c>
      <c r="G85" s="58">
        <v>0</v>
      </c>
      <c r="H85" s="58">
        <v>0</v>
      </c>
    </row>
    <row r="86" spans="1:8" ht="12" customHeight="1" x14ac:dyDescent="0.2">
      <c r="A86" s="9" t="s">
        <v>207</v>
      </c>
      <c r="B86" s="75" t="s">
        <v>163</v>
      </c>
      <c r="C86" s="11" t="s">
        <v>249</v>
      </c>
      <c r="D86" s="52"/>
      <c r="E86" s="52"/>
      <c r="F86" s="53"/>
      <c r="G86" s="8">
        <f>G87</f>
        <v>40</v>
      </c>
      <c r="H86" s="8">
        <f>H87</f>
        <v>40</v>
      </c>
    </row>
    <row r="87" spans="1:8" x14ac:dyDescent="0.2">
      <c r="A87" s="9" t="s">
        <v>159</v>
      </c>
      <c r="B87" s="75" t="s">
        <v>163</v>
      </c>
      <c r="C87" s="11" t="s">
        <v>249</v>
      </c>
      <c r="D87" s="11" t="s">
        <v>69</v>
      </c>
      <c r="E87" s="10" t="s">
        <v>13</v>
      </c>
      <c r="F87" s="10" t="s">
        <v>14</v>
      </c>
      <c r="G87" s="58">
        <f t="shared" ref="G87:G89" si="15">G88</f>
        <v>40</v>
      </c>
      <c r="H87" s="58">
        <f t="shared" ref="H87:H89" si="16">H88</f>
        <v>40</v>
      </c>
    </row>
    <row r="88" spans="1:8" x14ac:dyDescent="0.2">
      <c r="A88" s="131" t="s">
        <v>160</v>
      </c>
      <c r="B88" s="75" t="s">
        <v>163</v>
      </c>
      <c r="C88" s="11" t="s">
        <v>249</v>
      </c>
      <c r="D88" s="11" t="s">
        <v>69</v>
      </c>
      <c r="E88" s="10" t="s">
        <v>80</v>
      </c>
      <c r="F88" s="10"/>
      <c r="G88" s="58">
        <f t="shared" si="15"/>
        <v>40</v>
      </c>
      <c r="H88" s="58">
        <f t="shared" si="16"/>
        <v>40</v>
      </c>
    </row>
    <row r="89" spans="1:8" ht="22.5" x14ac:dyDescent="0.2">
      <c r="A89" s="25" t="s">
        <v>36</v>
      </c>
      <c r="B89" s="75" t="s">
        <v>163</v>
      </c>
      <c r="C89" s="52" t="s">
        <v>249</v>
      </c>
      <c r="D89" s="52" t="s">
        <v>69</v>
      </c>
      <c r="E89" s="53" t="s">
        <v>80</v>
      </c>
      <c r="F89" s="53" t="s">
        <v>38</v>
      </c>
      <c r="G89" s="58">
        <f t="shared" si="15"/>
        <v>40</v>
      </c>
      <c r="H89" s="58">
        <f t="shared" si="16"/>
        <v>40</v>
      </c>
    </row>
    <row r="90" spans="1:8" ht="22.5" x14ac:dyDescent="0.2">
      <c r="A90" s="59" t="s">
        <v>39</v>
      </c>
      <c r="B90" s="75" t="s">
        <v>163</v>
      </c>
      <c r="C90" s="52" t="s">
        <v>249</v>
      </c>
      <c r="D90" s="52" t="s">
        <v>69</v>
      </c>
      <c r="E90" s="53" t="s">
        <v>80</v>
      </c>
      <c r="F90" s="53" t="s">
        <v>40</v>
      </c>
      <c r="G90" s="58">
        <v>40</v>
      </c>
      <c r="H90" s="58">
        <v>40</v>
      </c>
    </row>
    <row r="91" spans="1:8" ht="22.5" x14ac:dyDescent="0.2">
      <c r="A91" s="59" t="s">
        <v>42</v>
      </c>
      <c r="B91" s="75" t="s">
        <v>163</v>
      </c>
      <c r="C91" s="52" t="s">
        <v>249</v>
      </c>
      <c r="D91" s="52" t="s">
        <v>69</v>
      </c>
      <c r="E91" s="53" t="s">
        <v>80</v>
      </c>
      <c r="F91" s="53" t="s">
        <v>40</v>
      </c>
      <c r="G91" s="58">
        <v>40</v>
      </c>
      <c r="H91" s="58">
        <v>40</v>
      </c>
    </row>
    <row r="92" spans="1:8" x14ac:dyDescent="0.2">
      <c r="A92" s="160" t="s">
        <v>259</v>
      </c>
      <c r="B92" s="75"/>
      <c r="C92" s="52"/>
      <c r="D92" s="52"/>
      <c r="E92" s="10" t="s">
        <v>260</v>
      </c>
      <c r="F92" s="53"/>
      <c r="G92" s="162">
        <v>33.31</v>
      </c>
      <c r="H92" s="163">
        <v>66.69</v>
      </c>
    </row>
  </sheetData>
  <mergeCells count="14">
    <mergeCell ref="C1:H1"/>
    <mergeCell ref="F13:F14"/>
    <mergeCell ref="G13:G14"/>
    <mergeCell ref="H13:H14"/>
    <mergeCell ref="C2:H2"/>
    <mergeCell ref="C6:H6"/>
    <mergeCell ref="C8:H8"/>
    <mergeCell ref="A10:H10"/>
    <mergeCell ref="A11:G11"/>
    <mergeCell ref="A13:A14"/>
    <mergeCell ref="B13:B14"/>
    <mergeCell ref="C13:C14"/>
    <mergeCell ref="D13:D14"/>
    <mergeCell ref="E13:E14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13" workbookViewId="0">
      <selection activeCell="I75" sqref="I75"/>
    </sheetView>
  </sheetViews>
  <sheetFormatPr defaultRowHeight="12.75" x14ac:dyDescent="0.2"/>
  <cols>
    <col min="1" max="1" width="62.5703125" customWidth="1"/>
    <col min="2" max="2" width="4.5703125" customWidth="1"/>
    <col min="3" max="3" width="3.42578125" customWidth="1"/>
    <col min="4" max="4" width="4.28515625" customWidth="1"/>
    <col min="5" max="5" width="10.5703125" customWidth="1"/>
    <col min="6" max="6" width="4.7109375" customWidth="1"/>
    <col min="7" max="7" width="7.7109375" customWidth="1"/>
  </cols>
  <sheetData>
    <row r="1" spans="1:9" ht="12.75" customHeight="1" x14ac:dyDescent="0.2">
      <c r="A1" s="1"/>
      <c r="B1" s="1"/>
      <c r="C1" s="167" t="s">
        <v>158</v>
      </c>
      <c r="D1" s="167"/>
      <c r="E1" s="167"/>
      <c r="F1" s="167"/>
      <c r="G1" s="167"/>
    </row>
    <row r="2" spans="1:9" x14ac:dyDescent="0.2">
      <c r="A2" s="1"/>
      <c r="B2" s="1"/>
      <c r="C2" s="167" t="s">
        <v>0</v>
      </c>
      <c r="D2" s="167"/>
      <c r="E2" s="167"/>
      <c r="F2" s="167"/>
      <c r="G2" s="167"/>
    </row>
    <row r="3" spans="1:9" x14ac:dyDescent="0.2">
      <c r="A3" s="1"/>
      <c r="B3" s="1"/>
      <c r="C3" s="62" t="s">
        <v>195</v>
      </c>
      <c r="D3" s="62"/>
      <c r="E3" s="62"/>
      <c r="F3" s="62"/>
      <c r="G3" s="62"/>
    </row>
    <row r="4" spans="1:9" x14ac:dyDescent="0.2">
      <c r="A4" s="1"/>
      <c r="B4" s="1"/>
      <c r="C4" s="62" t="s">
        <v>1</v>
      </c>
      <c r="D4" s="62"/>
      <c r="E4" s="62"/>
      <c r="F4" s="62"/>
      <c r="G4" s="62"/>
    </row>
    <row r="5" spans="1:9" x14ac:dyDescent="0.2">
      <c r="A5" s="1"/>
      <c r="B5" s="1"/>
      <c r="C5" s="142" t="s">
        <v>255</v>
      </c>
      <c r="D5" s="62"/>
      <c r="E5" s="62"/>
      <c r="F5" s="62"/>
      <c r="G5" s="62"/>
    </row>
    <row r="6" spans="1:9" x14ac:dyDescent="0.2">
      <c r="A6" s="1"/>
      <c r="B6" s="1"/>
      <c r="C6" s="167" t="s">
        <v>165</v>
      </c>
      <c r="D6" s="167"/>
      <c r="E6" s="167"/>
      <c r="F6" s="167"/>
      <c r="G6" s="167"/>
    </row>
    <row r="7" spans="1:9" x14ac:dyDescent="0.2">
      <c r="A7" s="1"/>
      <c r="B7" s="1"/>
      <c r="C7" s="2" t="s">
        <v>194</v>
      </c>
      <c r="D7" s="2"/>
      <c r="E7" s="2"/>
      <c r="F7" s="2"/>
      <c r="G7" s="2"/>
    </row>
    <row r="8" spans="1:9" x14ac:dyDescent="0.2">
      <c r="A8" s="1"/>
      <c r="B8" s="1"/>
      <c r="C8" s="167" t="s">
        <v>243</v>
      </c>
      <c r="D8" s="167"/>
      <c r="E8" s="167"/>
      <c r="F8" s="167"/>
      <c r="G8" s="167"/>
    </row>
    <row r="9" spans="1:9" x14ac:dyDescent="0.2">
      <c r="A9" s="1"/>
      <c r="B9" s="65" t="s">
        <v>256</v>
      </c>
      <c r="C9" s="65"/>
      <c r="D9" s="65"/>
      <c r="E9" s="65"/>
      <c r="F9" s="65"/>
      <c r="G9" s="65"/>
    </row>
    <row r="10" spans="1:9" ht="30.75" customHeight="1" x14ac:dyDescent="0.2">
      <c r="A10" s="185" t="s">
        <v>257</v>
      </c>
      <c r="B10" s="185"/>
      <c r="C10" s="185"/>
      <c r="D10" s="185"/>
      <c r="E10" s="185"/>
      <c r="F10" s="185"/>
      <c r="G10" s="185"/>
    </row>
    <row r="11" spans="1:9" x14ac:dyDescent="0.2">
      <c r="A11" s="185"/>
      <c r="B11" s="185"/>
      <c r="C11" s="185"/>
      <c r="D11" s="185"/>
      <c r="E11" s="185"/>
      <c r="F11" s="185"/>
      <c r="G11" s="185"/>
    </row>
    <row r="12" spans="1:9" x14ac:dyDescent="0.2">
      <c r="A12" s="1"/>
      <c r="B12" s="1"/>
      <c r="C12" s="3"/>
      <c r="D12" s="4"/>
      <c r="E12" s="3"/>
      <c r="F12" s="3"/>
      <c r="G12" s="61"/>
    </row>
    <row r="13" spans="1:9" ht="12.75" customHeight="1" x14ac:dyDescent="0.2">
      <c r="A13" s="179" t="s">
        <v>4</v>
      </c>
      <c r="B13" s="181" t="s">
        <v>93</v>
      </c>
      <c r="C13" s="183" t="s">
        <v>5</v>
      </c>
      <c r="D13" s="173" t="s">
        <v>6</v>
      </c>
      <c r="E13" s="171" t="s">
        <v>7</v>
      </c>
      <c r="F13" s="171" t="s">
        <v>8</v>
      </c>
      <c r="G13" s="175" t="s">
        <v>155</v>
      </c>
    </row>
    <row r="14" spans="1:9" x14ac:dyDescent="0.2">
      <c r="A14" s="180"/>
      <c r="B14" s="182"/>
      <c r="C14" s="184"/>
      <c r="D14" s="174"/>
      <c r="E14" s="172"/>
      <c r="F14" s="172"/>
      <c r="G14" s="176"/>
    </row>
    <row r="15" spans="1:9" ht="12.75" customHeight="1" x14ac:dyDescent="0.2">
      <c r="A15" s="5" t="s">
        <v>9</v>
      </c>
      <c r="B15" s="70"/>
      <c r="C15" s="6"/>
      <c r="D15" s="7"/>
      <c r="E15" s="6"/>
      <c r="F15" s="6"/>
      <c r="G15" s="152">
        <v>3735.41</v>
      </c>
      <c r="I15" s="120"/>
    </row>
    <row r="16" spans="1:9" x14ac:dyDescent="0.2">
      <c r="A16" s="71" t="s">
        <v>162</v>
      </c>
      <c r="B16" s="72"/>
      <c r="C16" s="73"/>
      <c r="D16" s="74"/>
      <c r="E16" s="73"/>
      <c r="F16" s="73"/>
      <c r="G16" s="10">
        <v>3672.01</v>
      </c>
    </row>
    <row r="17" spans="1:8" x14ac:dyDescent="0.2">
      <c r="A17" s="9" t="s">
        <v>10</v>
      </c>
      <c r="B17" s="75" t="s">
        <v>163</v>
      </c>
      <c r="C17" s="10" t="s">
        <v>11</v>
      </c>
      <c r="D17" s="11" t="s">
        <v>12</v>
      </c>
      <c r="E17" s="10" t="s">
        <v>13</v>
      </c>
      <c r="F17" s="10" t="s">
        <v>14</v>
      </c>
      <c r="G17" s="14">
        <v>73.56</v>
      </c>
    </row>
    <row r="18" spans="1:8" ht="31.5" x14ac:dyDescent="0.2">
      <c r="A18" s="13" t="s">
        <v>15</v>
      </c>
      <c r="B18" s="75" t="s">
        <v>163</v>
      </c>
      <c r="C18" s="14" t="s">
        <v>11</v>
      </c>
      <c r="D18" s="15" t="s">
        <v>16</v>
      </c>
      <c r="E18" s="14" t="s">
        <v>13</v>
      </c>
      <c r="F18" s="14" t="s">
        <v>14</v>
      </c>
      <c r="G18" s="17">
        <f>G19</f>
        <v>73.56</v>
      </c>
    </row>
    <row r="19" spans="1:8" ht="22.5" x14ac:dyDescent="0.2">
      <c r="A19" s="16" t="s">
        <v>17</v>
      </c>
      <c r="B19" s="75" t="s">
        <v>163</v>
      </c>
      <c r="C19" s="17" t="s">
        <v>11</v>
      </c>
      <c r="D19" s="18" t="s">
        <v>16</v>
      </c>
      <c r="E19" s="17" t="s">
        <v>18</v>
      </c>
      <c r="F19" s="17" t="s">
        <v>14</v>
      </c>
      <c r="G19" s="17">
        <f>G20</f>
        <v>73.56</v>
      </c>
    </row>
    <row r="20" spans="1:8" ht="51" x14ac:dyDescent="0.2">
      <c r="A20" s="20" t="s">
        <v>19</v>
      </c>
      <c r="B20" s="75" t="s">
        <v>163</v>
      </c>
      <c r="C20" s="17" t="s">
        <v>11</v>
      </c>
      <c r="D20" s="18" t="s">
        <v>16</v>
      </c>
      <c r="E20" s="17" t="s">
        <v>21</v>
      </c>
      <c r="F20" s="17">
        <v>100</v>
      </c>
      <c r="G20" s="17">
        <f>G21</f>
        <v>73.56</v>
      </c>
    </row>
    <row r="21" spans="1:8" ht="25.5" x14ac:dyDescent="0.2">
      <c r="A21" s="20" t="s">
        <v>20</v>
      </c>
      <c r="B21" s="75" t="s">
        <v>163</v>
      </c>
      <c r="C21" s="17" t="s">
        <v>11</v>
      </c>
      <c r="D21" s="18" t="s">
        <v>16</v>
      </c>
      <c r="E21" s="17" t="s">
        <v>21</v>
      </c>
      <c r="F21" s="17">
        <v>120</v>
      </c>
      <c r="G21" s="156">
        <v>73.56</v>
      </c>
    </row>
    <row r="22" spans="1:8" ht="25.5" x14ac:dyDescent="0.2">
      <c r="A22" s="22" t="s">
        <v>22</v>
      </c>
      <c r="B22" s="75" t="s">
        <v>163</v>
      </c>
      <c r="C22" s="17" t="s">
        <v>11</v>
      </c>
      <c r="D22" s="18" t="s">
        <v>16</v>
      </c>
      <c r="E22" s="76" t="s">
        <v>95</v>
      </c>
      <c r="F22" s="77">
        <v>123</v>
      </c>
      <c r="G22" s="17">
        <v>73.56</v>
      </c>
      <c r="H22" s="146"/>
    </row>
    <row r="23" spans="1:8" ht="31.5" x14ac:dyDescent="0.2">
      <c r="A23" s="13" t="s">
        <v>23</v>
      </c>
      <c r="B23" s="75" t="s">
        <v>163</v>
      </c>
      <c r="C23" s="14" t="s">
        <v>11</v>
      </c>
      <c r="D23" s="15" t="s">
        <v>24</v>
      </c>
      <c r="E23" s="14"/>
      <c r="F23" s="14"/>
      <c r="G23" s="19">
        <v>3598.45</v>
      </c>
    </row>
    <row r="24" spans="1:8" ht="22.5" x14ac:dyDescent="0.2">
      <c r="A24" s="23" t="s">
        <v>25</v>
      </c>
      <c r="B24" s="75" t="s">
        <v>163</v>
      </c>
      <c r="C24" s="17" t="s">
        <v>11</v>
      </c>
      <c r="D24" s="18" t="s">
        <v>24</v>
      </c>
      <c r="E24" s="17" t="s">
        <v>26</v>
      </c>
      <c r="F24" s="17" t="s">
        <v>14</v>
      </c>
      <c r="G24" s="19">
        <f>G25</f>
        <v>970</v>
      </c>
    </row>
    <row r="25" spans="1:8" ht="33.75" x14ac:dyDescent="0.2">
      <c r="A25" s="25" t="s">
        <v>19</v>
      </c>
      <c r="B25" s="75" t="s">
        <v>163</v>
      </c>
      <c r="C25" s="17" t="s">
        <v>11</v>
      </c>
      <c r="D25" s="18" t="s">
        <v>24</v>
      </c>
      <c r="E25" s="17" t="s">
        <v>27</v>
      </c>
      <c r="F25" s="17" t="s">
        <v>28</v>
      </c>
      <c r="G25" s="21">
        <f>G26</f>
        <v>970</v>
      </c>
    </row>
    <row r="26" spans="1:8" ht="22.5" x14ac:dyDescent="0.2">
      <c r="A26" s="25" t="s">
        <v>20</v>
      </c>
      <c r="B26" s="75" t="s">
        <v>163</v>
      </c>
      <c r="C26" s="17" t="s">
        <v>11</v>
      </c>
      <c r="D26" s="18" t="s">
        <v>24</v>
      </c>
      <c r="E26" s="17" t="s">
        <v>27</v>
      </c>
      <c r="F26" s="17" t="s">
        <v>29</v>
      </c>
      <c r="G26" s="21">
        <v>970</v>
      </c>
    </row>
    <row r="27" spans="1:8" ht="22.5" x14ac:dyDescent="0.2">
      <c r="A27" s="26" t="s">
        <v>30</v>
      </c>
      <c r="B27" s="75" t="s">
        <v>163</v>
      </c>
      <c r="C27" s="17" t="s">
        <v>11</v>
      </c>
      <c r="D27" s="18" t="s">
        <v>24</v>
      </c>
      <c r="E27" s="17" t="s">
        <v>27</v>
      </c>
      <c r="F27" s="17" t="s">
        <v>31</v>
      </c>
      <c r="G27" s="21">
        <v>745</v>
      </c>
    </row>
    <row r="28" spans="1:8" ht="22.5" x14ac:dyDescent="0.2">
      <c r="A28" s="26" t="s">
        <v>32</v>
      </c>
      <c r="B28" s="75" t="s">
        <v>163</v>
      </c>
      <c r="C28" s="17" t="s">
        <v>11</v>
      </c>
      <c r="D28" s="18" t="s">
        <v>24</v>
      </c>
      <c r="E28" s="17" t="s">
        <v>27</v>
      </c>
      <c r="F28" s="17">
        <v>129</v>
      </c>
      <c r="G28" s="21">
        <v>225</v>
      </c>
    </row>
    <row r="29" spans="1:8" ht="21.75" x14ac:dyDescent="0.2">
      <c r="A29" s="13" t="s">
        <v>33</v>
      </c>
      <c r="B29" s="75" t="s">
        <v>163</v>
      </c>
      <c r="C29" s="14" t="s">
        <v>11</v>
      </c>
      <c r="D29" s="15" t="s">
        <v>24</v>
      </c>
      <c r="E29" s="14" t="s">
        <v>34</v>
      </c>
      <c r="F29" s="14" t="s">
        <v>14</v>
      </c>
      <c r="G29" s="14">
        <f>G30+G34+G39</f>
        <v>2561.83</v>
      </c>
    </row>
    <row r="30" spans="1:8" ht="33.75" x14ac:dyDescent="0.2">
      <c r="A30" s="25" t="s">
        <v>19</v>
      </c>
      <c r="B30" s="75" t="s">
        <v>163</v>
      </c>
      <c r="C30" s="17" t="s">
        <v>11</v>
      </c>
      <c r="D30" s="18" t="s">
        <v>24</v>
      </c>
      <c r="E30" s="17" t="s">
        <v>35</v>
      </c>
      <c r="F30" s="17" t="s">
        <v>28</v>
      </c>
      <c r="G30" s="21">
        <f>G31</f>
        <v>2345.1999999999998</v>
      </c>
    </row>
    <row r="31" spans="1:8" ht="22.5" x14ac:dyDescent="0.2">
      <c r="A31" s="25" t="s">
        <v>20</v>
      </c>
      <c r="B31" s="75" t="s">
        <v>163</v>
      </c>
      <c r="C31" s="17" t="s">
        <v>11</v>
      </c>
      <c r="D31" s="18" t="s">
        <v>24</v>
      </c>
      <c r="E31" s="17" t="s">
        <v>35</v>
      </c>
      <c r="F31" s="17" t="s">
        <v>29</v>
      </c>
      <c r="G31" s="21">
        <f>G32+G33</f>
        <v>2345.1999999999998</v>
      </c>
    </row>
    <row r="32" spans="1:8" ht="22.5" x14ac:dyDescent="0.2">
      <c r="A32" s="26" t="s">
        <v>30</v>
      </c>
      <c r="B32" s="75" t="s">
        <v>163</v>
      </c>
      <c r="C32" s="17" t="s">
        <v>11</v>
      </c>
      <c r="D32" s="18" t="s">
        <v>24</v>
      </c>
      <c r="E32" s="17" t="s">
        <v>35</v>
      </c>
      <c r="F32" s="17" t="s">
        <v>31</v>
      </c>
      <c r="G32" s="21">
        <v>1817.5</v>
      </c>
    </row>
    <row r="33" spans="1:7" ht="22.5" x14ac:dyDescent="0.2">
      <c r="A33" s="26" t="s">
        <v>32</v>
      </c>
      <c r="B33" s="75" t="s">
        <v>163</v>
      </c>
      <c r="C33" s="17" t="s">
        <v>11</v>
      </c>
      <c r="D33" s="18" t="s">
        <v>24</v>
      </c>
      <c r="E33" s="17" t="s">
        <v>35</v>
      </c>
      <c r="F33" s="17">
        <v>129</v>
      </c>
      <c r="G33" s="21">
        <v>527.70000000000005</v>
      </c>
    </row>
    <row r="34" spans="1:7" ht="22.5" x14ac:dyDescent="0.2">
      <c r="A34" s="25" t="s">
        <v>36</v>
      </c>
      <c r="B34" s="75" t="s">
        <v>163</v>
      </c>
      <c r="C34" s="17" t="s">
        <v>11</v>
      </c>
      <c r="D34" s="18" t="s">
        <v>24</v>
      </c>
      <c r="E34" s="17" t="s">
        <v>37</v>
      </c>
      <c r="F34" s="17" t="s">
        <v>38</v>
      </c>
      <c r="G34" s="17">
        <f>G35</f>
        <v>210.38</v>
      </c>
    </row>
    <row r="35" spans="1:7" ht="22.5" x14ac:dyDescent="0.2">
      <c r="A35" s="27" t="s">
        <v>39</v>
      </c>
      <c r="B35" s="75" t="s">
        <v>163</v>
      </c>
      <c r="C35" s="17" t="s">
        <v>11</v>
      </c>
      <c r="D35" s="18" t="s">
        <v>24</v>
      </c>
      <c r="E35" s="17" t="s">
        <v>37</v>
      </c>
      <c r="F35" s="17" t="s">
        <v>40</v>
      </c>
      <c r="G35" s="17">
        <v>210.38</v>
      </c>
    </row>
    <row r="36" spans="1:7" ht="22.5" x14ac:dyDescent="0.2">
      <c r="A36" s="78" t="s">
        <v>41</v>
      </c>
      <c r="B36" s="75" t="s">
        <v>163</v>
      </c>
      <c r="C36" s="17" t="s">
        <v>11</v>
      </c>
      <c r="D36" s="18" t="s">
        <v>24</v>
      </c>
      <c r="E36" s="17" t="s">
        <v>37</v>
      </c>
      <c r="F36" s="17">
        <v>242</v>
      </c>
      <c r="G36" s="21">
        <v>43.6</v>
      </c>
    </row>
    <row r="37" spans="1:7" ht="22.5" x14ac:dyDescent="0.2">
      <c r="A37" s="28" t="s">
        <v>246</v>
      </c>
      <c r="B37" s="75" t="s">
        <v>163</v>
      </c>
      <c r="C37" s="17" t="s">
        <v>11</v>
      </c>
      <c r="D37" s="18" t="s">
        <v>24</v>
      </c>
      <c r="E37" s="17" t="s">
        <v>37</v>
      </c>
      <c r="F37" s="17">
        <v>247</v>
      </c>
      <c r="G37" s="17">
        <v>42.37</v>
      </c>
    </row>
    <row r="38" spans="1:7" ht="16.149999999999999" customHeight="1" x14ac:dyDescent="0.2">
      <c r="A38" s="78" t="s">
        <v>42</v>
      </c>
      <c r="B38" s="75" t="s">
        <v>163</v>
      </c>
      <c r="C38" s="17" t="s">
        <v>11</v>
      </c>
      <c r="D38" s="18" t="s">
        <v>24</v>
      </c>
      <c r="E38" s="17" t="s">
        <v>37</v>
      </c>
      <c r="F38" s="17" t="s">
        <v>43</v>
      </c>
      <c r="G38" s="17">
        <v>124.41</v>
      </c>
    </row>
    <row r="39" spans="1:7" ht="22.5" x14ac:dyDescent="0.2">
      <c r="A39" s="25" t="s">
        <v>44</v>
      </c>
      <c r="B39" s="75" t="s">
        <v>163</v>
      </c>
      <c r="C39" s="17" t="s">
        <v>11</v>
      </c>
      <c r="D39" s="18" t="s">
        <v>24</v>
      </c>
      <c r="E39" s="17" t="s">
        <v>37</v>
      </c>
      <c r="F39" s="17" t="s">
        <v>45</v>
      </c>
      <c r="G39" s="17">
        <f>G40</f>
        <v>6.25</v>
      </c>
    </row>
    <row r="40" spans="1:7" ht="22.5" x14ac:dyDescent="0.2">
      <c r="A40" s="78" t="s">
        <v>46</v>
      </c>
      <c r="B40" s="75" t="s">
        <v>163</v>
      </c>
      <c r="C40" s="17" t="s">
        <v>11</v>
      </c>
      <c r="D40" s="18" t="s">
        <v>24</v>
      </c>
      <c r="E40" s="17" t="s">
        <v>37</v>
      </c>
      <c r="F40" s="17" t="s">
        <v>47</v>
      </c>
      <c r="G40" s="17">
        <f>G41+G42+G43</f>
        <v>6.25</v>
      </c>
    </row>
    <row r="41" spans="1:7" ht="22.5" x14ac:dyDescent="0.2">
      <c r="A41" s="25" t="s">
        <v>48</v>
      </c>
      <c r="B41" s="75" t="s">
        <v>163</v>
      </c>
      <c r="C41" s="17" t="s">
        <v>11</v>
      </c>
      <c r="D41" s="18" t="s">
        <v>24</v>
      </c>
      <c r="E41" s="17" t="s">
        <v>37</v>
      </c>
      <c r="F41" s="17" t="s">
        <v>49</v>
      </c>
      <c r="G41" s="21">
        <v>3</v>
      </c>
    </row>
    <row r="42" spans="1:7" ht="22.5" x14ac:dyDescent="0.2">
      <c r="A42" s="78" t="s">
        <v>50</v>
      </c>
      <c r="B42" s="75" t="s">
        <v>163</v>
      </c>
      <c r="C42" s="17" t="s">
        <v>11</v>
      </c>
      <c r="D42" s="18" t="s">
        <v>24</v>
      </c>
      <c r="E42" s="17" t="s">
        <v>37</v>
      </c>
      <c r="F42" s="17">
        <v>852</v>
      </c>
      <c r="G42" s="21">
        <v>0</v>
      </c>
    </row>
    <row r="43" spans="1:7" ht="22.5" x14ac:dyDescent="0.2">
      <c r="A43" s="78" t="s">
        <v>96</v>
      </c>
      <c r="B43" s="75" t="s">
        <v>163</v>
      </c>
      <c r="C43" s="17" t="s">
        <v>11</v>
      </c>
      <c r="D43" s="18" t="s">
        <v>24</v>
      </c>
      <c r="E43" s="17" t="s">
        <v>21</v>
      </c>
      <c r="F43" s="17">
        <v>853</v>
      </c>
      <c r="G43" s="17">
        <v>3.25</v>
      </c>
    </row>
    <row r="44" spans="1:7" hidden="1" x14ac:dyDescent="0.2">
      <c r="A44" s="57" t="s">
        <v>168</v>
      </c>
      <c r="B44" s="144" t="s">
        <v>163</v>
      </c>
      <c r="C44" s="11" t="s">
        <v>11</v>
      </c>
      <c r="D44" s="11" t="s">
        <v>169</v>
      </c>
      <c r="E44" s="11"/>
      <c r="F44" s="10"/>
      <c r="G44" s="54">
        <f>G45</f>
        <v>0</v>
      </c>
    </row>
    <row r="45" spans="1:7" ht="22.5" hidden="1" x14ac:dyDescent="0.2">
      <c r="A45" s="55" t="s">
        <v>56</v>
      </c>
      <c r="B45" s="75" t="s">
        <v>163</v>
      </c>
      <c r="C45" s="52" t="s">
        <v>11</v>
      </c>
      <c r="D45" s="52" t="s">
        <v>169</v>
      </c>
      <c r="E45" s="52" t="s">
        <v>170</v>
      </c>
      <c r="F45" s="53">
        <v>200</v>
      </c>
      <c r="G45" s="56">
        <f>G46</f>
        <v>0</v>
      </c>
    </row>
    <row r="46" spans="1:7" ht="22.5" hidden="1" x14ac:dyDescent="0.2">
      <c r="A46" s="55" t="s">
        <v>74</v>
      </c>
      <c r="B46" s="75" t="s">
        <v>163</v>
      </c>
      <c r="C46" s="52" t="s">
        <v>11</v>
      </c>
      <c r="D46" s="52" t="s">
        <v>169</v>
      </c>
      <c r="E46" s="52" t="s">
        <v>170</v>
      </c>
      <c r="F46" s="53">
        <v>240</v>
      </c>
      <c r="G46" s="56">
        <f>G47</f>
        <v>0</v>
      </c>
    </row>
    <row r="47" spans="1:7" ht="22.5" hidden="1" x14ac:dyDescent="0.2">
      <c r="A47" s="55" t="s">
        <v>75</v>
      </c>
      <c r="B47" s="75" t="s">
        <v>163</v>
      </c>
      <c r="C47" s="52" t="s">
        <v>11</v>
      </c>
      <c r="D47" s="52" t="s">
        <v>169</v>
      </c>
      <c r="E47" s="52" t="s">
        <v>170</v>
      </c>
      <c r="F47" s="53">
        <v>244</v>
      </c>
      <c r="G47" s="58"/>
    </row>
    <row r="48" spans="1:7" x14ac:dyDescent="0.2">
      <c r="A48" s="29" t="s">
        <v>51</v>
      </c>
      <c r="B48" s="75" t="s">
        <v>163</v>
      </c>
      <c r="C48" s="17" t="s">
        <v>11</v>
      </c>
      <c r="D48" s="15" t="s">
        <v>52</v>
      </c>
      <c r="E48" s="14"/>
      <c r="F48" s="14"/>
      <c r="G48" s="19">
        <v>1</v>
      </c>
    </row>
    <row r="49" spans="1:7" ht="21.75" x14ac:dyDescent="0.2">
      <c r="A49" s="27" t="s">
        <v>53</v>
      </c>
      <c r="B49" s="75" t="s">
        <v>163</v>
      </c>
      <c r="C49" s="17" t="s">
        <v>11</v>
      </c>
      <c r="D49" s="18" t="s">
        <v>52</v>
      </c>
      <c r="E49" s="30" t="s">
        <v>54</v>
      </c>
      <c r="F49" s="17"/>
      <c r="G49" s="21">
        <v>1</v>
      </c>
    </row>
    <row r="50" spans="1:7" ht="22.5" x14ac:dyDescent="0.2">
      <c r="A50" s="31" t="s">
        <v>55</v>
      </c>
      <c r="B50" s="75" t="s">
        <v>163</v>
      </c>
      <c r="C50" s="17" t="s">
        <v>11</v>
      </c>
      <c r="D50" s="18" t="s">
        <v>52</v>
      </c>
      <c r="E50" s="32" t="s">
        <v>54</v>
      </c>
      <c r="F50" s="17"/>
      <c r="G50" s="40">
        <v>1</v>
      </c>
    </row>
    <row r="51" spans="1:7" ht="22.5" x14ac:dyDescent="0.2">
      <c r="A51" s="31" t="s">
        <v>56</v>
      </c>
      <c r="B51" s="75" t="s">
        <v>163</v>
      </c>
      <c r="C51" s="17" t="s">
        <v>11</v>
      </c>
      <c r="D51" s="33" t="s">
        <v>52</v>
      </c>
      <c r="E51" s="32" t="s">
        <v>54</v>
      </c>
      <c r="F51" s="34">
        <v>200</v>
      </c>
      <c r="G51" s="40">
        <v>1</v>
      </c>
    </row>
    <row r="52" spans="1:7" ht="22.5" x14ac:dyDescent="0.2">
      <c r="A52" s="35" t="s">
        <v>39</v>
      </c>
      <c r="B52" s="75" t="s">
        <v>163</v>
      </c>
      <c r="C52" s="17" t="s">
        <v>11</v>
      </c>
      <c r="D52" s="36" t="s">
        <v>52</v>
      </c>
      <c r="E52" s="32" t="s">
        <v>54</v>
      </c>
      <c r="F52" s="37">
        <v>240</v>
      </c>
      <c r="G52" s="40">
        <v>1</v>
      </c>
    </row>
    <row r="53" spans="1:7" ht="22.5" x14ac:dyDescent="0.2">
      <c r="A53" s="39" t="s">
        <v>42</v>
      </c>
      <c r="B53" s="75" t="s">
        <v>163</v>
      </c>
      <c r="C53" s="17" t="s">
        <v>11</v>
      </c>
      <c r="D53" s="36" t="s">
        <v>52</v>
      </c>
      <c r="E53" s="32" t="s">
        <v>54</v>
      </c>
      <c r="F53" s="37">
        <v>244</v>
      </c>
      <c r="G53" s="38">
        <v>1</v>
      </c>
    </row>
    <row r="54" spans="1:7" x14ac:dyDescent="0.2">
      <c r="A54" s="41" t="s">
        <v>247</v>
      </c>
      <c r="B54" s="75" t="s">
        <v>163</v>
      </c>
      <c r="C54" s="33" t="s">
        <v>24</v>
      </c>
      <c r="D54" s="33"/>
      <c r="E54" s="30"/>
      <c r="F54" s="34"/>
      <c r="G54" s="34">
        <v>65.62</v>
      </c>
    </row>
    <row r="55" spans="1:7" x14ac:dyDescent="0.2">
      <c r="A55" s="28" t="s">
        <v>41</v>
      </c>
      <c r="B55" s="75" t="s">
        <v>163</v>
      </c>
      <c r="C55" s="33" t="s">
        <v>11</v>
      </c>
      <c r="D55" s="33" t="s">
        <v>24</v>
      </c>
      <c r="E55" s="42"/>
      <c r="F55" s="33"/>
      <c r="G55" s="34">
        <v>65.62</v>
      </c>
    </row>
    <row r="56" spans="1:7" ht="22.5" x14ac:dyDescent="0.2">
      <c r="A56" s="39" t="s">
        <v>36</v>
      </c>
      <c r="B56" s="75" t="s">
        <v>163</v>
      </c>
      <c r="C56" s="45" t="s">
        <v>11</v>
      </c>
      <c r="D56" s="45" t="s">
        <v>24</v>
      </c>
      <c r="E56" s="45" t="s">
        <v>248</v>
      </c>
      <c r="F56" s="37">
        <v>200</v>
      </c>
      <c r="G56" s="32">
        <f>G57</f>
        <v>65.62</v>
      </c>
    </row>
    <row r="57" spans="1:7" ht="22.5" x14ac:dyDescent="0.2">
      <c r="A57" s="49" t="s">
        <v>39</v>
      </c>
      <c r="B57" s="75" t="s">
        <v>163</v>
      </c>
      <c r="C57" s="45" t="s">
        <v>11</v>
      </c>
      <c r="D57" s="45" t="s">
        <v>24</v>
      </c>
      <c r="E57" s="45" t="s">
        <v>248</v>
      </c>
      <c r="F57" s="32" t="s">
        <v>40</v>
      </c>
      <c r="G57" s="37">
        <f>G58</f>
        <v>65.62</v>
      </c>
    </row>
    <row r="58" spans="1:7" ht="22.5" x14ac:dyDescent="0.2">
      <c r="A58" s="80" t="s">
        <v>42</v>
      </c>
      <c r="B58" s="75" t="s">
        <v>163</v>
      </c>
      <c r="C58" s="36" t="s">
        <v>11</v>
      </c>
      <c r="D58" s="36" t="s">
        <v>24</v>
      </c>
      <c r="E58" s="45" t="s">
        <v>248</v>
      </c>
      <c r="F58" s="37">
        <v>242</v>
      </c>
      <c r="G58" s="161">
        <v>65.62</v>
      </c>
    </row>
    <row r="59" spans="1:7" x14ac:dyDescent="0.2">
      <c r="A59" s="151" t="s">
        <v>208</v>
      </c>
      <c r="B59" s="75" t="s">
        <v>163</v>
      </c>
      <c r="C59" s="33" t="s">
        <v>16</v>
      </c>
      <c r="D59" s="36"/>
      <c r="E59" s="45"/>
      <c r="F59" s="37"/>
      <c r="G59" s="54">
        <f>G60+G65</f>
        <v>4</v>
      </c>
    </row>
    <row r="60" spans="1:7" ht="21.75" x14ac:dyDescent="0.2">
      <c r="A60" s="145" t="s">
        <v>171</v>
      </c>
      <c r="B60" s="144" t="s">
        <v>163</v>
      </c>
      <c r="C60" s="33" t="s">
        <v>16</v>
      </c>
      <c r="D60" s="33" t="s">
        <v>172</v>
      </c>
      <c r="E60" s="42"/>
      <c r="F60" s="34"/>
      <c r="G60" s="56">
        <f>G61</f>
        <v>0</v>
      </c>
    </row>
    <row r="61" spans="1:7" ht="21.75" x14ac:dyDescent="0.2">
      <c r="A61" s="145" t="s">
        <v>173</v>
      </c>
      <c r="B61" s="75" t="s">
        <v>163</v>
      </c>
      <c r="C61" s="36" t="s">
        <v>16</v>
      </c>
      <c r="D61" s="36" t="s">
        <v>172</v>
      </c>
      <c r="E61" s="42" t="s">
        <v>174</v>
      </c>
      <c r="F61" s="37"/>
      <c r="G61" s="56">
        <f>G62</f>
        <v>0</v>
      </c>
    </row>
    <row r="62" spans="1:7" ht="22.5" x14ac:dyDescent="0.2">
      <c r="A62" s="55" t="s">
        <v>56</v>
      </c>
      <c r="B62" s="75" t="s">
        <v>163</v>
      </c>
      <c r="C62" s="36" t="s">
        <v>16</v>
      </c>
      <c r="D62" s="36" t="s">
        <v>172</v>
      </c>
      <c r="E62" s="45" t="s">
        <v>174</v>
      </c>
      <c r="F62" s="37">
        <v>200</v>
      </c>
      <c r="G62" s="56">
        <f>G63</f>
        <v>0</v>
      </c>
    </row>
    <row r="63" spans="1:7" ht="22.5" x14ac:dyDescent="0.2">
      <c r="A63" s="55" t="s">
        <v>74</v>
      </c>
      <c r="B63" s="75" t="s">
        <v>163</v>
      </c>
      <c r="C63" s="36" t="s">
        <v>16</v>
      </c>
      <c r="D63" s="36" t="s">
        <v>172</v>
      </c>
      <c r="E63" s="45" t="s">
        <v>174</v>
      </c>
      <c r="F63" s="37">
        <v>240</v>
      </c>
      <c r="G63" s="56">
        <f>G64</f>
        <v>0</v>
      </c>
    </row>
    <row r="64" spans="1:7" ht="22.5" x14ac:dyDescent="0.2">
      <c r="A64" s="55" t="s">
        <v>75</v>
      </c>
      <c r="B64" s="75" t="s">
        <v>163</v>
      </c>
      <c r="C64" s="36" t="s">
        <v>16</v>
      </c>
      <c r="D64" s="36" t="s">
        <v>172</v>
      </c>
      <c r="E64" s="45" t="s">
        <v>174</v>
      </c>
      <c r="F64" s="37">
        <v>244</v>
      </c>
      <c r="G64" s="56">
        <v>0</v>
      </c>
    </row>
    <row r="65" spans="1:7" ht="21.75" x14ac:dyDescent="0.2">
      <c r="A65" s="5" t="s">
        <v>175</v>
      </c>
      <c r="B65" s="144" t="s">
        <v>163</v>
      </c>
      <c r="C65" s="33" t="s">
        <v>16</v>
      </c>
      <c r="D65" s="33" t="s">
        <v>172</v>
      </c>
      <c r="E65" s="42" t="s">
        <v>176</v>
      </c>
      <c r="F65" s="34"/>
      <c r="G65" s="54">
        <f>G66</f>
        <v>4</v>
      </c>
    </row>
    <row r="66" spans="1:7" ht="22.5" x14ac:dyDescent="0.2">
      <c r="A66" s="55" t="s">
        <v>56</v>
      </c>
      <c r="B66" s="75" t="s">
        <v>163</v>
      </c>
      <c r="C66" s="36" t="s">
        <v>16</v>
      </c>
      <c r="D66" s="36" t="s">
        <v>172</v>
      </c>
      <c r="E66" s="45" t="s">
        <v>176</v>
      </c>
      <c r="F66" s="37">
        <v>200</v>
      </c>
      <c r="G66" s="56">
        <f>G67</f>
        <v>4</v>
      </c>
    </row>
    <row r="67" spans="1:7" ht="22.5" x14ac:dyDescent="0.2">
      <c r="A67" s="55" t="s">
        <v>74</v>
      </c>
      <c r="B67" s="75" t="s">
        <v>163</v>
      </c>
      <c r="C67" s="36" t="s">
        <v>16</v>
      </c>
      <c r="D67" s="36" t="s">
        <v>172</v>
      </c>
      <c r="E67" s="45" t="s">
        <v>176</v>
      </c>
      <c r="F67" s="37">
        <v>240</v>
      </c>
      <c r="G67" s="56">
        <f>G68</f>
        <v>4</v>
      </c>
    </row>
    <row r="68" spans="1:7" ht="22.5" x14ac:dyDescent="0.2">
      <c r="A68" s="55" t="s">
        <v>75</v>
      </c>
      <c r="B68" s="75" t="s">
        <v>163</v>
      </c>
      <c r="C68" s="36" t="s">
        <v>16</v>
      </c>
      <c r="D68" s="36" t="s">
        <v>172</v>
      </c>
      <c r="E68" s="45" t="s">
        <v>176</v>
      </c>
      <c r="F68" s="37">
        <v>244</v>
      </c>
      <c r="G68" s="56">
        <v>4</v>
      </c>
    </row>
    <row r="69" spans="1:7" x14ac:dyDescent="0.2">
      <c r="A69" s="51" t="s">
        <v>68</v>
      </c>
      <c r="B69" s="75" t="s">
        <v>163</v>
      </c>
      <c r="C69" s="11" t="s">
        <v>69</v>
      </c>
      <c r="D69" s="52"/>
      <c r="E69" s="53"/>
      <c r="F69" s="53"/>
      <c r="G69" s="54">
        <v>29.4</v>
      </c>
    </row>
    <row r="70" spans="1:7" ht="21.75" x14ac:dyDescent="0.2">
      <c r="A70" s="51" t="s">
        <v>70</v>
      </c>
      <c r="B70" s="75" t="s">
        <v>163</v>
      </c>
      <c r="C70" s="11" t="s">
        <v>69</v>
      </c>
      <c r="D70" s="11" t="s">
        <v>16</v>
      </c>
      <c r="E70" s="10" t="s">
        <v>71</v>
      </c>
      <c r="F70" s="53"/>
      <c r="G70" s="56">
        <f>G71</f>
        <v>20</v>
      </c>
    </row>
    <row r="71" spans="1:7" ht="22.5" x14ac:dyDescent="0.2">
      <c r="A71" s="5" t="s">
        <v>72</v>
      </c>
      <c r="B71" s="75" t="s">
        <v>163</v>
      </c>
      <c r="C71" s="52" t="s">
        <v>69</v>
      </c>
      <c r="D71" s="52" t="s">
        <v>16</v>
      </c>
      <c r="E71" s="53" t="s">
        <v>73</v>
      </c>
      <c r="F71" s="53"/>
      <c r="G71" s="56">
        <f>G72</f>
        <v>20</v>
      </c>
    </row>
    <row r="72" spans="1:7" ht="22.5" x14ac:dyDescent="0.2">
      <c r="A72" s="55" t="s">
        <v>56</v>
      </c>
      <c r="B72" s="75" t="s">
        <v>163</v>
      </c>
      <c r="C72" s="52" t="s">
        <v>69</v>
      </c>
      <c r="D72" s="52" t="s">
        <v>16</v>
      </c>
      <c r="E72" s="53" t="s">
        <v>73</v>
      </c>
      <c r="F72" s="53" t="s">
        <v>38</v>
      </c>
      <c r="G72" s="56">
        <f>G73</f>
        <v>20</v>
      </c>
    </row>
    <row r="73" spans="1:7" ht="22.5" x14ac:dyDescent="0.2">
      <c r="A73" s="55" t="s">
        <v>74</v>
      </c>
      <c r="B73" s="75" t="s">
        <v>163</v>
      </c>
      <c r="C73" s="52" t="s">
        <v>69</v>
      </c>
      <c r="D73" s="52" t="s">
        <v>16</v>
      </c>
      <c r="E73" s="53" t="s">
        <v>73</v>
      </c>
      <c r="F73" s="53" t="s">
        <v>40</v>
      </c>
      <c r="G73" s="58">
        <f>G74</f>
        <v>20</v>
      </c>
    </row>
    <row r="74" spans="1:7" ht="22.5" x14ac:dyDescent="0.2">
      <c r="A74" s="55" t="s">
        <v>75</v>
      </c>
      <c r="B74" s="75" t="s">
        <v>163</v>
      </c>
      <c r="C74" s="52" t="s">
        <v>69</v>
      </c>
      <c r="D74" s="52" t="s">
        <v>16</v>
      </c>
      <c r="E74" s="53" t="s">
        <v>73</v>
      </c>
      <c r="F74" s="53" t="s">
        <v>43</v>
      </c>
      <c r="G74" s="56">
        <v>20</v>
      </c>
    </row>
    <row r="75" spans="1:7" ht="21.75" x14ac:dyDescent="0.2">
      <c r="A75" s="57" t="s">
        <v>76</v>
      </c>
      <c r="B75" s="75" t="s">
        <v>163</v>
      </c>
      <c r="C75" s="52" t="s">
        <v>69</v>
      </c>
      <c r="D75" s="52" t="s">
        <v>16</v>
      </c>
      <c r="E75" s="11" t="s">
        <v>77</v>
      </c>
      <c r="F75" s="53"/>
      <c r="G75" s="54">
        <f>G76</f>
        <v>6.4</v>
      </c>
    </row>
    <row r="76" spans="1:7" ht="22.5" x14ac:dyDescent="0.2">
      <c r="A76" s="55" t="s">
        <v>56</v>
      </c>
      <c r="B76" s="75" t="s">
        <v>163</v>
      </c>
      <c r="C76" s="52" t="s">
        <v>69</v>
      </c>
      <c r="D76" s="52" t="s">
        <v>16</v>
      </c>
      <c r="E76" s="52" t="s">
        <v>77</v>
      </c>
      <c r="F76" s="53">
        <v>200</v>
      </c>
      <c r="G76" s="56">
        <v>6.4</v>
      </c>
    </row>
    <row r="77" spans="1:7" ht="22.5" hidden="1" x14ac:dyDescent="0.2">
      <c r="A77" s="55" t="s">
        <v>74</v>
      </c>
      <c r="B77" s="75" t="s">
        <v>163</v>
      </c>
      <c r="C77" s="52" t="s">
        <v>69</v>
      </c>
      <c r="D77" s="52" t="s">
        <v>16</v>
      </c>
      <c r="E77" s="52" t="s">
        <v>77</v>
      </c>
      <c r="F77" s="53">
        <v>240</v>
      </c>
      <c r="G77" s="58">
        <f>G78</f>
        <v>7.9</v>
      </c>
    </row>
    <row r="78" spans="1:7" ht="22.5" hidden="1" x14ac:dyDescent="0.2">
      <c r="A78" s="55" t="s">
        <v>75</v>
      </c>
      <c r="B78" s="75" t="s">
        <v>163</v>
      </c>
      <c r="C78" s="52" t="s">
        <v>69</v>
      </c>
      <c r="D78" s="52" t="s">
        <v>16</v>
      </c>
      <c r="E78" s="52" t="s">
        <v>77</v>
      </c>
      <c r="F78" s="53">
        <v>244</v>
      </c>
      <c r="G78" s="56">
        <v>7.9</v>
      </c>
    </row>
    <row r="79" spans="1:7" ht="21.75" hidden="1" x14ac:dyDescent="0.2">
      <c r="A79" s="57" t="s">
        <v>78</v>
      </c>
      <c r="B79" s="75" t="s">
        <v>94</v>
      </c>
      <c r="C79" s="52" t="s">
        <v>69</v>
      </c>
      <c r="D79" s="52" t="s">
        <v>16</v>
      </c>
      <c r="E79" s="11" t="s">
        <v>79</v>
      </c>
      <c r="F79" s="53"/>
      <c r="G79" s="54">
        <f>G80</f>
        <v>6.4</v>
      </c>
    </row>
    <row r="80" spans="1:7" ht="22.5" hidden="1" x14ac:dyDescent="0.2">
      <c r="A80" s="55" t="s">
        <v>56</v>
      </c>
      <c r="B80" s="75" t="s">
        <v>94</v>
      </c>
      <c r="C80" s="52" t="s">
        <v>69</v>
      </c>
      <c r="D80" s="52" t="s">
        <v>16</v>
      </c>
      <c r="E80" s="52" t="s">
        <v>79</v>
      </c>
      <c r="F80" s="53">
        <v>200</v>
      </c>
      <c r="G80" s="56">
        <f>G81</f>
        <v>6.4</v>
      </c>
    </row>
    <row r="81" spans="1:7" ht="22.5" hidden="1" x14ac:dyDescent="0.2">
      <c r="A81" s="55" t="s">
        <v>74</v>
      </c>
      <c r="B81" s="75" t="s">
        <v>94</v>
      </c>
      <c r="C81" s="52" t="s">
        <v>69</v>
      </c>
      <c r="D81" s="52" t="s">
        <v>16</v>
      </c>
      <c r="E81" s="52" t="s">
        <v>79</v>
      </c>
      <c r="F81" s="53">
        <v>240</v>
      </c>
      <c r="G81" s="58">
        <f>G82</f>
        <v>6.4</v>
      </c>
    </row>
    <row r="82" spans="1:7" ht="22.5" x14ac:dyDescent="0.2">
      <c r="A82" s="55" t="s">
        <v>75</v>
      </c>
      <c r="B82" s="75" t="s">
        <v>94</v>
      </c>
      <c r="C82" s="52" t="s">
        <v>69</v>
      </c>
      <c r="D82" s="52" t="s">
        <v>16</v>
      </c>
      <c r="E82" s="52" t="s">
        <v>77</v>
      </c>
      <c r="F82" s="53">
        <v>244</v>
      </c>
      <c r="G82" s="58">
        <v>6.4</v>
      </c>
    </row>
    <row r="83" spans="1:7" ht="21.75" x14ac:dyDescent="0.2">
      <c r="A83" s="57" t="s">
        <v>78</v>
      </c>
      <c r="B83" s="75" t="s">
        <v>163</v>
      </c>
      <c r="C83" s="52" t="s">
        <v>69</v>
      </c>
      <c r="D83" s="52" t="s">
        <v>16</v>
      </c>
      <c r="E83" s="11" t="s">
        <v>77</v>
      </c>
      <c r="F83" s="53"/>
      <c r="G83" s="54">
        <f>G84</f>
        <v>3</v>
      </c>
    </row>
    <row r="84" spans="1:7" ht="22.5" x14ac:dyDescent="0.2">
      <c r="A84" s="55" t="s">
        <v>56</v>
      </c>
      <c r="B84" s="75" t="s">
        <v>163</v>
      </c>
      <c r="C84" s="52" t="s">
        <v>69</v>
      </c>
      <c r="D84" s="52" t="s">
        <v>16</v>
      </c>
      <c r="E84" s="52" t="s">
        <v>77</v>
      </c>
      <c r="F84" s="53">
        <v>200</v>
      </c>
      <c r="G84" s="56">
        <f>G85</f>
        <v>3</v>
      </c>
    </row>
    <row r="85" spans="1:7" ht="22.5" x14ac:dyDescent="0.2">
      <c r="A85" s="55" t="s">
        <v>74</v>
      </c>
      <c r="B85" s="75" t="s">
        <v>163</v>
      </c>
      <c r="C85" s="52" t="s">
        <v>69</v>
      </c>
      <c r="D85" s="52" t="s">
        <v>16</v>
      </c>
      <c r="E85" s="52" t="s">
        <v>77</v>
      </c>
      <c r="F85" s="53">
        <v>240</v>
      </c>
      <c r="G85" s="58">
        <f>G86</f>
        <v>3</v>
      </c>
    </row>
    <row r="86" spans="1:7" ht="22.5" x14ac:dyDescent="0.2">
      <c r="A86" s="55" t="s">
        <v>75</v>
      </c>
      <c r="B86" s="75" t="s">
        <v>163</v>
      </c>
      <c r="C86" s="52" t="s">
        <v>69</v>
      </c>
      <c r="D86" s="52" t="s">
        <v>16</v>
      </c>
      <c r="E86" s="52" t="s">
        <v>77</v>
      </c>
      <c r="F86" s="53">
        <v>244</v>
      </c>
      <c r="G86" s="56">
        <f>3</f>
        <v>3</v>
      </c>
    </row>
    <row r="87" spans="1:7" x14ac:dyDescent="0.2">
      <c r="A87" s="9" t="s">
        <v>207</v>
      </c>
      <c r="B87" s="75" t="s">
        <v>163</v>
      </c>
      <c r="C87" s="11" t="s">
        <v>249</v>
      </c>
      <c r="D87" s="52"/>
      <c r="E87" s="52"/>
      <c r="F87" s="53"/>
      <c r="G87" s="54">
        <v>30</v>
      </c>
    </row>
    <row r="88" spans="1:7" x14ac:dyDescent="0.2">
      <c r="A88" s="9" t="s">
        <v>159</v>
      </c>
      <c r="B88" s="75" t="s">
        <v>163</v>
      </c>
      <c r="C88" s="11" t="s">
        <v>249</v>
      </c>
      <c r="D88" s="11" t="s">
        <v>69</v>
      </c>
      <c r="E88" s="10"/>
      <c r="F88" s="10" t="s">
        <v>14</v>
      </c>
      <c r="G88" s="8">
        <f>G89</f>
        <v>30</v>
      </c>
    </row>
    <row r="89" spans="1:7" ht="21.75" x14ac:dyDescent="0.2">
      <c r="A89" s="131" t="s">
        <v>160</v>
      </c>
      <c r="B89" s="75" t="s">
        <v>163</v>
      </c>
      <c r="C89" s="11" t="s">
        <v>249</v>
      </c>
      <c r="D89" s="11" t="s">
        <v>69</v>
      </c>
      <c r="E89" s="10" t="s">
        <v>80</v>
      </c>
      <c r="F89" s="10"/>
      <c r="G89" s="58">
        <f>G90</f>
        <v>30</v>
      </c>
    </row>
    <row r="90" spans="1:7" ht="22.5" x14ac:dyDescent="0.2">
      <c r="A90" s="25" t="s">
        <v>36</v>
      </c>
      <c r="B90" s="75" t="s">
        <v>163</v>
      </c>
      <c r="C90" s="52" t="s">
        <v>249</v>
      </c>
      <c r="D90" s="52" t="s">
        <v>69</v>
      </c>
      <c r="E90" s="53" t="s">
        <v>80</v>
      </c>
      <c r="F90" s="53" t="s">
        <v>38</v>
      </c>
      <c r="G90" s="58">
        <f>G91</f>
        <v>30</v>
      </c>
    </row>
    <row r="91" spans="1:7" ht="22.5" x14ac:dyDescent="0.2">
      <c r="A91" s="59" t="s">
        <v>39</v>
      </c>
      <c r="B91" s="75" t="s">
        <v>163</v>
      </c>
      <c r="C91" s="52" t="s">
        <v>249</v>
      </c>
      <c r="D91" s="52" t="s">
        <v>69</v>
      </c>
      <c r="E91" s="53" t="s">
        <v>80</v>
      </c>
      <c r="F91" s="53" t="s">
        <v>40</v>
      </c>
      <c r="G91" s="58">
        <f>G92</f>
        <v>30</v>
      </c>
    </row>
    <row r="92" spans="1:7" ht="22.5" x14ac:dyDescent="0.2">
      <c r="A92" s="59" t="s">
        <v>42</v>
      </c>
      <c r="B92" s="75" t="s">
        <v>163</v>
      </c>
      <c r="C92" s="52" t="s">
        <v>249</v>
      </c>
      <c r="D92" s="52" t="s">
        <v>69</v>
      </c>
      <c r="E92" s="53" t="s">
        <v>80</v>
      </c>
      <c r="F92" s="53" t="s">
        <v>43</v>
      </c>
      <c r="G92" s="60">
        <v>30</v>
      </c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1:G11"/>
    <mergeCell ref="C1:G1"/>
    <mergeCell ref="C2:G2"/>
    <mergeCell ref="C6:G6"/>
    <mergeCell ref="C8:G8"/>
    <mergeCell ref="A10:G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C16" sqref="C16"/>
    </sheetView>
  </sheetViews>
  <sheetFormatPr defaultRowHeight="12.75" x14ac:dyDescent="0.2"/>
  <cols>
    <col min="1" max="1" width="59.140625" customWidth="1"/>
    <col min="2" max="2" width="22.7109375" customWidth="1"/>
    <col min="3" max="3" width="39.140625" customWidth="1"/>
  </cols>
  <sheetData>
    <row r="1" spans="1:3" x14ac:dyDescent="0.2">
      <c r="A1" s="189" t="s">
        <v>199</v>
      </c>
      <c r="B1" s="189"/>
      <c r="C1" s="189"/>
    </row>
    <row r="2" spans="1:3" x14ac:dyDescent="0.2">
      <c r="A2" s="190" t="s">
        <v>200</v>
      </c>
      <c r="B2" s="190"/>
      <c r="C2" s="190"/>
    </row>
    <row r="3" spans="1:3" x14ac:dyDescent="0.2">
      <c r="A3" s="190" t="s">
        <v>201</v>
      </c>
      <c r="B3" s="190"/>
      <c r="C3" s="190"/>
    </row>
    <row r="4" spans="1:3" x14ac:dyDescent="0.2">
      <c r="A4" s="63" t="s">
        <v>202</v>
      </c>
      <c r="B4" s="63"/>
      <c r="C4" s="64"/>
    </row>
    <row r="5" spans="1:3" x14ac:dyDescent="0.2">
      <c r="A5" s="191" t="s">
        <v>239</v>
      </c>
      <c r="B5" s="191"/>
      <c r="C5" s="191"/>
    </row>
    <row r="6" spans="1:3" x14ac:dyDescent="0.2">
      <c r="A6" s="192" t="s">
        <v>203</v>
      </c>
      <c r="B6" s="192"/>
      <c r="C6" s="192"/>
    </row>
    <row r="7" spans="1:3" x14ac:dyDescent="0.2">
      <c r="A7" s="192" t="s">
        <v>204</v>
      </c>
      <c r="B7" s="192"/>
      <c r="C7" s="192"/>
    </row>
    <row r="8" spans="1:3" x14ac:dyDescent="0.2">
      <c r="A8" s="186" t="s">
        <v>222</v>
      </c>
      <c r="B8" s="186"/>
      <c r="C8" s="186"/>
    </row>
    <row r="9" spans="1:3" x14ac:dyDescent="0.2">
      <c r="A9" s="186" t="s">
        <v>223</v>
      </c>
      <c r="B9" s="186"/>
      <c r="C9" s="186"/>
    </row>
    <row r="10" spans="1:3" ht="14.25" x14ac:dyDescent="0.2">
      <c r="A10" s="187" t="s">
        <v>81</v>
      </c>
      <c r="B10" s="187"/>
      <c r="C10" s="187"/>
    </row>
    <row r="11" spans="1:3" ht="14.25" x14ac:dyDescent="0.2">
      <c r="A11" s="188" t="s">
        <v>224</v>
      </c>
      <c r="B11" s="188"/>
      <c r="C11" s="66"/>
    </row>
    <row r="12" spans="1:3" x14ac:dyDescent="0.2">
      <c r="A12" s="22"/>
      <c r="B12" s="3" t="s">
        <v>82</v>
      </c>
      <c r="C12" s="1"/>
    </row>
    <row r="13" spans="1:3" ht="25.5" x14ac:dyDescent="0.2">
      <c r="A13" s="67" t="s">
        <v>83</v>
      </c>
      <c r="B13" s="67" t="s">
        <v>84</v>
      </c>
      <c r="C13" s="1"/>
    </row>
    <row r="14" spans="1:3" ht="46.5" customHeight="1" x14ac:dyDescent="0.2">
      <c r="A14" s="68" t="s">
        <v>85</v>
      </c>
      <c r="B14" s="6">
        <v>100</v>
      </c>
      <c r="C14" s="1"/>
    </row>
    <row r="15" spans="1:3" ht="29.25" customHeight="1" x14ac:dyDescent="0.2">
      <c r="A15" s="69" t="s">
        <v>86</v>
      </c>
      <c r="B15" s="6">
        <v>100</v>
      </c>
      <c r="C15" s="1"/>
    </row>
    <row r="16" spans="1:3" ht="51" x14ac:dyDescent="0.2">
      <c r="A16" s="69" t="s">
        <v>87</v>
      </c>
      <c r="B16" s="6">
        <v>100</v>
      </c>
      <c r="C16" s="1"/>
    </row>
    <row r="17" spans="1:3" ht="44.25" customHeight="1" x14ac:dyDescent="0.2">
      <c r="A17" s="69" t="s">
        <v>88</v>
      </c>
      <c r="B17" s="6">
        <v>100</v>
      </c>
      <c r="C17" s="1"/>
    </row>
    <row r="18" spans="1:3" ht="11.25" customHeight="1" x14ac:dyDescent="0.2">
      <c r="A18" s="68" t="s">
        <v>89</v>
      </c>
      <c r="B18" s="6">
        <v>100</v>
      </c>
      <c r="C18" s="1"/>
    </row>
    <row r="19" spans="1:3" ht="12" customHeight="1" x14ac:dyDescent="0.2">
      <c r="A19" s="68" t="s">
        <v>90</v>
      </c>
      <c r="B19" s="6">
        <v>100</v>
      </c>
      <c r="C19" s="1"/>
    </row>
    <row r="20" spans="1:3" ht="23.25" customHeight="1" x14ac:dyDescent="0.2">
      <c r="A20" s="68" t="s">
        <v>91</v>
      </c>
      <c r="B20" s="6">
        <v>100</v>
      </c>
      <c r="C20" s="1"/>
    </row>
  </sheetData>
  <mergeCells count="10">
    <mergeCell ref="A8:C8"/>
    <mergeCell ref="A9:C9"/>
    <mergeCell ref="A10:C10"/>
    <mergeCell ref="A11:B11"/>
    <mergeCell ref="A1:C1"/>
    <mergeCell ref="A2:C2"/>
    <mergeCell ref="A3:C3"/>
    <mergeCell ref="A5:C5"/>
    <mergeCell ref="A6:C6"/>
    <mergeCell ref="A7:C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opLeftCell="A28" workbookViewId="0">
      <selection activeCell="H37" sqref="H37"/>
    </sheetView>
  </sheetViews>
  <sheetFormatPr defaultRowHeight="12.75" x14ac:dyDescent="0.2"/>
  <cols>
    <col min="1" max="1" width="23.5703125" customWidth="1"/>
    <col min="2" max="2" width="44.7109375" customWidth="1"/>
    <col min="3" max="3" width="27.28515625" customWidth="1"/>
  </cols>
  <sheetData>
    <row r="2" spans="1:5" x14ac:dyDescent="0.2">
      <c r="A2" s="1"/>
      <c r="B2" s="194" t="s">
        <v>209</v>
      </c>
      <c r="C2" s="194"/>
    </row>
    <row r="3" spans="1:5" x14ac:dyDescent="0.2">
      <c r="A3" s="1"/>
      <c r="B3" s="195" t="s">
        <v>210</v>
      </c>
      <c r="C3" s="195"/>
    </row>
    <row r="4" spans="1:5" x14ac:dyDescent="0.2">
      <c r="A4" s="1"/>
      <c r="B4" s="195" t="s">
        <v>211</v>
      </c>
      <c r="C4" s="195"/>
    </row>
    <row r="5" spans="1:5" x14ac:dyDescent="0.2">
      <c r="A5" s="1"/>
      <c r="B5" s="139" t="s">
        <v>164</v>
      </c>
      <c r="C5" s="139"/>
    </row>
    <row r="6" spans="1:5" x14ac:dyDescent="0.2">
      <c r="A6" s="1"/>
      <c r="B6" s="195" t="s">
        <v>225</v>
      </c>
      <c r="C6" s="195"/>
    </row>
    <row r="7" spans="1:5" x14ac:dyDescent="0.2">
      <c r="A7" s="1"/>
      <c r="B7" s="193" t="s">
        <v>183</v>
      </c>
      <c r="C7" s="193"/>
    </row>
    <row r="8" spans="1:5" x14ac:dyDescent="0.2">
      <c r="A8" s="1"/>
      <c r="B8" s="193" t="s">
        <v>196</v>
      </c>
      <c r="C8" s="193"/>
    </row>
    <row r="9" spans="1:5" x14ac:dyDescent="0.2">
      <c r="A9" s="1"/>
      <c r="B9" s="195" t="s">
        <v>226</v>
      </c>
      <c r="C9" s="195"/>
    </row>
    <row r="10" spans="1:5" x14ac:dyDescent="0.2">
      <c r="A10" s="1"/>
      <c r="B10" s="195" t="s">
        <v>227</v>
      </c>
      <c r="C10" s="195"/>
    </row>
    <row r="11" spans="1:5" x14ac:dyDescent="0.2">
      <c r="A11" s="1"/>
      <c r="B11" s="81"/>
      <c r="C11" s="82"/>
    </row>
    <row r="12" spans="1:5" ht="14.25" x14ac:dyDescent="0.2">
      <c r="A12" s="196" t="s">
        <v>228</v>
      </c>
      <c r="B12" s="196"/>
      <c r="C12" s="196"/>
    </row>
    <row r="13" spans="1:5" x14ac:dyDescent="0.2">
      <c r="A13" s="3"/>
      <c r="B13" s="197" t="s">
        <v>3</v>
      </c>
      <c r="C13" s="197"/>
    </row>
    <row r="14" spans="1:5" x14ac:dyDescent="0.2">
      <c r="A14" s="198" t="s">
        <v>97</v>
      </c>
      <c r="B14" s="200" t="s">
        <v>98</v>
      </c>
      <c r="C14" s="200" t="s">
        <v>193</v>
      </c>
    </row>
    <row r="15" spans="1:5" x14ac:dyDescent="0.2">
      <c r="A15" s="199"/>
      <c r="B15" s="201"/>
      <c r="C15" s="201"/>
      <c r="E15" t="s">
        <v>184</v>
      </c>
    </row>
    <row r="16" spans="1:5" ht="14.25" x14ac:dyDescent="0.2">
      <c r="A16" s="83" t="s">
        <v>99</v>
      </c>
      <c r="B16" s="84" t="s">
        <v>100</v>
      </c>
      <c r="C16" s="85">
        <f>C17+C19+C22+C26</f>
        <v>136</v>
      </c>
    </row>
    <row r="17" spans="1:3" ht="14.25" x14ac:dyDescent="0.2">
      <c r="A17" s="83" t="s">
        <v>101</v>
      </c>
      <c r="B17" s="84" t="s">
        <v>102</v>
      </c>
      <c r="C17" s="85">
        <f>C18</f>
        <v>75</v>
      </c>
    </row>
    <row r="18" spans="1:3" ht="15" x14ac:dyDescent="0.2">
      <c r="A18" s="83" t="s">
        <v>103</v>
      </c>
      <c r="B18" s="83" t="s">
        <v>104</v>
      </c>
      <c r="C18" s="86">
        <v>75</v>
      </c>
    </row>
    <row r="19" spans="1:3" ht="14.25" x14ac:dyDescent="0.2">
      <c r="A19" s="83" t="s">
        <v>105</v>
      </c>
      <c r="B19" s="84" t="s">
        <v>106</v>
      </c>
      <c r="C19" s="87">
        <f>C20+C21</f>
        <v>0</v>
      </c>
    </row>
    <row r="20" spans="1:3" ht="25.5" x14ac:dyDescent="0.2">
      <c r="A20" s="83" t="s">
        <v>107</v>
      </c>
      <c r="B20" s="83" t="s">
        <v>108</v>
      </c>
      <c r="C20" s="86"/>
    </row>
    <row r="21" spans="1:3" ht="15" x14ac:dyDescent="0.2">
      <c r="A21" s="83" t="s">
        <v>109</v>
      </c>
      <c r="B21" s="83" t="s">
        <v>110</v>
      </c>
      <c r="C21" s="86"/>
    </row>
    <row r="22" spans="1:3" ht="14.25" x14ac:dyDescent="0.2">
      <c r="A22" s="83" t="s">
        <v>111</v>
      </c>
      <c r="B22" s="84" t="s">
        <v>112</v>
      </c>
      <c r="C22" s="87">
        <f>C23+C24</f>
        <v>46</v>
      </c>
    </row>
    <row r="23" spans="1:3" ht="15" x14ac:dyDescent="0.2">
      <c r="A23" s="83" t="s">
        <v>113</v>
      </c>
      <c r="B23" s="83" t="s">
        <v>114</v>
      </c>
      <c r="C23" s="86">
        <v>7</v>
      </c>
    </row>
    <row r="24" spans="1:3" x14ac:dyDescent="0.2">
      <c r="A24" s="88" t="s">
        <v>115</v>
      </c>
      <c r="B24" s="89" t="s">
        <v>116</v>
      </c>
      <c r="C24" s="90">
        <v>39</v>
      </c>
    </row>
    <row r="25" spans="1:3" x14ac:dyDescent="0.2">
      <c r="A25" s="88" t="s">
        <v>133</v>
      </c>
      <c r="B25" s="91" t="s">
        <v>117</v>
      </c>
      <c r="C25" s="92">
        <v>0</v>
      </c>
    </row>
    <row r="26" spans="1:3" ht="14.25" x14ac:dyDescent="0.2">
      <c r="A26" s="83" t="s">
        <v>118</v>
      </c>
      <c r="B26" s="93" t="s">
        <v>119</v>
      </c>
      <c r="C26" s="94">
        <f>C27</f>
        <v>15</v>
      </c>
    </row>
    <row r="27" spans="1:3" ht="25.5" x14ac:dyDescent="0.2">
      <c r="A27" s="83" t="s">
        <v>120</v>
      </c>
      <c r="B27" s="95" t="s">
        <v>91</v>
      </c>
      <c r="C27" s="96">
        <v>15</v>
      </c>
    </row>
    <row r="28" spans="1:3" ht="14.25" x14ac:dyDescent="0.2">
      <c r="A28" s="83" t="s">
        <v>121</v>
      </c>
      <c r="B28" s="97" t="s">
        <v>122</v>
      </c>
      <c r="C28" s="155">
        <f>C29</f>
        <v>3599.41</v>
      </c>
    </row>
    <row r="29" spans="1:3" ht="25.5" x14ac:dyDescent="0.2">
      <c r="A29" s="83" t="s">
        <v>123</v>
      </c>
      <c r="B29" s="99" t="s">
        <v>124</v>
      </c>
      <c r="C29" s="154">
        <f>C30+C34</f>
        <v>3599.41</v>
      </c>
    </row>
    <row r="30" spans="1:3" ht="25.5" x14ac:dyDescent="0.2">
      <c r="A30" s="83" t="s">
        <v>177</v>
      </c>
      <c r="B30" s="101" t="s">
        <v>125</v>
      </c>
      <c r="C30" s="155">
        <v>3598.41</v>
      </c>
    </row>
    <row r="31" spans="1:3" ht="25.5" x14ac:dyDescent="0.2">
      <c r="A31" s="83" t="s">
        <v>178</v>
      </c>
      <c r="B31" s="99" t="s">
        <v>126</v>
      </c>
      <c r="C31" s="100">
        <v>1504.4</v>
      </c>
    </row>
    <row r="32" spans="1:3" ht="38.25" x14ac:dyDescent="0.2">
      <c r="A32" s="83" t="s">
        <v>179</v>
      </c>
      <c r="B32" s="99" t="s">
        <v>127</v>
      </c>
      <c r="C32" s="100">
        <v>1810.8</v>
      </c>
    </row>
    <row r="33" spans="1:3" ht="25.5" x14ac:dyDescent="0.2">
      <c r="A33" s="83" t="s">
        <v>230</v>
      </c>
      <c r="B33" s="99" t="s">
        <v>229</v>
      </c>
      <c r="C33" s="154">
        <v>283.20999999999998</v>
      </c>
    </row>
    <row r="34" spans="1:3" ht="25.5" x14ac:dyDescent="0.2">
      <c r="A34" s="83" t="s">
        <v>180</v>
      </c>
      <c r="B34" s="101" t="s">
        <v>128</v>
      </c>
      <c r="C34" s="98">
        <f>C35+C37</f>
        <v>1</v>
      </c>
    </row>
    <row r="35" spans="1:3" ht="38.25" x14ac:dyDescent="0.2">
      <c r="A35" s="83" t="s">
        <v>181</v>
      </c>
      <c r="B35" s="105" t="s">
        <v>129</v>
      </c>
      <c r="C35" s="103">
        <v>1</v>
      </c>
    </row>
    <row r="36" spans="1:3" ht="38.25" x14ac:dyDescent="0.2">
      <c r="A36" s="83"/>
      <c r="B36" s="104" t="s">
        <v>130</v>
      </c>
      <c r="C36" s="103">
        <v>1</v>
      </c>
    </row>
    <row r="37" spans="1:3" ht="51" x14ac:dyDescent="0.2">
      <c r="A37" s="102" t="s">
        <v>182</v>
      </c>
      <c r="B37" s="106" t="s">
        <v>131</v>
      </c>
      <c r="C37" s="103">
        <v>0</v>
      </c>
    </row>
    <row r="38" spans="1:3" x14ac:dyDescent="0.2">
      <c r="A38" s="107"/>
      <c r="B38" s="108" t="s">
        <v>132</v>
      </c>
      <c r="C38" s="147">
        <f>C28+C16</f>
        <v>3735.41</v>
      </c>
    </row>
  </sheetData>
  <mergeCells count="13">
    <mergeCell ref="B9:C9"/>
    <mergeCell ref="B10:C10"/>
    <mergeCell ref="A12:C12"/>
    <mergeCell ref="B13:C13"/>
    <mergeCell ref="A14:A15"/>
    <mergeCell ref="B14:B15"/>
    <mergeCell ref="C14:C15"/>
    <mergeCell ref="B8:C8"/>
    <mergeCell ref="B2:C2"/>
    <mergeCell ref="B3:C3"/>
    <mergeCell ref="B4:C4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opLeftCell="A31" workbookViewId="0">
      <selection activeCell="H37" sqref="H37"/>
    </sheetView>
  </sheetViews>
  <sheetFormatPr defaultRowHeight="12.75" x14ac:dyDescent="0.2"/>
  <cols>
    <col min="1" max="1" width="20.85546875" customWidth="1"/>
    <col min="2" max="2" width="40.140625" customWidth="1"/>
    <col min="3" max="3" width="18" customWidth="1"/>
    <col min="4" max="4" width="14.5703125" customWidth="1"/>
  </cols>
  <sheetData>
    <row r="2" spans="1:4" x14ac:dyDescent="0.2">
      <c r="A2" s="1"/>
      <c r="B2" s="203" t="s">
        <v>212</v>
      </c>
      <c r="C2" s="203"/>
      <c r="D2" s="203"/>
    </row>
    <row r="3" spans="1:4" x14ac:dyDescent="0.2">
      <c r="A3" s="1"/>
      <c r="B3" s="204" t="s">
        <v>213</v>
      </c>
      <c r="C3" s="204"/>
      <c r="D3" s="204"/>
    </row>
    <row r="4" spans="1:4" x14ac:dyDescent="0.2">
      <c r="A4" s="1"/>
      <c r="B4" s="204" t="s">
        <v>214</v>
      </c>
      <c r="C4" s="204"/>
      <c r="D4" s="204"/>
    </row>
    <row r="5" spans="1:4" x14ac:dyDescent="0.2">
      <c r="A5" s="1"/>
      <c r="B5" s="65" t="s">
        <v>217</v>
      </c>
      <c r="C5" s="65"/>
      <c r="D5" s="109"/>
    </row>
    <row r="6" spans="1:4" x14ac:dyDescent="0.2">
      <c r="A6" s="1"/>
      <c r="B6" s="204" t="s">
        <v>240</v>
      </c>
      <c r="C6" s="204"/>
      <c r="D6" s="204"/>
    </row>
    <row r="7" spans="1:4" x14ac:dyDescent="0.2">
      <c r="A7" s="1"/>
      <c r="B7" s="202" t="s">
        <v>215</v>
      </c>
      <c r="C7" s="202"/>
      <c r="D7" s="202"/>
    </row>
    <row r="8" spans="1:4" x14ac:dyDescent="0.2">
      <c r="A8" s="1"/>
      <c r="B8" s="202" t="s">
        <v>216</v>
      </c>
      <c r="C8" s="202"/>
      <c r="D8" s="202"/>
    </row>
    <row r="9" spans="1:4" x14ac:dyDescent="0.2">
      <c r="A9" s="1"/>
      <c r="B9" s="204" t="s">
        <v>231</v>
      </c>
      <c r="C9" s="204"/>
      <c r="D9" s="204"/>
    </row>
    <row r="10" spans="1:4" x14ac:dyDescent="0.2">
      <c r="A10" s="1"/>
      <c r="B10" s="204" t="s">
        <v>232</v>
      </c>
      <c r="C10" s="204"/>
      <c r="D10" s="204"/>
    </row>
    <row r="11" spans="1:4" x14ac:dyDescent="0.2">
      <c r="A11" s="1"/>
      <c r="B11" s="81"/>
      <c r="C11" s="82"/>
      <c r="D11" s="110"/>
    </row>
    <row r="12" spans="1:4" ht="14.25" x14ac:dyDescent="0.2">
      <c r="A12" s="196" t="s">
        <v>233</v>
      </c>
      <c r="B12" s="196"/>
      <c r="C12" s="196"/>
      <c r="D12" s="196"/>
    </row>
    <row r="13" spans="1:4" x14ac:dyDescent="0.2">
      <c r="A13" s="3"/>
      <c r="B13" s="197" t="s">
        <v>3</v>
      </c>
      <c r="C13" s="197"/>
      <c r="D13" s="110"/>
    </row>
    <row r="14" spans="1:4" x14ac:dyDescent="0.2">
      <c r="A14" s="205" t="s">
        <v>97</v>
      </c>
      <c r="B14" s="206" t="s">
        <v>98</v>
      </c>
      <c r="C14" s="206" t="s">
        <v>234</v>
      </c>
      <c r="D14" s="206" t="s">
        <v>235</v>
      </c>
    </row>
    <row r="15" spans="1:4" x14ac:dyDescent="0.2">
      <c r="A15" s="205"/>
      <c r="B15" s="206"/>
      <c r="C15" s="206"/>
      <c r="D15" s="206"/>
    </row>
    <row r="16" spans="1:4" ht="14.25" x14ac:dyDescent="0.2">
      <c r="A16" s="83" t="s">
        <v>99</v>
      </c>
      <c r="B16" s="84" t="s">
        <v>100</v>
      </c>
      <c r="C16" s="85">
        <f>C17+C19+C22+C26</f>
        <v>168</v>
      </c>
      <c r="D16" s="85">
        <f>D17+D19+D22+D26</f>
        <v>189</v>
      </c>
    </row>
    <row r="17" spans="1:4" ht="14.25" x14ac:dyDescent="0.2">
      <c r="A17" s="83" t="s">
        <v>101</v>
      </c>
      <c r="B17" s="84" t="s">
        <v>102</v>
      </c>
      <c r="C17" s="85">
        <f>C18</f>
        <v>80</v>
      </c>
      <c r="D17" s="85">
        <f>D18</f>
        <v>92</v>
      </c>
    </row>
    <row r="18" spans="1:4" ht="15" x14ac:dyDescent="0.2">
      <c r="A18" s="83" t="s">
        <v>103</v>
      </c>
      <c r="B18" s="83" t="s">
        <v>104</v>
      </c>
      <c r="C18" s="86">
        <v>80</v>
      </c>
      <c r="D18" s="86">
        <v>92</v>
      </c>
    </row>
    <row r="19" spans="1:4" ht="14.25" x14ac:dyDescent="0.2">
      <c r="A19" s="83" t="s">
        <v>105</v>
      </c>
      <c r="B19" s="84" t="s">
        <v>106</v>
      </c>
      <c r="C19" s="87">
        <f>C20+C21</f>
        <v>1</v>
      </c>
      <c r="D19" s="87">
        <f>D20+D21</f>
        <v>2</v>
      </c>
    </row>
    <row r="20" spans="1:4" ht="25.5" hidden="1" x14ac:dyDescent="0.2">
      <c r="A20" s="83" t="s">
        <v>107</v>
      </c>
      <c r="B20" s="83" t="s">
        <v>108</v>
      </c>
      <c r="C20" s="86"/>
      <c r="D20" s="86"/>
    </row>
    <row r="21" spans="1:4" ht="15" x14ac:dyDescent="0.2">
      <c r="A21" s="83" t="s">
        <v>109</v>
      </c>
      <c r="B21" s="83" t="s">
        <v>110</v>
      </c>
      <c r="C21" s="86">
        <v>1</v>
      </c>
      <c r="D21" s="86">
        <v>2</v>
      </c>
    </row>
    <row r="22" spans="1:4" ht="14.25" x14ac:dyDescent="0.2">
      <c r="A22" s="83" t="s">
        <v>111</v>
      </c>
      <c r="B22" s="84" t="s">
        <v>112</v>
      </c>
      <c r="C22" s="87">
        <f>C23+C24</f>
        <v>52</v>
      </c>
      <c r="D22" s="87">
        <f>D23+D24</f>
        <v>58</v>
      </c>
    </row>
    <row r="23" spans="1:4" ht="15" x14ac:dyDescent="0.2">
      <c r="A23" s="83" t="s">
        <v>113</v>
      </c>
      <c r="B23" s="83" t="s">
        <v>114</v>
      </c>
      <c r="C23" s="86">
        <v>8</v>
      </c>
      <c r="D23" s="86">
        <v>9</v>
      </c>
    </row>
    <row r="24" spans="1:4" x14ac:dyDescent="0.2">
      <c r="A24" s="88" t="s">
        <v>115</v>
      </c>
      <c r="B24" s="89" t="s">
        <v>116</v>
      </c>
      <c r="C24" s="90">
        <v>44</v>
      </c>
      <c r="D24" s="90">
        <v>49</v>
      </c>
    </row>
    <row r="25" spans="1:4" x14ac:dyDescent="0.2">
      <c r="A25" s="88" t="s">
        <v>133</v>
      </c>
      <c r="B25" s="91" t="s">
        <v>117</v>
      </c>
      <c r="C25" s="92">
        <v>0</v>
      </c>
      <c r="D25" s="92">
        <v>0</v>
      </c>
    </row>
    <row r="26" spans="1:4" ht="14.25" x14ac:dyDescent="0.2">
      <c r="A26" s="83" t="s">
        <v>118</v>
      </c>
      <c r="B26" s="93" t="s">
        <v>119</v>
      </c>
      <c r="C26" s="94">
        <f>C27</f>
        <v>35</v>
      </c>
      <c r="D26" s="94">
        <f>D27</f>
        <v>37</v>
      </c>
    </row>
    <row r="27" spans="1:4" ht="25.5" x14ac:dyDescent="0.2">
      <c r="A27" s="83" t="s">
        <v>120</v>
      </c>
      <c r="B27" s="95" t="s">
        <v>91</v>
      </c>
      <c r="C27" s="96">
        <v>35</v>
      </c>
      <c r="D27" s="96">
        <v>37</v>
      </c>
    </row>
    <row r="28" spans="1:4" ht="14.25" x14ac:dyDescent="0.2">
      <c r="A28" s="83" t="s">
        <v>121</v>
      </c>
      <c r="B28" s="97" t="s">
        <v>122</v>
      </c>
      <c r="C28" s="155">
        <f>C29</f>
        <v>2734.68</v>
      </c>
      <c r="D28" s="155">
        <f>D29</f>
        <v>2691.38</v>
      </c>
    </row>
    <row r="29" spans="1:4" ht="38.25" x14ac:dyDescent="0.2">
      <c r="A29" s="83" t="s">
        <v>123</v>
      </c>
      <c r="B29" s="99" t="s">
        <v>124</v>
      </c>
      <c r="C29" s="154">
        <f>C30+C34</f>
        <v>2734.68</v>
      </c>
      <c r="D29" s="154">
        <f>D30+D34</f>
        <v>2691.38</v>
      </c>
    </row>
    <row r="30" spans="1:4" ht="25.5" x14ac:dyDescent="0.2">
      <c r="A30" s="83" t="s">
        <v>177</v>
      </c>
      <c r="B30" s="101" t="s">
        <v>125</v>
      </c>
      <c r="C30" s="155">
        <v>2733.68</v>
      </c>
      <c r="D30" s="155">
        <v>2690.38</v>
      </c>
    </row>
    <row r="31" spans="1:4" ht="25.5" x14ac:dyDescent="0.2">
      <c r="A31" s="83" t="s">
        <v>178</v>
      </c>
      <c r="B31" s="99" t="s">
        <v>126</v>
      </c>
      <c r="C31" s="100">
        <v>1164.4000000000001</v>
      </c>
      <c r="D31" s="100">
        <v>1144.8</v>
      </c>
    </row>
    <row r="32" spans="1:4" ht="38.25" x14ac:dyDescent="0.2">
      <c r="A32" s="83" t="s">
        <v>179</v>
      </c>
      <c r="B32" s="99" t="s">
        <v>127</v>
      </c>
      <c r="C32" s="100">
        <v>1401.7</v>
      </c>
      <c r="D32" s="100">
        <v>1378</v>
      </c>
    </row>
    <row r="33" spans="1:4" ht="38.25" x14ac:dyDescent="0.2">
      <c r="A33" s="83" t="s">
        <v>230</v>
      </c>
      <c r="B33" s="99" t="s">
        <v>229</v>
      </c>
      <c r="C33" s="154">
        <v>167.58</v>
      </c>
      <c r="D33" s="154">
        <v>167.58</v>
      </c>
    </row>
    <row r="34" spans="1:4" ht="25.5" x14ac:dyDescent="0.2">
      <c r="A34" s="83" t="s">
        <v>180</v>
      </c>
      <c r="B34" s="101" t="s">
        <v>128</v>
      </c>
      <c r="C34" s="98">
        <f>C35+C37</f>
        <v>1</v>
      </c>
      <c r="D34" s="98">
        <f>D35+D37</f>
        <v>1</v>
      </c>
    </row>
    <row r="35" spans="1:4" ht="38.25" x14ac:dyDescent="0.2">
      <c r="A35" s="83" t="s">
        <v>181</v>
      </c>
      <c r="B35" s="105" t="s">
        <v>129</v>
      </c>
      <c r="C35" s="103">
        <f>C36</f>
        <v>1</v>
      </c>
      <c r="D35" s="103">
        <f>D36</f>
        <v>1</v>
      </c>
    </row>
    <row r="36" spans="1:4" ht="51" x14ac:dyDescent="0.2">
      <c r="A36" s="83"/>
      <c r="B36" s="104" t="s">
        <v>130</v>
      </c>
      <c r="C36" s="103">
        <v>1</v>
      </c>
      <c r="D36" s="103">
        <v>1</v>
      </c>
    </row>
    <row r="37" spans="1:4" ht="51" x14ac:dyDescent="0.2">
      <c r="A37" s="102" t="s">
        <v>182</v>
      </c>
      <c r="B37" s="106" t="s">
        <v>131</v>
      </c>
      <c r="C37" s="103">
        <v>0</v>
      </c>
      <c r="D37" s="111">
        <v>0</v>
      </c>
    </row>
    <row r="38" spans="1:4" x14ac:dyDescent="0.2">
      <c r="A38" s="107"/>
      <c r="B38" s="108" t="s">
        <v>132</v>
      </c>
      <c r="C38" s="143">
        <f>C28+C16</f>
        <v>2902.68</v>
      </c>
      <c r="D38" s="143">
        <f>D28+D16</f>
        <v>2880.38</v>
      </c>
    </row>
  </sheetData>
  <mergeCells count="14">
    <mergeCell ref="B9:D9"/>
    <mergeCell ref="B10:D10"/>
    <mergeCell ref="A12:D12"/>
    <mergeCell ref="B13:C13"/>
    <mergeCell ref="A14:A15"/>
    <mergeCell ref="B14:B15"/>
    <mergeCell ref="C14:C15"/>
    <mergeCell ref="D14:D15"/>
    <mergeCell ref="B8:D8"/>
    <mergeCell ref="B2:D2"/>
    <mergeCell ref="B3:D3"/>
    <mergeCell ref="B4:D4"/>
    <mergeCell ref="B6:D6"/>
    <mergeCell ref="B7:D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opLeftCell="A7" workbookViewId="0">
      <selection activeCell="L14" sqref="L14"/>
    </sheetView>
  </sheetViews>
  <sheetFormatPr defaultRowHeight="12.75" x14ac:dyDescent="0.2"/>
  <cols>
    <col min="1" max="1" width="11.140625" customWidth="1"/>
    <col min="2" max="2" width="22.42578125" customWidth="1"/>
    <col min="3" max="3" width="61.5703125" customWidth="1"/>
  </cols>
  <sheetData>
    <row r="2" spans="1:5" x14ac:dyDescent="0.2">
      <c r="A2" s="112"/>
      <c r="B2" s="3"/>
      <c r="C2" s="203" t="s">
        <v>218</v>
      </c>
      <c r="D2" s="203"/>
      <c r="E2" s="203"/>
    </row>
    <row r="3" spans="1:5" x14ac:dyDescent="0.2">
      <c r="A3" s="112"/>
      <c r="B3" s="3"/>
      <c r="C3" s="204" t="s">
        <v>219</v>
      </c>
      <c r="D3" s="204"/>
      <c r="E3" s="204"/>
    </row>
    <row r="4" spans="1:5" x14ac:dyDescent="0.2">
      <c r="A4" s="112"/>
      <c r="B4" s="3"/>
      <c r="C4" s="204" t="s">
        <v>220</v>
      </c>
      <c r="D4" s="204"/>
      <c r="E4" s="204"/>
    </row>
    <row r="5" spans="1:5" x14ac:dyDescent="0.2">
      <c r="A5" s="112"/>
      <c r="B5" s="3"/>
      <c r="C5" s="65" t="s">
        <v>221</v>
      </c>
      <c r="D5" s="65"/>
      <c r="E5" s="109"/>
    </row>
    <row r="6" spans="1:5" x14ac:dyDescent="0.2">
      <c r="A6" s="112"/>
      <c r="B6" s="3"/>
      <c r="C6" s="204" t="s">
        <v>241</v>
      </c>
      <c r="D6" s="204"/>
      <c r="E6" s="204"/>
    </row>
    <row r="7" spans="1:5" x14ac:dyDescent="0.2">
      <c r="A7" s="112"/>
      <c r="B7" s="3"/>
      <c r="C7" s="202" t="s">
        <v>166</v>
      </c>
      <c r="D7" s="202"/>
      <c r="E7" s="202"/>
    </row>
    <row r="8" spans="1:5" x14ac:dyDescent="0.2">
      <c r="A8" s="112"/>
      <c r="B8" s="3"/>
      <c r="C8" s="202" t="s">
        <v>197</v>
      </c>
      <c r="D8" s="202"/>
      <c r="E8" s="202"/>
    </row>
    <row r="9" spans="1:5" x14ac:dyDescent="0.2">
      <c r="A9" s="112"/>
      <c r="B9" s="3"/>
      <c r="C9" s="204" t="s">
        <v>236</v>
      </c>
      <c r="D9" s="204"/>
      <c r="E9" s="204"/>
    </row>
    <row r="10" spans="1:5" x14ac:dyDescent="0.2">
      <c r="A10" s="112"/>
      <c r="B10" s="3"/>
      <c r="C10" s="204" t="s">
        <v>237</v>
      </c>
      <c r="D10" s="204"/>
      <c r="E10" s="204"/>
    </row>
    <row r="11" spans="1:5" ht="35.25" customHeight="1" x14ac:dyDescent="0.25">
      <c r="A11" s="207" t="s">
        <v>238</v>
      </c>
      <c r="B11" s="207"/>
      <c r="C11" s="207"/>
      <c r="D11" s="1"/>
      <c r="E11" s="1"/>
    </row>
    <row r="12" spans="1:5" x14ac:dyDescent="0.2">
      <c r="A12" s="113"/>
      <c r="B12" s="3"/>
      <c r="C12" s="22"/>
      <c r="D12" s="1"/>
      <c r="E12" s="1"/>
    </row>
    <row r="13" spans="1:5" x14ac:dyDescent="0.2">
      <c r="A13" s="208" t="s">
        <v>134</v>
      </c>
      <c r="B13" s="209"/>
      <c r="C13" s="210" t="s">
        <v>135</v>
      </c>
      <c r="D13" s="66"/>
      <c r="E13" s="66"/>
    </row>
    <row r="14" spans="1:5" ht="36" x14ac:dyDescent="0.2">
      <c r="A14" s="114" t="s">
        <v>136</v>
      </c>
      <c r="B14" s="115" t="s">
        <v>137</v>
      </c>
      <c r="C14" s="211"/>
      <c r="D14" s="1"/>
      <c r="E14" s="1"/>
    </row>
    <row r="15" spans="1:5" ht="27.75" customHeight="1" x14ac:dyDescent="0.2">
      <c r="A15" s="116" t="s">
        <v>163</v>
      </c>
      <c r="B15" s="69"/>
      <c r="C15" s="117" t="s">
        <v>161</v>
      </c>
      <c r="D15" s="1"/>
      <c r="E15" s="1"/>
    </row>
    <row r="16" spans="1:5" ht="64.5" customHeight="1" x14ac:dyDescent="0.2">
      <c r="A16" s="116" t="s">
        <v>163</v>
      </c>
      <c r="B16" s="118" t="s">
        <v>138</v>
      </c>
      <c r="C16" s="119" t="s">
        <v>139</v>
      </c>
      <c r="D16" s="1"/>
      <c r="E16" s="1"/>
    </row>
    <row r="17" spans="1:5" ht="25.5" customHeight="1" x14ac:dyDescent="0.2">
      <c r="A17" s="116" t="s">
        <v>163</v>
      </c>
      <c r="B17" s="118" t="s">
        <v>140</v>
      </c>
      <c r="C17" s="69" t="s">
        <v>141</v>
      </c>
      <c r="D17" s="1"/>
      <c r="E17" s="1"/>
    </row>
    <row r="18" spans="1:5" ht="19.5" customHeight="1" x14ac:dyDescent="0.2">
      <c r="A18" s="116" t="s">
        <v>163</v>
      </c>
      <c r="B18" s="118" t="s">
        <v>142</v>
      </c>
      <c r="C18" s="69" t="s">
        <v>86</v>
      </c>
      <c r="D18" s="1" t="s">
        <v>143</v>
      </c>
      <c r="E18" s="1"/>
    </row>
    <row r="19" spans="1:5" ht="18" customHeight="1" x14ac:dyDescent="0.2">
      <c r="A19" s="116" t="s">
        <v>163</v>
      </c>
      <c r="B19" s="118" t="s">
        <v>144</v>
      </c>
      <c r="C19" s="69" t="s">
        <v>89</v>
      </c>
      <c r="D19" s="1"/>
      <c r="E19" s="1"/>
    </row>
    <row r="20" spans="1:5" ht="19.5" customHeight="1" x14ac:dyDescent="0.2">
      <c r="A20" s="116" t="s">
        <v>163</v>
      </c>
      <c r="B20" s="118" t="s">
        <v>145</v>
      </c>
      <c r="C20" s="69" t="s">
        <v>91</v>
      </c>
      <c r="D20" s="1"/>
      <c r="E20" s="1"/>
    </row>
    <row r="21" spans="1:5" ht="27" customHeight="1" x14ac:dyDescent="0.2">
      <c r="A21" s="116" t="s">
        <v>163</v>
      </c>
      <c r="B21" s="118" t="s">
        <v>185</v>
      </c>
      <c r="C21" s="69" t="s">
        <v>146</v>
      </c>
      <c r="D21" s="1"/>
      <c r="E21" s="1"/>
    </row>
    <row r="22" spans="1:5" ht="31.5" customHeight="1" x14ac:dyDescent="0.2">
      <c r="A22" s="116" t="s">
        <v>163</v>
      </c>
      <c r="B22" s="118" t="s">
        <v>186</v>
      </c>
      <c r="C22" s="69" t="s">
        <v>127</v>
      </c>
      <c r="D22" s="1"/>
      <c r="E22" s="1"/>
    </row>
    <row r="23" spans="1:5" ht="19.5" customHeight="1" x14ac:dyDescent="0.2">
      <c r="A23" s="116" t="s">
        <v>163</v>
      </c>
      <c r="B23" s="118" t="s">
        <v>187</v>
      </c>
      <c r="C23" s="69" t="s">
        <v>147</v>
      </c>
      <c r="D23" s="1"/>
      <c r="E23" s="1"/>
    </row>
    <row r="24" spans="1:5" ht="29.25" customHeight="1" x14ac:dyDescent="0.2">
      <c r="A24" s="116" t="s">
        <v>163</v>
      </c>
      <c r="B24" s="118" t="s">
        <v>181</v>
      </c>
      <c r="C24" s="69" t="s">
        <v>129</v>
      </c>
      <c r="D24" s="1"/>
      <c r="E24" s="1"/>
    </row>
    <row r="25" spans="1:5" ht="17.25" customHeight="1" x14ac:dyDescent="0.2">
      <c r="A25" s="116" t="s">
        <v>163</v>
      </c>
      <c r="B25" s="118" t="s">
        <v>188</v>
      </c>
      <c r="C25" s="119" t="s">
        <v>148</v>
      </c>
      <c r="D25" s="1"/>
      <c r="E25" s="1"/>
    </row>
    <row r="26" spans="1:5" ht="48.75" customHeight="1" x14ac:dyDescent="0.2">
      <c r="A26" s="116" t="s">
        <v>163</v>
      </c>
      <c r="B26" s="118" t="s">
        <v>189</v>
      </c>
      <c r="C26" s="119" t="s">
        <v>149</v>
      </c>
      <c r="D26" s="1"/>
      <c r="E26" s="1"/>
    </row>
    <row r="27" spans="1:5" ht="24.75" customHeight="1" x14ac:dyDescent="0.2">
      <c r="A27" s="116" t="s">
        <v>163</v>
      </c>
      <c r="B27" s="118" t="s">
        <v>190</v>
      </c>
      <c r="C27" s="119" t="s">
        <v>150</v>
      </c>
      <c r="D27" s="1"/>
      <c r="E27" s="1"/>
    </row>
    <row r="28" spans="1:5" ht="68.25" customHeight="1" x14ac:dyDescent="0.2">
      <c r="A28" s="116" t="s">
        <v>163</v>
      </c>
      <c r="B28" s="118" t="s">
        <v>151</v>
      </c>
      <c r="C28" s="69" t="s">
        <v>152</v>
      </c>
      <c r="D28" s="1"/>
      <c r="E28" s="1"/>
    </row>
    <row r="29" spans="1:5" ht="42.75" customHeight="1" x14ac:dyDescent="0.2">
      <c r="A29" s="116" t="s">
        <v>163</v>
      </c>
      <c r="B29" s="118" t="s">
        <v>191</v>
      </c>
      <c r="C29" s="119" t="s">
        <v>153</v>
      </c>
      <c r="D29" s="1"/>
      <c r="E29" s="1"/>
    </row>
  </sheetData>
  <mergeCells count="11">
    <mergeCell ref="C9:E9"/>
    <mergeCell ref="C10:E10"/>
    <mergeCell ref="A11:C11"/>
    <mergeCell ref="A13:B13"/>
    <mergeCell ref="C13:C14"/>
    <mergeCell ref="C8:E8"/>
    <mergeCell ref="C2:E2"/>
    <mergeCell ref="C3:E3"/>
    <mergeCell ref="C4:E4"/>
    <mergeCell ref="C6:E6"/>
    <mergeCell ref="C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Прил6</vt:lpstr>
      <vt:lpstr>прил5</vt:lpstr>
      <vt:lpstr>прил8</vt:lpstr>
      <vt:lpstr>прил7</vt:lpstr>
      <vt:lpstr>прил1</vt:lpstr>
      <vt:lpstr>прил2</vt:lpstr>
      <vt:lpstr>прил3</vt:lpstr>
      <vt:lpstr>прил4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СПСээр-хавак</dc:creator>
  <cp:lastModifiedBy>Пользователь</cp:lastModifiedBy>
  <cp:lastPrinted>2023-11-13T09:57:32Z</cp:lastPrinted>
  <dcterms:created xsi:type="dcterms:W3CDTF">2017-12-13T13:45:26Z</dcterms:created>
  <dcterms:modified xsi:type="dcterms:W3CDTF">2023-11-15T10:22:36Z</dcterms:modified>
</cp:coreProperties>
</file>