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861" activeTab="6"/>
  </bookViews>
  <sheets>
    <sheet name="прил1" sheetId="1" r:id="rId1"/>
    <sheet name="пр2 доход-19" sheetId="2" r:id="rId2"/>
    <sheet name="пр3 доход 2020-2019" sheetId="3" r:id="rId3"/>
    <sheet name="пр4-переч." sheetId="4" r:id="rId4"/>
    <sheet name="пр5-функ19" sheetId="5" r:id="rId5"/>
    <sheet name="пр7-функ12 (4)" sheetId="6" r:id="rId6"/>
    <sheet name="Прил 6" sheetId="7" r:id="rId7"/>
  </sheets>
  <definedNames>
    <definedName name="_xlnm.Print_Titles" localSheetId="3">'пр4-переч.'!$13:$14</definedName>
    <definedName name="_xlnm.Print_Titles" localSheetId="4">'пр5-функ19'!$14:$15</definedName>
    <definedName name="_xlnm.Print_Titles" localSheetId="5">'пр7-функ12 (4)'!$14:$15</definedName>
    <definedName name="_xlnm.Print_Area" localSheetId="1">'пр2 доход-19'!$A$1:$D$40</definedName>
    <definedName name="_xlnm.Print_Area" localSheetId="2">'пр3 доход 2020-2019'!$A$1:$D$41</definedName>
    <definedName name="_xlnm.Print_Area" localSheetId="3">'пр4-переч.'!$A$1:$D$32</definedName>
    <definedName name="_xlnm.Print_Area" localSheetId="5">'пр7-функ12 (4)'!$A$1:$G$83</definedName>
    <definedName name="_xlnm.Print_Area" localSheetId="0">'прил1'!$A$1:$B$24</definedName>
  </definedNames>
  <calcPr fullCalcOnLoad="1"/>
</workbook>
</file>

<file path=xl/sharedStrings.xml><?xml version="1.0" encoding="utf-8"?>
<sst xmlns="http://schemas.openxmlformats.org/spreadsheetml/2006/main" count="933" uniqueCount="239">
  <si>
    <t>Код бюджетной классификации</t>
  </si>
  <si>
    <t>Наименование доходов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</si>
  <si>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</si>
  <si>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</si>
  <si>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</si>
  <si>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</si>
  <si>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</t>
  </si>
  <si>
    <t>Государственная пошлина</t>
  </si>
  <si>
    <t>Прочие неналоговые доходы</t>
  </si>
  <si>
    <t>Всего доходов</t>
  </si>
  <si>
    <t>Наименование</t>
  </si>
  <si>
    <t>(тыс.рублей)</t>
  </si>
  <si>
    <t>РЗ</t>
  </si>
  <si>
    <t>ПР</t>
  </si>
  <si>
    <t>ЦСР</t>
  </si>
  <si>
    <t>ВР</t>
  </si>
  <si>
    <t>Сумма на год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</si>
  <si>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</si>
  <si>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</si>
  <si>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</si>
  <si>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</si>
  <si>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</si>
  <si>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</si>
  <si>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</si>
  <si>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</si>
  <si>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</si>
  <si>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</si>
  <si>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</si>
  <si>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</si>
  <si>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</si>
  <si>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</si>
  <si>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</si>
  <si>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</si>
  <si>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</si>
  <si>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</si>
  <si>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240</t>
  </si>
  <si>
    <t>244</t>
  </si>
  <si>
    <t>Иные бюджетные ассигнования</t>
  </si>
  <si>
    <t>800</t>
  </si>
  <si>
    <t>850</t>
  </si>
  <si>
    <t>Уплата налога на имущество организаций и земельного налога</t>
  </si>
  <si>
    <t>851</t>
  </si>
  <si>
    <t>Национальная оборона</t>
  </si>
  <si>
    <t>02</t>
  </si>
  <si>
    <t>Расходы на выплаты персоналу казенных учреждений</t>
  </si>
  <si>
    <t>Жилищно-коммунальное хозяйство</t>
  </si>
  <si>
    <t>05</t>
  </si>
  <si>
    <t>Благоустройство</t>
  </si>
  <si>
    <t>(в процентах)</t>
  </si>
  <si>
    <t>Наименование дохода</t>
  </si>
  <si>
    <t>Бюджет сельского поселения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</si>
  <si>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</si>
  <si>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</si>
  <si>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</si>
  <si>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 xml:space="preserve">     </t>
  </si>
  <si>
    <t xml:space="preserve"> </t>
  </si>
  <si>
    <t>1 16 90050 10 0000 140</t>
  </si>
  <si>
    <t>1 17 01050 10 0000 180</t>
  </si>
  <si>
    <t>1 17 05050 10 0000 180</t>
  </si>
  <si>
    <t>2 08 05000 10 0000 180</t>
  </si>
  <si>
    <t>Бай-Тайгинского кожууна Республики Тыва</t>
  </si>
  <si>
    <t xml:space="preserve">                                                                               Приложение № 1</t>
  </si>
  <si>
    <t xml:space="preserve">                                                                                Бай-Тайгинского кожууна Республики Тыва</t>
  </si>
  <si>
    <t xml:space="preserve"> Код бюджетной классификации</t>
  </si>
  <si>
    <t>РАСПРЕДЕЛЕНИЕ БЮДЖЕТНЫХ АССИГНОВАНИЙ ПО РАЗДЕЛАМ, ПОДРАЗДЕЛАМ, ЦЕЛЕВЫМ СТАТЬЯМ</t>
  </si>
  <si>
    <t>13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</si>
  <si>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</si>
  <si>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</si>
  <si>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</si>
  <si>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</si>
  <si>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</si>
  <si>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</si>
  <si>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1 08 04020 01 1000 110</t>
  </si>
  <si>
    <t xml:space="preserve">Прочие доходы от оказания платных услуг  (работ) получателями средств бюджетов сельских поселений 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</si>
  <si>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</si>
  <si>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</si>
  <si>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</si>
  <si>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</si>
  <si>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</si>
  <si>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</si>
  <si>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</si>
  <si>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</si>
  <si>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</si>
  <si>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</si>
  <si>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78 5 00 00110</t>
  </si>
  <si>
    <t>78 6 00 00110</t>
  </si>
  <si>
    <t>78 6 00 00190</t>
  </si>
  <si>
    <t>97 0 00 76050</t>
  </si>
  <si>
    <t>97 0 00 51180</t>
  </si>
  <si>
    <t>85 7 00 70110</t>
  </si>
  <si>
    <t>85 7 00 70120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</si>
  <si>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</si>
  <si>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</si>
  <si>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</si>
  <si>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Председатель администрации муниципального образования</t>
  </si>
  <si>
    <t>78 5 00 00000</t>
  </si>
  <si>
    <t>78 6 00 00000</t>
  </si>
  <si>
    <t>Уплата прочих налогов, сборов</t>
  </si>
  <si>
    <t>Мобилизация и невойсковая подготовка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</si>
  <si>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</si>
  <si>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</si>
  <si>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</si>
  <si>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Фонд оплаты труда казенных учреждений</t>
  </si>
  <si>
    <t xml:space="preserve"> 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</si>
  <si>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</si>
  <si>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1 00 00000 00 0000 000</t>
  </si>
  <si>
    <t>1 01 00000 00 0000 000</t>
  </si>
  <si>
    <t>НАЛОГИ НА ПРИБЫЛЬ, ДОХОДЫ</t>
  </si>
  <si>
    <t xml:space="preserve">1 01 02000 01 0000 110 </t>
  </si>
  <si>
    <t>НАЛОГИ НА СОВОКУПНЫЙ ДОХОД</t>
  </si>
  <si>
    <t>1 05 02000 02 0000 110</t>
  </si>
  <si>
    <t>1 06 00000 00 0000 110</t>
  </si>
  <si>
    <t>НАЛОГИ НА ИМУЩЕСТВО</t>
  </si>
  <si>
    <t>ПРОЧИЕ  НЕНАЛОГОВЫЕ ДОХОДЫ</t>
  </si>
  <si>
    <t>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</si>
  <si>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</si>
  <si>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</si>
  <si>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 xml:space="preserve">Дотации бюджетам сельских поселений на выравнивание бюджетной обеспеченности </t>
  </si>
  <si>
    <t>85 7 00 00000</t>
  </si>
  <si>
    <t>Реализация мероприятий направленных на содержание и развитие коммунальной инфраструктуры</t>
  </si>
  <si>
    <t>85 7 00 70100</t>
  </si>
  <si>
    <t>Благоустройство территорий поселения</t>
  </si>
  <si>
    <t>Содержание и ремонт уличного освещения</t>
  </si>
  <si>
    <t>Глава</t>
  </si>
  <si>
    <t>Другие общегосударственные вопросы</t>
  </si>
  <si>
    <t>Иные безвозмездные и безвозвратные перечисления</t>
  </si>
  <si>
    <t>Установление запрета на розничную продажу алкогольной продукции</t>
  </si>
  <si>
    <t>86 7 00 70200</t>
  </si>
  <si>
    <t>Другие вопросы в области социальной политики</t>
  </si>
  <si>
    <t>79 6 00 00110</t>
  </si>
  <si>
    <t>79 6 00 00000</t>
  </si>
  <si>
    <t>Глава муниципального образования</t>
  </si>
  <si>
    <t>1 05 03000 01 0000 110</t>
  </si>
  <si>
    <t>Налог на имущество физических лиц</t>
  </si>
  <si>
    <t>1 05 00000 00 0000 000</t>
  </si>
  <si>
    <t>1 06 01000 00 0000 110</t>
  </si>
  <si>
    <t>1 06 06000 00 0000 110</t>
  </si>
  <si>
    <t xml:space="preserve">1 17 00000 00 0000 000 </t>
  </si>
  <si>
    <t xml:space="preserve">1 17 05050 10 0000 180 </t>
  </si>
  <si>
    <t>Дотации бюджетам субъектов Российской Федерации и муниципальных образований</t>
  </si>
  <si>
    <t>Уплата налогов, сборов и иных платежей</t>
  </si>
  <si>
    <t xml:space="preserve">                                                                               сельского поселения сумон Бай-Талский</t>
  </si>
  <si>
    <t xml:space="preserve">                                                                               Бай-Талский Бай-Тайгинского кожууна</t>
  </si>
  <si>
    <t xml:space="preserve">                                                                                Бай-Талский Бай-Тайгинского кожууна</t>
  </si>
  <si>
    <t>сельского поселения сумон Бай-Талский</t>
  </si>
  <si>
    <t>Бай-Талский  Бай-Тайгинского кожууна</t>
  </si>
  <si>
    <t>Бай-Талский Бай-Тайгинского кожууна</t>
  </si>
  <si>
    <t>АДМИНИСТРАЦИЯ СЕЛЬСКОГО ПОСЕЛЕНИЯ СУМОН БАЙ-ТАЛСКИЙ</t>
  </si>
  <si>
    <t>Субсидии бюджетам бюджетной системы Российской Федерации (межбюджетные субсидии)</t>
  </si>
  <si>
    <t>Администрация сельского поселения сумон Бай-Талский Бай-Тайгинского  кожууна Республики Тыва</t>
  </si>
  <si>
    <t>Культура и дома культуры</t>
  </si>
  <si>
    <t>Проведение культурно-массовых мероприятий</t>
  </si>
  <si>
    <t>010</t>
  </si>
  <si>
    <t xml:space="preserve">                                                                               к Решению Хурала представителей</t>
  </si>
  <si>
    <t>Уплата пеней и штрафов</t>
  </si>
  <si>
    <t xml:space="preserve">                                                                               Приложение № 3</t>
  </si>
  <si>
    <t>Приложение № 5</t>
  </si>
  <si>
    <t>к Решению Хурала представителей</t>
  </si>
  <si>
    <t xml:space="preserve"> И ВИДАМ РАСХОДОВ КЛАССИФИКАЦИИ РАСХОДОВ МЕСТНОГО БЮДЖЕТА НА 2019 ГОД </t>
  </si>
  <si>
    <t xml:space="preserve">Республики Тыва на 2019 год и на плановый   </t>
  </si>
  <si>
    <t>период 2020 и 2021 годов "</t>
  </si>
  <si>
    <t>Нормативы распределения доходов в местный бюджет на 2019 год</t>
  </si>
  <si>
    <t>Объем поступления доходов в местный бюджет на 2019 год</t>
  </si>
  <si>
    <t xml:space="preserve">Перечень главных администраторов доходов местного бюджета на 2019 год </t>
  </si>
  <si>
    <t xml:space="preserve">                                                                                Республики Тыва на 2019 год и на плановый </t>
  </si>
  <si>
    <t xml:space="preserve">                                                                                период 2020 и 2021 годов"</t>
  </si>
  <si>
    <t xml:space="preserve">                                                                                Республики Тыва на 2019 год и на плановый</t>
  </si>
  <si>
    <t xml:space="preserve">                                                                                пероид 2020 и 2021 годов"</t>
  </si>
  <si>
    <t xml:space="preserve">Республики Тыва на 2019 год и на плановый </t>
  </si>
  <si>
    <t>период 2020 и 2021 годов"</t>
  </si>
  <si>
    <t xml:space="preserve">ВЕДОМСТВЕННАЯ СТРУКТУРА РАСХОДОВ МЕСТНОГО БЮДЖЕТА НА 2019 ГОД      
</t>
  </si>
  <si>
    <t>018</t>
  </si>
  <si>
    <t xml:space="preserve">                                                                               Приложение № 2</t>
  </si>
  <si>
    <t xml:space="preserve">                                                                                "О  бюджете сельского поселения сумон</t>
  </si>
  <si>
    <t xml:space="preserve"> 1 08 00000 00 0000 000</t>
  </si>
  <si>
    <t>2 02 15001 00 0000 150</t>
  </si>
  <si>
    <t>2 02 15001 02 0000 150</t>
  </si>
  <si>
    <t>2 02 15002 10 0000 150</t>
  </si>
  <si>
    <t xml:space="preserve"> 2 02 02000 00 0000 150</t>
  </si>
  <si>
    <t xml:space="preserve"> 2 02 02999 00 0000 150</t>
  </si>
  <si>
    <t xml:space="preserve"> 2 02 03000 00 0000 150</t>
  </si>
  <si>
    <t>2 02 35118 00 0000 150</t>
  </si>
  <si>
    <t>Прочие доходы от оказания платных услуг (работ) получателями средств бюджетов сельских поселений</t>
  </si>
  <si>
    <t>2 02 30024 10 0000 150</t>
  </si>
  <si>
    <t xml:space="preserve">  на 2019 год</t>
  </si>
  <si>
    <t>на 2020 год</t>
  </si>
  <si>
    <t>на 2021 год</t>
  </si>
  <si>
    <t xml:space="preserve">                                                                               Приложение № 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</si>
  <si>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</si>
  <si>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113 01995 10 0000 130</t>
  </si>
  <si>
    <t>113 02995 10 0000 130</t>
  </si>
  <si>
    <t>2 02 15001 10 0000 150</t>
  </si>
  <si>
    <t>2 02 29999 10 0000 150</t>
  </si>
  <si>
    <t>2 02 35118 10 0000 150</t>
  </si>
  <si>
    <t>2 02 39999 10 0000 150</t>
  </si>
  <si>
    <t>Прочие субвенции, передаваемые бюджетам сельских поселений</t>
  </si>
  <si>
    <t>2 02 45160 10 0000 150</t>
  </si>
  <si>
    <t>2 02 49999 10 0000 150</t>
  </si>
  <si>
    <t>Прочие межбюбжетные трансферты, передаваемые бюджетам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</si>
  <si>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</si>
  <si>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</si>
  <si>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"О бюджете сельского поселения сумон</t>
  </si>
  <si>
    <t>на 2019 год</t>
  </si>
  <si>
    <t xml:space="preserve">                                                                                от "13" декабря  2018 г. № 30</t>
  </si>
  <si>
    <t xml:space="preserve">                                                                                от "13" декабря 2018 г. № 30</t>
  </si>
  <si>
    <t>от "13" декабря 2018г. № 30</t>
  </si>
  <si>
    <t>от "13" декабря 2018 г. № 30</t>
  </si>
  <si>
    <t>Приложение № 7</t>
  </si>
  <si>
    <t xml:space="preserve">                                                                               Приложение № 6</t>
  </si>
  <si>
    <t xml:space="preserve">                                                                         к Решению Хурала представителей</t>
  </si>
  <si>
    <t xml:space="preserve">                                                                                от "13_" _декабря_ 2018 г. № _30</t>
  </si>
  <si>
    <t xml:space="preserve">                                                                             " О бюджете сельского поселения сумон  </t>
  </si>
  <si>
    <t xml:space="preserve">                                                                   Бай-Талский Бай-Тайгинского кожууна Республики Тыва</t>
  </si>
  <si>
    <t xml:space="preserve">                                                                           на 2019 год и на плановый период 2020 и 2021 годов"</t>
  </si>
  <si>
    <t>Объем поступлений доходов в местный бюджет  на 2019 год</t>
  </si>
  <si>
    <t xml:space="preserve"> на  плановый период 2020 и 2021 годов</t>
  </si>
  <si>
    <t>000 1 08 00000 00 0000 000</t>
  </si>
  <si>
    <t xml:space="preserve">1 11 00000 00 0000 000   </t>
  </si>
  <si>
    <t>ДОХОДЫ ОТ ИСПОЛЬЗОВАНИЯ ИМУЩЕСТВА, НАХОДЯЩЕГОСЯ В ГОСУДАРСТВЕННОЙ И МУНИЦИПАЛЬНОЙ СОБСТВЕННОСТИ</t>
  </si>
  <si>
    <t xml:space="preserve">1 11 05025 10 0000 120 </t>
  </si>
  <si>
    <t>Доходы получаемые в виде арендной платы ,а также средства от продаж и права на заключение договоров аренды за земли,находящиеся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</si>
  <si>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000 1 13 00000 00 0000 000   </t>
  </si>
  <si>
    <t>ДОХОДЫ ОТ ОКАЗАНИЯ ПЛАТНЫХ УСЛУГ(РАБОТ) И КОМПЕНСАЦИИ ЗАТРАТ ГОСУДАРСТВА</t>
  </si>
  <si>
    <t xml:space="preserve">1 13 01995 10 0000 180 </t>
  </si>
  <si>
    <t>Прочие доходы от оказание платных услуг(работ) получателями средств бюджетов сельских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</si>
  <si>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</si>
  <si>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</si>
  <si>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2 02 15001 00 0000 151</t>
  </si>
  <si>
    <t>2 02 15001 02 0000 151</t>
  </si>
  <si>
    <t>2 02 15002 10 0000 151</t>
  </si>
  <si>
    <t xml:space="preserve"> 2 02 02000 00 0000 151</t>
  </si>
  <si>
    <t xml:space="preserve"> 2 02 02999 00 0000 151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</si>
  <si>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</si>
  <si>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 xml:space="preserve"> 2 02 03000 00 0000 151</t>
  </si>
  <si>
    <t>2 02 35118 00 0000 151</t>
  </si>
  <si>
    <t>2 02 35118 10 0000 151</t>
  </si>
  <si>
    <t>Субвенция на осуществление государственных полномочий по установлению запрета на розничную продажу алкогольной продукции в РТ</t>
  </si>
  <si>
    <t xml:space="preserve"> на 2020 г</t>
  </si>
  <si>
    <t xml:space="preserve"> на 2021 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</si>
</sst>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F800]dddd\,\ mmmm\ dd\,\ yyyy"/>
    <numFmt numFmtId="183" formatCode="0.000"/>
    <numFmt numFmtId="184" formatCode="_(* #,##0.00_);_(* \(#,##0.00\);_(* &quot;-&quot;??_);_(@_)"/>
    <numFmt numFmtId="185" formatCode="0.00;[Red]0.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hair"/>
      <right style="hair"/>
      <top style="hair"/>
      <bottom style="hair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20" borderId="0" applyNumberFormat="0" applyBorder="0" applyAlignment="0" applyProtection="0"/>
    <xf numFmtId="0" fontId="39" fillId="21" borderId="0" applyNumberFormat="0" applyBorder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27" borderId="0" applyNumberFormat="0" applyBorder="0" applyAlignment="0" applyProtection="0"/>
    <xf numFmtId="0" fontId="39" fillId="28" borderId="0" applyNumberFormat="0" applyBorder="0" applyAlignment="0" applyProtection="0"/>
    <xf numFmtId="0" fontId="15" fillId="29" borderId="0" applyNumberFormat="0" applyBorder="0" applyAlignment="0" applyProtection="0"/>
    <xf numFmtId="0" fontId="40" fillId="30" borderId="1" applyNumberFormat="0" applyAlignment="0" applyProtection="0"/>
    <xf numFmtId="0" fontId="16" fillId="31" borderId="2" applyNumberFormat="0" applyAlignment="0" applyProtection="0"/>
    <xf numFmtId="0" fontId="41" fillId="32" borderId="3" applyNumberFormat="0" applyAlignment="0" applyProtection="0"/>
    <xf numFmtId="0" fontId="17" fillId="33" borderId="4" applyNumberFormat="0" applyAlignment="0" applyProtection="0"/>
    <xf numFmtId="0" fontId="42" fillId="32" borderId="1" applyNumberFormat="0" applyAlignment="0" applyProtection="0"/>
    <xf numFmtId="0" fontId="18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2" fillId="0" borderId="12" applyNumberFormat="0" applyFill="0" applyAlignment="0" applyProtection="0"/>
    <xf numFmtId="0" fontId="47" fillId="34" borderId="13" applyNumberFormat="0" applyAlignment="0" applyProtection="0"/>
    <xf numFmtId="0" fontId="23" fillId="35" borderId="14" applyNumberFormat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25" fillId="3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0" fillId="38" borderId="0" applyNumberFormat="0" applyBorder="0" applyAlignment="0" applyProtection="0"/>
    <xf numFmtId="0" fontId="26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5" fillId="40" borderId="16" applyNumberFormat="0" applyFont="0" applyAlignment="0" applyProtection="0"/>
    <xf numFmtId="0" fontId="5" fillId="40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41" borderId="0" applyNumberFormat="0" applyBorder="0" applyAlignment="0" applyProtection="0"/>
    <xf numFmtId="0" fontId="30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justify" wrapText="1"/>
    </xf>
    <xf numFmtId="0" fontId="3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vertical="justify" wrapText="1"/>
    </xf>
    <xf numFmtId="172" fontId="2" fillId="0" borderId="19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2" fontId="3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69" applyNumberFormat="1" applyFont="1" applyAlignment="1">
      <alignment/>
      <protection/>
    </xf>
    <xf numFmtId="0" fontId="2" fillId="0" borderId="0" xfId="69" applyFont="1" applyAlignment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/>
    </xf>
    <xf numFmtId="49" fontId="11" fillId="42" borderId="19" xfId="0" applyNumberFormat="1" applyFont="1" applyFill="1" applyBorder="1" applyAlignment="1">
      <alignment horizontal="center" wrapText="1"/>
    </xf>
    <xf numFmtId="0" fontId="11" fillId="42" borderId="19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49" fontId="11" fillId="0" borderId="19" xfId="0" applyNumberFormat="1" applyFont="1" applyFill="1" applyBorder="1" applyAlignment="1">
      <alignment horizont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11" fillId="42" borderId="19" xfId="0" applyFont="1" applyFill="1" applyBorder="1" applyAlignment="1">
      <alignment wrapText="1"/>
    </xf>
    <xf numFmtId="0" fontId="10" fillId="0" borderId="2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173" fontId="11" fillId="0" borderId="19" xfId="0" applyNumberFormat="1" applyFont="1" applyFill="1" applyBorder="1" applyAlignment="1">
      <alignment horizontal="center" wrapText="1"/>
    </xf>
    <xf numFmtId="173" fontId="11" fillId="42" borderId="19" xfId="0" applyNumberFormat="1" applyFont="1" applyFill="1" applyBorder="1" applyAlignment="1">
      <alignment horizontal="center" wrapText="1"/>
    </xf>
    <xf numFmtId="173" fontId="8" fillId="0" borderId="19" xfId="0" applyNumberFormat="1" applyFont="1" applyFill="1" applyBorder="1" applyAlignment="1">
      <alignment horizontal="center" wrapText="1"/>
    </xf>
    <xf numFmtId="173" fontId="8" fillId="43" borderId="19" xfId="0" applyNumberFormat="1" applyFont="1" applyFill="1" applyBorder="1" applyAlignment="1">
      <alignment horizontal="center" wrapText="1"/>
    </xf>
    <xf numFmtId="173" fontId="11" fillId="43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vertical="center" wrapText="1"/>
    </xf>
    <xf numFmtId="0" fontId="2" fillId="0" borderId="0" xfId="69" applyFont="1" applyAlignment="1">
      <alignment horizontal="left" indent="11"/>
      <protection/>
    </xf>
    <xf numFmtId="2" fontId="2" fillId="0" borderId="0" xfId="69" applyNumberFormat="1" applyFont="1" applyAlignment="1">
      <alignment horizontal="left" indent="11"/>
      <protection/>
    </xf>
    <xf numFmtId="0" fontId="3" fillId="0" borderId="19" xfId="0" applyFont="1" applyBorder="1" applyAlignment="1">
      <alignment wrapText="1"/>
    </xf>
    <xf numFmtId="0" fontId="14" fillId="0" borderId="19" xfId="0" applyFont="1" applyBorder="1" applyAlignment="1">
      <alignment vertical="justify" wrapText="1"/>
    </xf>
    <xf numFmtId="172" fontId="14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justify" vertical="center" wrapText="1"/>
    </xf>
    <xf numFmtId="173" fontId="8" fillId="44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49" fontId="11" fillId="0" borderId="19" xfId="71" applyNumberFormat="1" applyFont="1" applyFill="1" applyBorder="1" applyAlignment="1">
      <alignment horizontal="center" wrapText="1"/>
      <protection/>
    </xf>
    <xf numFmtId="0" fontId="11" fillId="0" borderId="19" xfId="71" applyNumberFormat="1" applyFont="1" applyFill="1" applyBorder="1" applyAlignment="1">
      <alignment horizontal="center" wrapText="1"/>
      <protection/>
    </xf>
    <xf numFmtId="173" fontId="11" fillId="0" borderId="19" xfId="71" applyNumberFormat="1" applyFont="1" applyFill="1" applyBorder="1" applyAlignment="1">
      <alignment horizontal="center" wrapText="1"/>
      <protection/>
    </xf>
    <xf numFmtId="49" fontId="8" fillId="0" borderId="19" xfId="71" applyNumberFormat="1" applyFont="1" applyFill="1" applyBorder="1" applyAlignment="1">
      <alignment horizontal="center" wrapText="1"/>
      <protection/>
    </xf>
    <xf numFmtId="0" fontId="8" fillId="0" borderId="19" xfId="71" applyNumberFormat="1" applyFont="1" applyFill="1" applyBorder="1" applyAlignment="1">
      <alignment horizontal="center" wrapText="1"/>
      <protection/>
    </xf>
    <xf numFmtId="173" fontId="8" fillId="0" borderId="19" xfId="71" applyNumberFormat="1" applyFont="1" applyFill="1" applyBorder="1" applyAlignment="1">
      <alignment horizontal="center" wrapText="1"/>
      <protection/>
    </xf>
    <xf numFmtId="0" fontId="8" fillId="0" borderId="19" xfId="71" applyNumberFormat="1" applyFont="1" applyFill="1" applyBorder="1" applyAlignment="1">
      <alignment vertical="center" wrapText="1"/>
      <protection/>
    </xf>
    <xf numFmtId="0" fontId="12" fillId="0" borderId="19" xfId="71" applyNumberFormat="1" applyFont="1" applyFill="1" applyBorder="1" applyAlignment="1">
      <alignment vertical="center" wrapText="1"/>
      <protection/>
    </xf>
    <xf numFmtId="0" fontId="8" fillId="0" borderId="19" xfId="71" applyFont="1" applyFill="1" applyBorder="1" applyAlignment="1">
      <alignment wrapText="1"/>
      <protection/>
    </xf>
    <xf numFmtId="0" fontId="55" fillId="0" borderId="19" xfId="71" applyFont="1" applyBorder="1" applyAlignment="1">
      <alignment wrapText="1"/>
      <protection/>
    </xf>
    <xf numFmtId="49" fontId="11" fillId="0" borderId="19" xfId="69" applyNumberFormat="1" applyFont="1" applyFill="1" applyBorder="1" applyAlignment="1">
      <alignment horizontal="center" wrapText="1"/>
      <protection/>
    </xf>
    <xf numFmtId="0" fontId="11" fillId="0" borderId="19" xfId="69" applyNumberFormat="1" applyFont="1" applyFill="1" applyBorder="1" applyAlignment="1">
      <alignment horizontal="center" wrapText="1"/>
      <protection/>
    </xf>
    <xf numFmtId="173" fontId="11" fillId="0" borderId="19" xfId="69" applyNumberFormat="1" applyFont="1" applyFill="1" applyBorder="1" applyAlignment="1">
      <alignment horizontal="center" wrapText="1"/>
      <protection/>
    </xf>
    <xf numFmtId="49" fontId="8" fillId="0" borderId="19" xfId="69" applyNumberFormat="1" applyFont="1" applyFill="1" applyBorder="1" applyAlignment="1">
      <alignment horizontal="center" wrapText="1"/>
      <protection/>
    </xf>
    <xf numFmtId="0" fontId="8" fillId="0" borderId="19" xfId="69" applyNumberFormat="1" applyFont="1" applyFill="1" applyBorder="1" applyAlignment="1">
      <alignment horizontal="center" wrapText="1"/>
      <protection/>
    </xf>
    <xf numFmtId="173" fontId="8" fillId="0" borderId="19" xfId="69" applyNumberFormat="1" applyFont="1" applyFill="1" applyBorder="1" applyAlignment="1">
      <alignment horizontal="center" wrapText="1"/>
      <protection/>
    </xf>
    <xf numFmtId="0" fontId="8" fillId="0" borderId="19" xfId="69" applyNumberFormat="1" applyFont="1" applyFill="1" applyBorder="1" applyAlignment="1">
      <alignment horizontal="left" vertical="center" wrapText="1"/>
      <protection/>
    </xf>
    <xf numFmtId="0" fontId="8" fillId="0" borderId="19" xfId="69" applyNumberFormat="1" applyFont="1" applyFill="1" applyBorder="1" applyAlignment="1">
      <alignment vertical="center" wrapText="1"/>
      <protection/>
    </xf>
    <xf numFmtId="0" fontId="11" fillId="0" borderId="19" xfId="69" applyNumberFormat="1" applyFont="1" applyFill="1" applyBorder="1" applyAlignment="1">
      <alignment vertical="center" wrapText="1"/>
      <protection/>
    </xf>
    <xf numFmtId="0" fontId="8" fillId="44" borderId="19" xfId="69" applyNumberFormat="1" applyFont="1" applyFill="1" applyBorder="1" applyAlignment="1">
      <alignment horizontal="center" wrapText="1"/>
      <protection/>
    </xf>
    <xf numFmtId="173" fontId="8" fillId="44" borderId="19" xfId="69" applyNumberFormat="1" applyFont="1" applyFill="1" applyBorder="1" applyAlignment="1">
      <alignment horizontal="center" wrapText="1"/>
      <protection/>
    </xf>
    <xf numFmtId="49" fontId="8" fillId="44" borderId="19" xfId="69" applyNumberFormat="1" applyFont="1" applyFill="1" applyBorder="1" applyAlignment="1">
      <alignment horizontal="center" wrapText="1"/>
      <protection/>
    </xf>
    <xf numFmtId="0" fontId="11" fillId="44" borderId="19" xfId="69" applyNumberFormat="1" applyFont="1" applyFill="1" applyBorder="1" applyAlignment="1">
      <alignment horizontal="center" wrapText="1"/>
      <protection/>
    </xf>
    <xf numFmtId="49" fontId="11" fillId="44" borderId="19" xfId="69" applyNumberFormat="1" applyFont="1" applyFill="1" applyBorder="1" applyAlignment="1">
      <alignment horizontal="center" wrapText="1"/>
      <protection/>
    </xf>
    <xf numFmtId="49" fontId="11" fillId="44" borderId="19" xfId="70" applyNumberFormat="1" applyFont="1" applyFill="1" applyBorder="1" applyAlignment="1">
      <alignment horizontal="center" wrapText="1"/>
      <protection/>
    </xf>
    <xf numFmtId="0" fontId="8" fillId="0" borderId="19" xfId="69" applyFont="1" applyFill="1" applyBorder="1">
      <alignment/>
      <protection/>
    </xf>
    <xf numFmtId="0" fontId="8" fillId="0" borderId="19" xfId="69" applyFont="1" applyFill="1" applyBorder="1" applyAlignment="1">
      <alignment wrapText="1"/>
      <protection/>
    </xf>
    <xf numFmtId="0" fontId="11" fillId="0" borderId="19" xfId="0" applyNumberFormat="1" applyFont="1" applyFill="1" applyBorder="1" applyAlignment="1">
      <alignment vertical="center" wrapText="1"/>
    </xf>
    <xf numFmtId="0" fontId="3" fillId="0" borderId="19" xfId="72" applyFont="1" applyFill="1" applyBorder="1" applyAlignment="1">
      <alignment vertical="top" wrapText="1"/>
      <protection/>
    </xf>
    <xf numFmtId="0" fontId="2" fillId="0" borderId="19" xfId="72" applyFont="1" applyFill="1" applyBorder="1" applyAlignment="1">
      <alignment vertical="top" wrapText="1"/>
      <protection/>
    </xf>
    <xf numFmtId="0" fontId="9" fillId="0" borderId="19" xfId="72" applyFont="1" applyFill="1" applyBorder="1" applyAlignment="1">
      <alignment vertical="top" wrapText="1"/>
      <protection/>
    </xf>
    <xf numFmtId="0" fontId="33" fillId="0" borderId="19" xfId="72" applyFont="1" applyFill="1" applyBorder="1" applyAlignment="1">
      <alignment vertical="top" wrapText="1"/>
      <protection/>
    </xf>
    <xf numFmtId="0" fontId="9" fillId="0" borderId="19" xfId="0" applyFont="1" applyFill="1" applyBorder="1" applyAlignment="1">
      <alignment horizontal="justify" vertical="top" wrapText="1"/>
    </xf>
    <xf numFmtId="173" fontId="7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top" wrapText="1"/>
    </xf>
    <xf numFmtId="173" fontId="31" fillId="0" borderId="19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vertical="top" wrapText="1"/>
    </xf>
    <xf numFmtId="173" fontId="36" fillId="0" borderId="19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/>
    </xf>
    <xf numFmtId="173" fontId="8" fillId="0" borderId="19" xfId="71" applyNumberFormat="1" applyFont="1" applyFill="1" applyBorder="1" applyAlignment="1">
      <alignment horizontal="left" wrapText="1"/>
      <protection/>
    </xf>
    <xf numFmtId="173" fontId="11" fillId="0" borderId="19" xfId="71" applyNumberFormat="1" applyFont="1" applyFill="1" applyBorder="1" applyAlignment="1">
      <alignment horizontal="left" wrapText="1"/>
      <protection/>
    </xf>
    <xf numFmtId="0" fontId="8" fillId="0" borderId="19" xfId="69" applyFont="1" applyBorder="1" applyAlignment="1">
      <alignment wrapText="1"/>
      <protection/>
    </xf>
    <xf numFmtId="0" fontId="10" fillId="0" borderId="22" xfId="0" applyNumberFormat="1" applyFont="1" applyFill="1" applyBorder="1" applyAlignment="1">
      <alignment horizontal="left" vertical="center" wrapText="1"/>
    </xf>
    <xf numFmtId="0" fontId="11" fillId="0" borderId="22" xfId="0" applyNumberFormat="1" applyFont="1" applyFill="1" applyBorder="1" applyAlignment="1">
      <alignment vertical="center" wrapText="1"/>
    </xf>
    <xf numFmtId="173" fontId="8" fillId="0" borderId="23" xfId="71" applyNumberFormat="1" applyFont="1" applyFill="1" applyBorder="1" applyAlignment="1">
      <alignment horizontal="left" wrapText="1"/>
      <protection/>
    </xf>
    <xf numFmtId="0" fontId="8" fillId="45" borderId="23" xfId="69" applyFont="1" applyFill="1" applyBorder="1" applyAlignment="1">
      <alignment horizontal="justify" vertical="center" wrapText="1"/>
      <protection/>
    </xf>
    <xf numFmtId="173" fontId="8" fillId="0" borderId="23" xfId="69" applyNumberFormat="1" applyFont="1" applyFill="1" applyBorder="1" applyAlignment="1">
      <alignment horizontal="left" wrapText="1"/>
      <protection/>
    </xf>
    <xf numFmtId="173" fontId="8" fillId="0" borderId="19" xfId="69" applyNumberFormat="1" applyFont="1" applyFill="1" applyBorder="1" applyAlignment="1">
      <alignment horizontal="left" wrapText="1"/>
      <protection/>
    </xf>
    <xf numFmtId="0" fontId="11" fillId="0" borderId="19" xfId="0" applyFont="1" applyFill="1" applyBorder="1" applyAlignment="1">
      <alignment/>
    </xf>
    <xf numFmtId="173" fontId="8" fillId="0" borderId="24" xfId="71" applyNumberFormat="1" applyFont="1" applyFill="1" applyBorder="1" applyAlignment="1">
      <alignment horizontal="left" wrapText="1"/>
      <protection/>
    </xf>
    <xf numFmtId="0" fontId="8" fillId="45" borderId="24" xfId="69" applyFont="1" applyFill="1" applyBorder="1" applyAlignment="1">
      <alignment horizontal="justify" vertical="center" wrapText="1"/>
      <protection/>
    </xf>
    <xf numFmtId="173" fontId="8" fillId="0" borderId="24" xfId="69" applyNumberFormat="1" applyFont="1" applyFill="1" applyBorder="1" applyAlignment="1">
      <alignment horizontal="left" wrapText="1"/>
      <protection/>
    </xf>
    <xf numFmtId="0" fontId="33" fillId="0" borderId="22" xfId="0" applyNumberFormat="1" applyFont="1" applyFill="1" applyBorder="1" applyAlignment="1">
      <alignment horizontal="left" vertical="center" wrapText="1"/>
    </xf>
    <xf numFmtId="172" fontId="3" fillId="0" borderId="19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173" fontId="7" fillId="0" borderId="19" xfId="85" applyNumberFormat="1" applyFont="1" applyFill="1" applyBorder="1" applyAlignment="1">
      <alignment horizontal="center" vertical="top" wrapText="1"/>
    </xf>
    <xf numFmtId="173" fontId="31" fillId="0" borderId="19" xfId="85" applyNumberFormat="1" applyFont="1" applyFill="1" applyBorder="1" applyAlignment="1">
      <alignment horizontal="center" vertical="top" wrapText="1"/>
    </xf>
    <xf numFmtId="172" fontId="2" fillId="0" borderId="19" xfId="0" applyNumberFormat="1" applyFont="1" applyBorder="1" applyAlignment="1">
      <alignment horizontal="center" vertical="top" wrapText="1"/>
    </xf>
    <xf numFmtId="172" fontId="3" fillId="0" borderId="19" xfId="0" applyNumberFormat="1" applyFont="1" applyBorder="1" applyAlignment="1">
      <alignment horizontal="center" vertical="top" wrapText="1"/>
    </xf>
    <xf numFmtId="173" fontId="34" fillId="0" borderId="19" xfId="85" applyNumberFormat="1" applyFont="1" applyFill="1" applyBorder="1" applyAlignment="1">
      <alignment horizontal="center" vertical="top" wrapText="1"/>
    </xf>
    <xf numFmtId="173" fontId="32" fillId="0" borderId="19" xfId="85" applyNumberFormat="1" applyFont="1" applyFill="1" applyBorder="1" applyAlignment="1">
      <alignment horizontal="center" vertical="top" wrapText="1"/>
    </xf>
    <xf numFmtId="173" fontId="3" fillId="0" borderId="0" xfId="0" applyNumberFormat="1" applyFont="1" applyAlignment="1">
      <alignment/>
    </xf>
    <xf numFmtId="49" fontId="11" fillId="0" borderId="19" xfId="0" applyNumberFormat="1" applyFont="1" applyFill="1" applyBorder="1" applyAlignment="1">
      <alignment horizontal="center"/>
    </xf>
    <xf numFmtId="0" fontId="31" fillId="0" borderId="19" xfId="72" applyFont="1" applyFill="1" applyBorder="1" applyAlignment="1">
      <alignment horizontal="center" vertical="top" wrapText="1"/>
      <protection/>
    </xf>
    <xf numFmtId="0" fontId="31" fillId="0" borderId="19" xfId="0" applyFont="1" applyBorder="1" applyAlignment="1">
      <alignment horizontal="center" vertical="justify" wrapText="1"/>
    </xf>
    <xf numFmtId="49" fontId="31" fillId="0" borderId="19" xfId="0" applyNumberFormat="1" applyFont="1" applyBorder="1" applyAlignment="1">
      <alignment horizontal="center" vertical="justify" wrapText="1"/>
    </xf>
    <xf numFmtId="0" fontId="2" fillId="0" borderId="19" xfId="0" applyFont="1" applyBorder="1" applyAlignment="1">
      <alignment horizontal="left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31" fillId="0" borderId="0" xfId="72" applyFont="1" applyFill="1" applyBorder="1" applyAlignment="1">
      <alignment horizontal="center" vertical="top" wrapText="1"/>
      <protection/>
    </xf>
    <xf numFmtId="0" fontId="56" fillId="0" borderId="26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top" wrapText="1"/>
    </xf>
    <xf numFmtId="0" fontId="56" fillId="0" borderId="27" xfId="0" applyFont="1" applyFill="1" applyBorder="1" applyAlignment="1">
      <alignment horizontal="center" vertical="center" wrapText="1"/>
    </xf>
    <xf numFmtId="0" fontId="2" fillId="0" borderId="0" xfId="69" applyFont="1" applyAlignment="1">
      <alignment wrapText="1"/>
      <protection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69" applyFont="1" applyAlignment="1">
      <alignment horizontal="left" indent="11"/>
      <protection/>
    </xf>
    <xf numFmtId="2" fontId="2" fillId="0" borderId="0" xfId="69" applyNumberFormat="1" applyFont="1" applyAlignment="1">
      <alignment horizontal="left" indent="11"/>
      <protection/>
    </xf>
    <xf numFmtId="0" fontId="2" fillId="0" borderId="0" xfId="69" applyFont="1" applyAlignment="1">
      <alignment horizontal="left" wrapText="1" indent="11"/>
      <protection/>
    </xf>
    <xf numFmtId="0" fontId="2" fillId="0" borderId="0" xfId="69" applyFont="1" applyAlignment="1">
      <alignment/>
      <protection/>
    </xf>
    <xf numFmtId="2" fontId="2" fillId="0" borderId="0" xfId="69" applyNumberFormat="1" applyFont="1" applyAlignment="1">
      <alignment/>
      <protection/>
    </xf>
    <xf numFmtId="0" fontId="2" fillId="0" borderId="0" xfId="69" applyFont="1" applyAlignment="1">
      <alignment wrapText="1"/>
      <protection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wrapText="1"/>
    </xf>
    <xf numFmtId="0" fontId="10" fillId="0" borderId="33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10" fillId="0" borderId="33" xfId="0" applyNumberFormat="1" applyFont="1" applyFill="1" applyBorder="1" applyAlignment="1">
      <alignment horizontal="center" wrapText="1"/>
    </xf>
    <xf numFmtId="0" fontId="10" fillId="0" borderId="3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wrapText="1"/>
    </xf>
    <xf numFmtId="0" fontId="10" fillId="0" borderId="38" xfId="0" applyNumberFormat="1" applyFont="1" applyFill="1" applyBorder="1" applyAlignment="1">
      <alignment horizont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173" fontId="7" fillId="0" borderId="19" xfId="85" applyNumberFormat="1" applyFont="1" applyFill="1" applyBorder="1" applyAlignment="1">
      <alignment horizontal="center" wrapText="1"/>
    </xf>
    <xf numFmtId="173" fontId="31" fillId="0" borderId="19" xfId="85" applyNumberFormat="1" applyFont="1" applyFill="1" applyBorder="1" applyAlignment="1">
      <alignment horizontal="center" wrapText="1"/>
    </xf>
    <xf numFmtId="172" fontId="2" fillId="0" borderId="19" xfId="0" applyNumberFormat="1" applyFont="1" applyBorder="1" applyAlignment="1">
      <alignment horizontal="center" wrapText="1"/>
    </xf>
    <xf numFmtId="172" fontId="3" fillId="0" borderId="19" xfId="0" applyNumberFormat="1" applyFont="1" applyBorder="1" applyAlignment="1">
      <alignment horizontal="center" wrapText="1"/>
    </xf>
    <xf numFmtId="0" fontId="57" fillId="0" borderId="29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173" fontId="3" fillId="0" borderId="19" xfId="87" applyNumberFormat="1" applyFont="1" applyFill="1" applyBorder="1" applyAlignment="1">
      <alignment horizontal="center" wrapText="1"/>
    </xf>
    <xf numFmtId="173" fontId="34" fillId="0" borderId="19" xfId="85" applyNumberFormat="1" applyFont="1" applyFill="1" applyBorder="1" applyAlignment="1">
      <alignment horizontal="center" wrapText="1"/>
    </xf>
    <xf numFmtId="0" fontId="58" fillId="0" borderId="23" xfId="0" applyFont="1" applyBorder="1" applyAlignment="1">
      <alignment horizontal="center" vertical="center" wrapText="1"/>
    </xf>
    <xf numFmtId="173" fontId="9" fillId="0" borderId="21" xfId="87" applyNumberFormat="1" applyFont="1" applyFill="1" applyBorder="1" applyAlignment="1">
      <alignment horizontal="center" wrapText="1"/>
    </xf>
    <xf numFmtId="173" fontId="2" fillId="0" borderId="0" xfId="0" applyNumberFormat="1" applyFont="1" applyAlignment="1">
      <alignment/>
    </xf>
    <xf numFmtId="173" fontId="32" fillId="0" borderId="19" xfId="85" applyNumberFormat="1" applyFont="1" applyFill="1" applyBorder="1" applyAlignment="1">
      <alignment horizontal="center" wrapText="1"/>
    </xf>
    <xf numFmtId="0" fontId="57" fillId="0" borderId="39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vertical="justify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Обычный 4" xfId="71"/>
    <cellStyle name="Обычный_республиканский  2005 г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Примечание 3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Хороший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80.00390625" style="18" customWidth="1"/>
    <col min="2" max="2" width="12.75390625" style="12" customWidth="1"/>
    <col min="3" max="16384" width="9.125" style="12" customWidth="1"/>
  </cols>
  <sheetData>
    <row r="1" spans="1:3" ht="12.75">
      <c r="A1" s="138" t="s">
        <v>61</v>
      </c>
      <c r="B1" s="138"/>
      <c r="C1" s="138"/>
    </row>
    <row r="2" spans="1:3" ht="12.75">
      <c r="A2" s="139" t="s">
        <v>153</v>
      </c>
      <c r="B2" s="139"/>
      <c r="C2" s="139"/>
    </row>
    <row r="3" spans="1:3" ht="12.75">
      <c r="A3" s="139" t="s">
        <v>141</v>
      </c>
      <c r="B3" s="139"/>
      <c r="C3" s="139"/>
    </row>
    <row r="4" spans="1:3" ht="12.75">
      <c r="A4" s="50" t="s">
        <v>62</v>
      </c>
      <c r="B4" s="50"/>
      <c r="C4" s="49"/>
    </row>
    <row r="5" spans="1:3" ht="12.75">
      <c r="A5" s="139" t="s">
        <v>203</v>
      </c>
      <c r="B5" s="139"/>
      <c r="C5" s="139"/>
    </row>
    <row r="6" spans="1:3" ht="12.75" customHeight="1">
      <c r="A6" s="140" t="s">
        <v>173</v>
      </c>
      <c r="B6" s="140"/>
      <c r="C6" s="140"/>
    </row>
    <row r="7" spans="1:6" ht="12.75" customHeight="1">
      <c r="A7" s="140" t="s">
        <v>142</v>
      </c>
      <c r="B7" s="140"/>
      <c r="C7" s="140"/>
      <c r="D7" s="18"/>
      <c r="E7" s="18"/>
      <c r="F7" s="18"/>
    </row>
    <row r="8" spans="1:6" ht="12.75">
      <c r="A8" s="139" t="s">
        <v>164</v>
      </c>
      <c r="B8" s="139"/>
      <c r="C8" s="139"/>
      <c r="D8" s="18"/>
      <c r="E8" s="18"/>
      <c r="F8" s="18"/>
    </row>
    <row r="9" spans="1:3" ht="12.75">
      <c r="A9" s="139" t="s">
        <v>165</v>
      </c>
      <c r="B9" s="139"/>
      <c r="C9" s="139"/>
    </row>
    <row r="10" spans="1:2" s="31" customFormat="1" ht="14.25">
      <c r="A10" s="137" t="s">
        <v>161</v>
      </c>
      <c r="B10" s="137"/>
    </row>
    <row r="11" spans="1:2" s="31" customFormat="1" ht="14.25">
      <c r="A11" s="137"/>
      <c r="B11" s="137"/>
    </row>
    <row r="12" ht="12.75">
      <c r="B12" s="20" t="s">
        <v>48</v>
      </c>
    </row>
    <row r="13" spans="1:2" ht="36" customHeight="1">
      <c r="A13" s="17" t="s">
        <v>49</v>
      </c>
      <c r="B13" s="17" t="s">
        <v>50</v>
      </c>
    </row>
    <row r="14" spans="1:2" ht="26.25" customHeight="1">
      <c r="A14" s="126" t="s">
        <v>182</v>
      </c>
      <c r="B14" s="17">
        <v>100</v>
      </c>
    </row>
    <row r="15" spans="1:2" ht="16.5" customHeight="1">
      <c r="A15" s="38" t="s">
        <v>67</v>
      </c>
      <c r="B15" s="10">
        <v>100</v>
      </c>
    </row>
    <row r="16" spans="1:2" ht="29.25" customHeight="1">
      <c r="A16" s="38" t="s">
        <v>68</v>
      </c>
      <c r="B16" s="10">
        <v>100</v>
      </c>
    </row>
    <row r="17" spans="1:2" ht="15.75" customHeight="1">
      <c r="A17" s="32" t="s">
        <v>70</v>
      </c>
      <c r="B17" s="10">
        <v>100</v>
      </c>
    </row>
    <row r="18" spans="1:2" ht="18.75" customHeight="1">
      <c r="A18" s="32" t="s">
        <v>71</v>
      </c>
      <c r="B18" s="10">
        <v>100</v>
      </c>
    </row>
  </sheetData>
  <sheetProtection/>
  <mergeCells count="10">
    <mergeCell ref="A11:B11"/>
    <mergeCell ref="A1:C1"/>
    <mergeCell ref="A2:C2"/>
    <mergeCell ref="A3:C3"/>
    <mergeCell ref="A5:C5"/>
    <mergeCell ref="A10:B10"/>
    <mergeCell ref="A6:C6"/>
    <mergeCell ref="A7:C7"/>
    <mergeCell ref="A8:C8"/>
    <mergeCell ref="A9:C9"/>
  </mergeCells>
  <printOptions/>
  <pageMargins left="0.984251968503937" right="0.5905511811023623" top="0.5905511811023623" bottom="0.3937007874015748" header="0.275590551181102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3">
      <selection activeCell="E23" sqref="E23"/>
    </sheetView>
  </sheetViews>
  <sheetFormatPr defaultColWidth="9.00390625" defaultRowHeight="12.75"/>
  <cols>
    <col min="1" max="1" width="29.125" style="12" customWidth="1"/>
    <col min="2" max="2" width="67.125" style="13" customWidth="1"/>
    <col min="3" max="3" width="12.875" style="14" customWidth="1"/>
    <col min="4" max="16384" width="9.125" style="1" customWidth="1"/>
  </cols>
  <sheetData>
    <row r="1" spans="1:3" ht="12.75">
      <c r="A1" s="1"/>
      <c r="B1" s="141" t="s">
        <v>172</v>
      </c>
      <c r="C1" s="141"/>
    </row>
    <row r="2" spans="1:3" ht="12.75">
      <c r="A2" s="1"/>
      <c r="B2" s="142" t="s">
        <v>153</v>
      </c>
      <c r="C2" s="142"/>
    </row>
    <row r="3" spans="1:3" ht="12.75">
      <c r="A3" s="1"/>
      <c r="B3" s="142" t="s">
        <v>141</v>
      </c>
      <c r="C3" s="142"/>
    </row>
    <row r="4" spans="1:3" ht="12.75">
      <c r="A4" s="1"/>
      <c r="B4" s="15" t="s">
        <v>62</v>
      </c>
      <c r="C4" s="15"/>
    </row>
    <row r="5" spans="1:3" ht="12.75">
      <c r="A5" s="1"/>
      <c r="B5" s="142" t="s">
        <v>204</v>
      </c>
      <c r="C5" s="142"/>
    </row>
    <row r="6" spans="1:3" ht="12.75">
      <c r="A6" s="1"/>
      <c r="B6" s="143" t="s">
        <v>173</v>
      </c>
      <c r="C6" s="143"/>
    </row>
    <row r="7" spans="1:3" ht="12.75" customHeight="1">
      <c r="A7" s="1"/>
      <c r="B7" s="143" t="s">
        <v>143</v>
      </c>
      <c r="C7" s="143"/>
    </row>
    <row r="8" spans="1:3" ht="12.75">
      <c r="A8" s="1"/>
      <c r="B8" s="142" t="s">
        <v>166</v>
      </c>
      <c r="C8" s="142"/>
    </row>
    <row r="9" spans="1:3" ht="12.75">
      <c r="A9" s="1"/>
      <c r="B9" s="142" t="s">
        <v>165</v>
      </c>
      <c r="C9" s="142"/>
    </row>
    <row r="10" spans="1:3" ht="15.75">
      <c r="A10" s="144" t="s">
        <v>162</v>
      </c>
      <c r="B10" s="144"/>
      <c r="C10" s="144"/>
    </row>
    <row r="11" spans="1:3" ht="12.75">
      <c r="A11" s="2"/>
      <c r="B11" s="147" t="s">
        <v>11</v>
      </c>
      <c r="C11" s="147"/>
    </row>
    <row r="12" spans="1:3" ht="12.75" customHeight="1">
      <c r="A12" s="145" t="s">
        <v>0</v>
      </c>
      <c r="B12" s="146" t="s">
        <v>1</v>
      </c>
      <c r="C12" s="146" t="s">
        <v>184</v>
      </c>
    </row>
    <row r="13" spans="1:3" ht="27.75" customHeight="1">
      <c r="A13" s="145"/>
      <c r="B13" s="146"/>
      <c r="C13" s="146"/>
    </row>
    <row r="14" spans="1:3" ht="15">
      <c r="A14" s="123" t="s">
        <v>105</v>
      </c>
      <c r="B14" s="86" t="s">
        <v>2</v>
      </c>
      <c r="C14" s="115">
        <f>C15+C17+C20+C24</f>
        <v>407</v>
      </c>
    </row>
    <row r="15" spans="1:3" ht="15">
      <c r="A15" s="123" t="s">
        <v>106</v>
      </c>
      <c r="B15" s="86" t="s">
        <v>107</v>
      </c>
      <c r="C15" s="115">
        <f>SUM(C16:C16)</f>
        <v>79</v>
      </c>
    </row>
    <row r="16" spans="1:3" ht="15">
      <c r="A16" s="123" t="s">
        <v>108</v>
      </c>
      <c r="B16" s="87" t="s">
        <v>3</v>
      </c>
      <c r="C16" s="116">
        <v>79</v>
      </c>
    </row>
    <row r="17" spans="1:3" ht="15">
      <c r="A17" s="123" t="s">
        <v>134</v>
      </c>
      <c r="B17" s="86" t="s">
        <v>109</v>
      </c>
      <c r="C17" s="115">
        <f>C18+C19</f>
        <v>23</v>
      </c>
    </row>
    <row r="18" spans="1:3" ht="15">
      <c r="A18" s="123" t="s">
        <v>110</v>
      </c>
      <c r="B18" s="87" t="s">
        <v>4</v>
      </c>
      <c r="C18" s="116">
        <v>13</v>
      </c>
    </row>
    <row r="19" spans="1:3" ht="15">
      <c r="A19" s="123" t="s">
        <v>132</v>
      </c>
      <c r="B19" s="87" t="s">
        <v>5</v>
      </c>
      <c r="C19" s="116">
        <v>10</v>
      </c>
    </row>
    <row r="20" spans="1:3" s="8" customFormat="1" ht="15">
      <c r="A20" s="123" t="s">
        <v>111</v>
      </c>
      <c r="B20" s="86" t="s">
        <v>112</v>
      </c>
      <c r="C20" s="115">
        <f>C21+C22</f>
        <v>240</v>
      </c>
    </row>
    <row r="21" spans="1:3" ht="18" customHeight="1">
      <c r="A21" s="123" t="s">
        <v>135</v>
      </c>
      <c r="B21" s="87" t="s">
        <v>133</v>
      </c>
      <c r="C21" s="116">
        <v>63</v>
      </c>
    </row>
    <row r="22" spans="1:3" ht="17.25" customHeight="1">
      <c r="A22" s="124" t="s">
        <v>136</v>
      </c>
      <c r="B22" s="5" t="s">
        <v>6</v>
      </c>
      <c r="C22" s="117">
        <v>177</v>
      </c>
    </row>
    <row r="23" spans="1:3" ht="15" customHeight="1">
      <c r="A23" s="124" t="s">
        <v>174</v>
      </c>
      <c r="B23" s="4" t="s">
        <v>7</v>
      </c>
      <c r="C23" s="118">
        <v>0</v>
      </c>
    </row>
    <row r="24" spans="1:3" ht="15">
      <c r="A24" s="123" t="s">
        <v>137</v>
      </c>
      <c r="B24" s="88" t="s">
        <v>113</v>
      </c>
      <c r="C24" s="120">
        <f>C25</f>
        <v>65</v>
      </c>
    </row>
    <row r="25" spans="1:3" ht="15">
      <c r="A25" s="123" t="s">
        <v>138</v>
      </c>
      <c r="B25" s="89" t="s">
        <v>8</v>
      </c>
      <c r="C25" s="119">
        <v>65</v>
      </c>
    </row>
    <row r="26" spans="1:3" ht="15">
      <c r="A26" s="123" t="s">
        <v>114</v>
      </c>
      <c r="B26" s="90" t="s">
        <v>115</v>
      </c>
      <c r="C26" s="91">
        <f>C27+C34+C36</f>
        <v>4128</v>
      </c>
    </row>
    <row r="27" spans="1:6" s="8" customFormat="1" ht="25.5">
      <c r="A27" s="127" t="s">
        <v>175</v>
      </c>
      <c r="B27" s="94" t="s">
        <v>139</v>
      </c>
      <c r="C27" s="95">
        <f>C28+C29</f>
        <v>3943.5</v>
      </c>
      <c r="F27" s="121"/>
    </row>
    <row r="28" spans="1:3" s="8" customFormat="1" ht="24.75" customHeight="1">
      <c r="A28" s="128" t="s">
        <v>176</v>
      </c>
      <c r="B28" s="92" t="s">
        <v>117</v>
      </c>
      <c r="C28" s="93">
        <v>3789.4</v>
      </c>
    </row>
    <row r="29" spans="1:3" s="8" customFormat="1" ht="31.5" customHeight="1">
      <c r="A29" s="130" t="s">
        <v>177</v>
      </c>
      <c r="B29" s="92" t="s">
        <v>66</v>
      </c>
      <c r="C29" s="93">
        <v>154.1</v>
      </c>
    </row>
    <row r="30" spans="1:3" s="8" customFormat="1" ht="3" customHeight="1" hidden="1">
      <c r="A30" s="125"/>
      <c r="B30" s="51"/>
      <c r="C30" s="9"/>
    </row>
    <row r="31" spans="1:3" ht="15" hidden="1">
      <c r="A31" s="125"/>
      <c r="B31" s="6"/>
      <c r="C31" s="7"/>
    </row>
    <row r="32" spans="1:3" ht="15" hidden="1">
      <c r="A32" s="125"/>
      <c r="B32" s="6"/>
      <c r="C32" s="7"/>
    </row>
    <row r="33" spans="1:3" s="8" customFormat="1" ht="15" hidden="1">
      <c r="A33" s="125"/>
      <c r="B33" s="52"/>
      <c r="C33" s="53"/>
    </row>
    <row r="34" spans="1:6" s="8" customFormat="1" ht="25.5">
      <c r="A34" s="125" t="s">
        <v>178</v>
      </c>
      <c r="B34" s="51" t="s">
        <v>148</v>
      </c>
      <c r="C34" s="112">
        <f>C35</f>
        <v>0</v>
      </c>
      <c r="F34" s="121"/>
    </row>
    <row r="35" spans="1:3" s="8" customFormat="1" ht="15">
      <c r="A35" s="125" t="s">
        <v>179</v>
      </c>
      <c r="B35" s="6" t="s">
        <v>75</v>
      </c>
      <c r="C35" s="113"/>
    </row>
    <row r="36" spans="1:3" s="8" customFormat="1" ht="26.25" customHeight="1">
      <c r="A36" s="123" t="s">
        <v>180</v>
      </c>
      <c r="B36" s="96" t="s">
        <v>116</v>
      </c>
      <c r="C36" s="95">
        <f>C37+C38</f>
        <v>184.5</v>
      </c>
    </row>
    <row r="37" spans="1:7" s="8" customFormat="1" ht="26.25" customHeight="1">
      <c r="A37" s="129" t="s">
        <v>183</v>
      </c>
      <c r="B37" s="54" t="s">
        <v>77</v>
      </c>
      <c r="C37" s="95">
        <v>1</v>
      </c>
      <c r="G37" s="8" t="s">
        <v>55</v>
      </c>
    </row>
    <row r="38" spans="1:3" s="8" customFormat="1" ht="31.5" customHeight="1">
      <c r="A38" s="127" t="s">
        <v>181</v>
      </c>
      <c r="B38" s="92" t="s">
        <v>76</v>
      </c>
      <c r="C38" s="7">
        <v>183.5</v>
      </c>
    </row>
    <row r="39" spans="1:3" ht="16.5" customHeight="1">
      <c r="A39" s="3"/>
      <c r="B39" s="11" t="s">
        <v>9</v>
      </c>
      <c r="C39" s="9">
        <f>C26+C14</f>
        <v>4535</v>
      </c>
    </row>
  </sheetData>
  <sheetProtection/>
  <mergeCells count="13">
    <mergeCell ref="A12:A13"/>
    <mergeCell ref="B12:B13"/>
    <mergeCell ref="C12:C13"/>
    <mergeCell ref="B11:C11"/>
    <mergeCell ref="B7:C7"/>
    <mergeCell ref="B8:C8"/>
    <mergeCell ref="B9:C9"/>
    <mergeCell ref="B1:C1"/>
    <mergeCell ref="B2:C2"/>
    <mergeCell ref="B3:C3"/>
    <mergeCell ref="B5:C5"/>
    <mergeCell ref="B6:C6"/>
    <mergeCell ref="A10:C10"/>
  </mergeCells>
  <printOptions/>
  <pageMargins left="0.5905511811023623" right="0.2362204724409449" top="0.2755905511811024" bottom="0.1968503937007874" header="0.2755905511811024" footer="0.196850393700787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6">
      <selection activeCell="F20" sqref="F20"/>
    </sheetView>
  </sheetViews>
  <sheetFormatPr defaultColWidth="9.00390625" defaultRowHeight="12.75"/>
  <cols>
    <col min="1" max="1" width="29.125" style="12" customWidth="1"/>
    <col min="2" max="2" width="67.125" style="13" customWidth="1"/>
    <col min="3" max="3" width="11.375" style="14" customWidth="1"/>
    <col min="4" max="4" width="11.25390625" style="1" customWidth="1"/>
    <col min="5" max="16384" width="9.125" style="1" customWidth="1"/>
  </cols>
  <sheetData>
    <row r="1" spans="1:3" ht="12.75">
      <c r="A1" s="1"/>
      <c r="B1" s="141" t="s">
        <v>155</v>
      </c>
      <c r="C1" s="141"/>
    </row>
    <row r="2" spans="1:3" ht="12.75">
      <c r="A2" s="1"/>
      <c r="B2" s="142" t="s">
        <v>153</v>
      </c>
      <c r="C2" s="142"/>
    </row>
    <row r="3" spans="1:3" ht="12.75">
      <c r="A3" s="1"/>
      <c r="B3" s="142" t="s">
        <v>141</v>
      </c>
      <c r="C3" s="142"/>
    </row>
    <row r="4" spans="1:3" ht="12.75">
      <c r="A4" s="1"/>
      <c r="B4" s="15" t="s">
        <v>62</v>
      </c>
      <c r="C4" s="15"/>
    </row>
    <row r="5" spans="1:3" ht="12.75">
      <c r="A5" s="1"/>
      <c r="B5" s="142" t="s">
        <v>204</v>
      </c>
      <c r="C5" s="142"/>
    </row>
    <row r="6" spans="1:3" ht="12.75">
      <c r="A6" s="1"/>
      <c r="B6" s="143" t="s">
        <v>173</v>
      </c>
      <c r="C6" s="143"/>
    </row>
    <row r="7" spans="1:3" ht="12.75" customHeight="1">
      <c r="A7" s="1"/>
      <c r="B7" s="143" t="s">
        <v>143</v>
      </c>
      <c r="C7" s="143"/>
    </row>
    <row r="8" spans="1:3" ht="12.75">
      <c r="A8" s="1"/>
      <c r="B8" s="142" t="s">
        <v>166</v>
      </c>
      <c r="C8" s="142"/>
    </row>
    <row r="9" spans="1:3" ht="12.75">
      <c r="A9" s="1"/>
      <c r="B9" s="142" t="s">
        <v>165</v>
      </c>
      <c r="C9" s="142"/>
    </row>
    <row r="10" spans="1:3" ht="12.75">
      <c r="A10" s="1"/>
      <c r="B10" s="15"/>
      <c r="C10" s="15"/>
    </row>
    <row r="11" spans="1:3" ht="15.75">
      <c r="A11" s="144" t="s">
        <v>162</v>
      </c>
      <c r="B11" s="144"/>
      <c r="C11" s="144"/>
    </row>
    <row r="12" spans="1:3" ht="12.75">
      <c r="A12" s="2"/>
      <c r="B12" s="147" t="s">
        <v>11</v>
      </c>
      <c r="C12" s="147"/>
    </row>
    <row r="13" spans="1:4" ht="12.75" customHeight="1">
      <c r="A13" s="145" t="s">
        <v>0</v>
      </c>
      <c r="B13" s="146" t="s">
        <v>1</v>
      </c>
      <c r="C13" s="146" t="s">
        <v>185</v>
      </c>
      <c r="D13" s="148" t="s">
        <v>186</v>
      </c>
    </row>
    <row r="14" spans="1:4" ht="27.75" customHeight="1">
      <c r="A14" s="145"/>
      <c r="B14" s="146"/>
      <c r="C14" s="146"/>
      <c r="D14" s="149"/>
    </row>
    <row r="15" spans="1:4" ht="15">
      <c r="A15" s="123" t="s">
        <v>105</v>
      </c>
      <c r="B15" s="86" t="s">
        <v>2</v>
      </c>
      <c r="C15" s="115">
        <f>C16+C18+C21+C25</f>
        <v>422</v>
      </c>
      <c r="D15" s="115">
        <f>D16+D18+D21+D25</f>
        <v>434</v>
      </c>
    </row>
    <row r="16" spans="1:4" ht="15">
      <c r="A16" s="123" t="s">
        <v>106</v>
      </c>
      <c r="B16" s="86" t="s">
        <v>107</v>
      </c>
      <c r="C16" s="115">
        <f>SUM(C17:C17)</f>
        <v>81</v>
      </c>
      <c r="D16" s="115">
        <f>SUM(D17:D17)</f>
        <v>83</v>
      </c>
    </row>
    <row r="17" spans="1:4" ht="15">
      <c r="A17" s="123" t="s">
        <v>108</v>
      </c>
      <c r="B17" s="87" t="s">
        <v>3</v>
      </c>
      <c r="C17" s="116">
        <v>81</v>
      </c>
      <c r="D17" s="116">
        <v>83</v>
      </c>
    </row>
    <row r="18" spans="1:4" ht="15">
      <c r="A18" s="123" t="s">
        <v>134</v>
      </c>
      <c r="B18" s="86" t="s">
        <v>109</v>
      </c>
      <c r="C18" s="115">
        <f>C19+C20</f>
        <v>28</v>
      </c>
      <c r="D18" s="115">
        <f>D19+D20</f>
        <v>32</v>
      </c>
    </row>
    <row r="19" spans="1:4" ht="15">
      <c r="A19" s="123" t="s">
        <v>110</v>
      </c>
      <c r="B19" s="87" t="s">
        <v>4</v>
      </c>
      <c r="C19" s="116">
        <v>18</v>
      </c>
      <c r="D19" s="116">
        <v>22</v>
      </c>
    </row>
    <row r="20" spans="1:4" ht="15">
      <c r="A20" s="123" t="s">
        <v>132</v>
      </c>
      <c r="B20" s="87" t="s">
        <v>5</v>
      </c>
      <c r="C20" s="116">
        <v>10</v>
      </c>
      <c r="D20" s="116">
        <v>10</v>
      </c>
    </row>
    <row r="21" spans="1:4" s="8" customFormat="1" ht="15">
      <c r="A21" s="123" t="s">
        <v>111</v>
      </c>
      <c r="B21" s="86" t="s">
        <v>112</v>
      </c>
      <c r="C21" s="115">
        <f>C22+C23</f>
        <v>244</v>
      </c>
      <c r="D21" s="115">
        <f>D22+D23</f>
        <v>250</v>
      </c>
    </row>
    <row r="22" spans="1:4" ht="18" customHeight="1">
      <c r="A22" s="123" t="s">
        <v>135</v>
      </c>
      <c r="B22" s="87" t="s">
        <v>133</v>
      </c>
      <c r="C22" s="116">
        <v>65</v>
      </c>
      <c r="D22" s="116">
        <v>68</v>
      </c>
    </row>
    <row r="23" spans="1:4" ht="17.25" customHeight="1">
      <c r="A23" s="124" t="s">
        <v>136</v>
      </c>
      <c r="B23" s="5" t="s">
        <v>6</v>
      </c>
      <c r="C23" s="117">
        <v>179</v>
      </c>
      <c r="D23" s="117">
        <v>182</v>
      </c>
    </row>
    <row r="24" spans="1:4" ht="15" customHeight="1">
      <c r="A24" s="124" t="s">
        <v>174</v>
      </c>
      <c r="B24" s="4" t="s">
        <v>7</v>
      </c>
      <c r="C24" s="118">
        <v>0</v>
      </c>
      <c r="D24" s="118">
        <v>0</v>
      </c>
    </row>
    <row r="25" spans="1:4" ht="15">
      <c r="A25" s="123" t="s">
        <v>137</v>
      </c>
      <c r="B25" s="88" t="s">
        <v>113</v>
      </c>
      <c r="C25" s="120">
        <f>C26</f>
        <v>69</v>
      </c>
      <c r="D25" s="120">
        <f>D26</f>
        <v>69</v>
      </c>
    </row>
    <row r="26" spans="1:4" ht="15">
      <c r="A26" s="123" t="s">
        <v>138</v>
      </c>
      <c r="B26" s="89" t="s">
        <v>8</v>
      </c>
      <c r="C26" s="119">
        <v>69</v>
      </c>
      <c r="D26" s="119">
        <v>69</v>
      </c>
    </row>
    <row r="27" spans="1:4" ht="15">
      <c r="A27" s="123" t="s">
        <v>114</v>
      </c>
      <c r="B27" s="90" t="s">
        <v>115</v>
      </c>
      <c r="C27" s="91">
        <f>C28+C35+C37</f>
        <v>4114.57</v>
      </c>
      <c r="D27" s="91">
        <f>D28+D35+D37</f>
        <v>4158.68</v>
      </c>
    </row>
    <row r="28" spans="1:6" s="8" customFormat="1" ht="25.5">
      <c r="A28" s="127" t="s">
        <v>175</v>
      </c>
      <c r="B28" s="94" t="s">
        <v>139</v>
      </c>
      <c r="C28" s="95">
        <f>C29+C30</f>
        <v>3944.75</v>
      </c>
      <c r="D28" s="95">
        <f>D29+D30</f>
        <v>3986.85</v>
      </c>
      <c r="F28" s="121"/>
    </row>
    <row r="29" spans="1:4" s="8" customFormat="1" ht="24.75" customHeight="1">
      <c r="A29" s="128" t="s">
        <v>176</v>
      </c>
      <c r="B29" s="92" t="s">
        <v>117</v>
      </c>
      <c r="C29" s="93">
        <v>3791.15</v>
      </c>
      <c r="D29" s="93">
        <v>3833.25</v>
      </c>
    </row>
    <row r="30" spans="1:8" s="8" customFormat="1" ht="31.5" customHeight="1">
      <c r="A30" s="130" t="s">
        <v>177</v>
      </c>
      <c r="B30" s="92" t="s">
        <v>66</v>
      </c>
      <c r="C30" s="93">
        <v>153.6</v>
      </c>
      <c r="D30" s="93">
        <v>153.6</v>
      </c>
      <c r="H30" s="8" t="s">
        <v>55</v>
      </c>
    </row>
    <row r="31" spans="1:4" s="8" customFormat="1" ht="3" customHeight="1" hidden="1">
      <c r="A31" s="125"/>
      <c r="B31" s="51"/>
      <c r="C31" s="9"/>
      <c r="D31" s="9"/>
    </row>
    <row r="32" spans="1:4" ht="15" hidden="1">
      <c r="A32" s="125"/>
      <c r="B32" s="6"/>
      <c r="C32" s="7"/>
      <c r="D32" s="7"/>
    </row>
    <row r="33" spans="1:4" ht="15" hidden="1">
      <c r="A33" s="125"/>
      <c r="B33" s="6"/>
      <c r="C33" s="7"/>
      <c r="D33" s="7"/>
    </row>
    <row r="34" spans="1:4" s="8" customFormat="1" ht="15" hidden="1">
      <c r="A34" s="125"/>
      <c r="B34" s="52"/>
      <c r="C34" s="53"/>
      <c r="D34" s="53"/>
    </row>
    <row r="35" spans="1:6" s="8" customFormat="1" ht="25.5">
      <c r="A35" s="125" t="s">
        <v>178</v>
      </c>
      <c r="B35" s="51" t="s">
        <v>148</v>
      </c>
      <c r="C35" s="112">
        <f>C36</f>
        <v>0</v>
      </c>
      <c r="D35" s="112">
        <f>D36</f>
        <v>0</v>
      </c>
      <c r="F35" s="121"/>
    </row>
    <row r="36" spans="1:4" s="8" customFormat="1" ht="15">
      <c r="A36" s="125" t="s">
        <v>179</v>
      </c>
      <c r="B36" s="6" t="s">
        <v>75</v>
      </c>
      <c r="C36" s="113"/>
      <c r="D36" s="113"/>
    </row>
    <row r="37" spans="1:4" s="8" customFormat="1" ht="26.25" customHeight="1">
      <c r="A37" s="123" t="s">
        <v>180</v>
      </c>
      <c r="B37" s="96" t="s">
        <v>116</v>
      </c>
      <c r="C37" s="95">
        <f>C38+C39</f>
        <v>169.82</v>
      </c>
      <c r="D37" s="95">
        <f>D38+D39</f>
        <v>171.83</v>
      </c>
    </row>
    <row r="38" spans="1:7" s="8" customFormat="1" ht="26.25" customHeight="1">
      <c r="A38" s="129" t="s">
        <v>183</v>
      </c>
      <c r="B38" s="54" t="s">
        <v>77</v>
      </c>
      <c r="C38" s="95">
        <v>0.92</v>
      </c>
      <c r="D38" s="95">
        <v>0.93</v>
      </c>
      <c r="G38" s="8" t="s">
        <v>55</v>
      </c>
    </row>
    <row r="39" spans="1:4" s="8" customFormat="1" ht="31.5" customHeight="1">
      <c r="A39" s="127" t="s">
        <v>181</v>
      </c>
      <c r="B39" s="92" t="s">
        <v>76</v>
      </c>
      <c r="C39" s="7">
        <v>168.9</v>
      </c>
      <c r="D39" s="7">
        <v>170.9</v>
      </c>
    </row>
    <row r="40" spans="1:4" ht="16.5" customHeight="1">
      <c r="A40" s="3"/>
      <c r="B40" s="11" t="s">
        <v>9</v>
      </c>
      <c r="C40" s="9">
        <f>C27+C15</f>
        <v>4536.57</v>
      </c>
      <c r="D40" s="9">
        <f>D27+D15</f>
        <v>4592.68</v>
      </c>
    </row>
  </sheetData>
  <sheetProtection/>
  <mergeCells count="14">
    <mergeCell ref="B1:C1"/>
    <mergeCell ref="B2:C2"/>
    <mergeCell ref="B3:C3"/>
    <mergeCell ref="B5:C5"/>
    <mergeCell ref="B6:C6"/>
    <mergeCell ref="B7:C7"/>
    <mergeCell ref="D13:D14"/>
    <mergeCell ref="B8:C8"/>
    <mergeCell ref="B9:C9"/>
    <mergeCell ref="A11:C11"/>
    <mergeCell ref="B12:C12"/>
    <mergeCell ref="A13:A14"/>
    <mergeCell ref="B13:B14"/>
    <mergeCell ref="C13:C14"/>
  </mergeCells>
  <printOptions/>
  <pageMargins left="0.5905511811023623" right="0.2362204724409449" top="0.2755905511811024" bottom="0.1968503937007874" header="0.275590551181102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E8" sqref="E8:E9"/>
    </sheetView>
  </sheetViews>
  <sheetFormatPr defaultColWidth="9.00390625" defaultRowHeight="12.75"/>
  <cols>
    <col min="1" max="1" width="10.625" style="34" customWidth="1"/>
    <col min="2" max="2" width="26.125" style="20" customWidth="1"/>
    <col min="3" max="3" width="75.125" style="18" customWidth="1"/>
    <col min="4" max="16384" width="9.125" style="12" customWidth="1"/>
  </cols>
  <sheetData>
    <row r="1" spans="1:5" ht="12.75">
      <c r="A1" s="33"/>
      <c r="C1" s="16" t="s">
        <v>187</v>
      </c>
      <c r="D1" s="16"/>
      <c r="E1" s="16"/>
    </row>
    <row r="2" spans="1:5" ht="12.75">
      <c r="A2" s="33"/>
      <c r="C2" s="15" t="s">
        <v>153</v>
      </c>
      <c r="D2" s="15"/>
      <c r="E2" s="15"/>
    </row>
    <row r="3" spans="1:5" ht="12.75">
      <c r="A3" s="33"/>
      <c r="C3" s="15" t="s">
        <v>141</v>
      </c>
      <c r="D3" s="15"/>
      <c r="E3" s="15"/>
    </row>
    <row r="4" spans="1:5" ht="12.75">
      <c r="A4" s="33"/>
      <c r="C4" s="15" t="s">
        <v>62</v>
      </c>
      <c r="D4" s="15"/>
      <c r="E4" s="16"/>
    </row>
    <row r="5" spans="1:5" ht="12.75">
      <c r="A5" s="33"/>
      <c r="C5" s="15" t="s">
        <v>204</v>
      </c>
      <c r="D5" s="15"/>
      <c r="E5" s="15"/>
    </row>
    <row r="6" spans="1:5" ht="12.75">
      <c r="A6" s="33"/>
      <c r="C6" s="133" t="s">
        <v>173</v>
      </c>
      <c r="D6" s="133"/>
      <c r="E6" s="133"/>
    </row>
    <row r="7" spans="1:5" ht="12.75">
      <c r="A7" s="33"/>
      <c r="C7" s="133" t="s">
        <v>142</v>
      </c>
      <c r="D7" s="133"/>
      <c r="E7" s="133"/>
    </row>
    <row r="8" spans="1:5" ht="12.75">
      <c r="A8" s="33"/>
      <c r="C8" s="15" t="s">
        <v>166</v>
      </c>
      <c r="D8" s="15"/>
      <c r="E8" s="15"/>
    </row>
    <row r="9" spans="1:5" ht="12.75">
      <c r="A9" s="33"/>
      <c r="C9" s="15" t="s">
        <v>167</v>
      </c>
      <c r="D9" s="15"/>
      <c r="E9" s="15"/>
    </row>
    <row r="10" spans="1:5" ht="12.75">
      <c r="A10" s="33"/>
      <c r="C10" s="15"/>
      <c r="D10" s="15"/>
      <c r="E10" s="15"/>
    </row>
    <row r="11" spans="1:3" ht="18" customHeight="1">
      <c r="A11" s="153" t="s">
        <v>163</v>
      </c>
      <c r="B11" s="153"/>
      <c r="C11" s="153"/>
    </row>
    <row r="13" spans="1:3" s="31" customFormat="1" ht="12.75">
      <c r="A13" s="150" t="s">
        <v>63</v>
      </c>
      <c r="B13" s="150"/>
      <c r="C13" s="151" t="s">
        <v>51</v>
      </c>
    </row>
    <row r="14" spans="1:3" ht="36">
      <c r="A14" s="35" t="s">
        <v>52</v>
      </c>
      <c r="B14" s="36" t="s">
        <v>53</v>
      </c>
      <c r="C14" s="152"/>
    </row>
    <row r="15" spans="1:3" ht="25.5">
      <c r="A15" s="37" t="s">
        <v>152</v>
      </c>
      <c r="B15" s="38"/>
      <c r="C15" s="39" t="s">
        <v>149</v>
      </c>
    </row>
    <row r="16" spans="1:6" ht="67.5" customHeight="1">
      <c r="A16" s="37" t="s">
        <v>152</v>
      </c>
      <c r="B16" s="131" t="s">
        <v>72</v>
      </c>
      <c r="C16" s="38" t="s">
        <v>188</v>
      </c>
      <c r="F16" s="12" t="s">
        <v>55</v>
      </c>
    </row>
    <row r="17" spans="1:3" ht="30" customHeight="1">
      <c r="A17" s="37" t="s">
        <v>152</v>
      </c>
      <c r="B17" s="131" t="s">
        <v>189</v>
      </c>
      <c r="C17" s="38" t="s">
        <v>73</v>
      </c>
    </row>
    <row r="18" spans="1:4" ht="16.5" customHeight="1">
      <c r="A18" s="37" t="s">
        <v>152</v>
      </c>
      <c r="B18" s="131" t="s">
        <v>190</v>
      </c>
      <c r="C18" s="38" t="s">
        <v>67</v>
      </c>
      <c r="D18" s="12" t="s">
        <v>54</v>
      </c>
    </row>
    <row r="19" spans="1:3" ht="27.75" customHeight="1">
      <c r="A19" s="37" t="s">
        <v>152</v>
      </c>
      <c r="B19" s="131" t="s">
        <v>56</v>
      </c>
      <c r="C19" s="38" t="s">
        <v>69</v>
      </c>
    </row>
    <row r="20" spans="1:3" ht="18" customHeight="1">
      <c r="A20" s="37" t="s">
        <v>152</v>
      </c>
      <c r="B20" s="131" t="s">
        <v>57</v>
      </c>
      <c r="C20" s="38" t="s">
        <v>70</v>
      </c>
    </row>
    <row r="21" spans="1:3" ht="16.5" customHeight="1">
      <c r="A21" s="37" t="s">
        <v>152</v>
      </c>
      <c r="B21" s="131" t="s">
        <v>58</v>
      </c>
      <c r="C21" s="38" t="s">
        <v>71</v>
      </c>
    </row>
    <row r="22" spans="1:3" ht="18.75" customHeight="1">
      <c r="A22" s="37" t="s">
        <v>152</v>
      </c>
      <c r="B22" s="127" t="s">
        <v>191</v>
      </c>
      <c r="C22" s="38" t="s">
        <v>74</v>
      </c>
    </row>
    <row r="23" spans="1:3" ht="27.75" customHeight="1">
      <c r="A23" s="37" t="s">
        <v>152</v>
      </c>
      <c r="B23" s="128" t="s">
        <v>177</v>
      </c>
      <c r="C23" s="38" t="s">
        <v>66</v>
      </c>
    </row>
    <row r="24" spans="1:3" ht="21.75" customHeight="1">
      <c r="A24" s="37" t="s">
        <v>152</v>
      </c>
      <c r="B24" s="131" t="s">
        <v>192</v>
      </c>
      <c r="C24" s="38" t="s">
        <v>75</v>
      </c>
    </row>
    <row r="25" spans="1:3" ht="26.25" customHeight="1">
      <c r="A25" s="37" t="s">
        <v>152</v>
      </c>
      <c r="B25" s="128" t="s">
        <v>183</v>
      </c>
      <c r="C25" s="38" t="s">
        <v>77</v>
      </c>
    </row>
    <row r="26" spans="1:3" ht="27.75" customHeight="1">
      <c r="A26" s="37" t="s">
        <v>152</v>
      </c>
      <c r="B26" s="132" t="s">
        <v>193</v>
      </c>
      <c r="C26" s="38" t="s">
        <v>76</v>
      </c>
    </row>
    <row r="27" spans="1:3" ht="18.75" customHeight="1">
      <c r="A27" s="37" t="s">
        <v>152</v>
      </c>
      <c r="B27" s="128" t="s">
        <v>194</v>
      </c>
      <c r="C27" s="38" t="s">
        <v>195</v>
      </c>
    </row>
    <row r="28" spans="1:3" ht="27.75" customHeight="1">
      <c r="A28" s="37" t="s">
        <v>152</v>
      </c>
      <c r="B28" s="128" t="s">
        <v>196</v>
      </c>
      <c r="C28" s="38" t="s">
        <v>78</v>
      </c>
    </row>
    <row r="29" spans="1:3" ht="20.25" customHeight="1">
      <c r="A29" s="37" t="s">
        <v>152</v>
      </c>
      <c r="B29" s="128" t="s">
        <v>197</v>
      </c>
      <c r="C29" s="38" t="s">
        <v>198</v>
      </c>
    </row>
    <row r="30" spans="1:3" ht="54.75" customHeight="1">
      <c r="A30" s="37" t="s">
        <v>152</v>
      </c>
      <c r="B30" s="131" t="s">
        <v>59</v>
      </c>
      <c r="C30" s="38" t="s">
        <v>83</v>
      </c>
    </row>
    <row r="31" spans="1:3" ht="34.5" customHeight="1">
      <c r="A31" s="37" t="s">
        <v>152</v>
      </c>
      <c r="B31" s="131" t="s">
        <v>199</v>
      </c>
      <c r="C31" s="38" t="s">
        <v>200</v>
      </c>
    </row>
  </sheetData>
  <sheetProtection/>
  <mergeCells count="3">
    <mergeCell ref="A13:B13"/>
    <mergeCell ref="C13:C14"/>
    <mergeCell ref="A11:C11"/>
  </mergeCells>
  <printOptions/>
  <pageMargins left="0.5905511811023623" right="0.1968503937007874" top="0.2755905511811024" bottom="0.42" header="0.2362204724409449" footer="0.433070866141732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0.875" style="12" customWidth="1"/>
    <col min="2" max="2" width="7.25390625" style="20" customWidth="1"/>
    <col min="3" max="3" width="5.25390625" style="19" customWidth="1"/>
    <col min="4" max="4" width="13.625" style="20" customWidth="1"/>
    <col min="5" max="5" width="7.375" style="20" customWidth="1"/>
    <col min="6" max="6" width="15.625" style="20" customWidth="1"/>
    <col min="7" max="7" width="11.75390625" style="12" customWidth="1"/>
    <col min="8" max="8" width="16.875" style="12" customWidth="1"/>
    <col min="9" max="9" width="9.125" style="12" customWidth="1"/>
    <col min="10" max="16384" width="9.125" style="12" customWidth="1"/>
  </cols>
  <sheetData>
    <row r="1" spans="2:6" ht="12.75">
      <c r="B1" s="163" t="s">
        <v>156</v>
      </c>
      <c r="C1" s="163"/>
      <c r="D1" s="163"/>
      <c r="E1" s="163"/>
      <c r="F1" s="163"/>
    </row>
    <row r="2" spans="2:6" ht="12.75">
      <c r="B2" s="163" t="s">
        <v>157</v>
      </c>
      <c r="C2" s="163"/>
      <c r="D2" s="163"/>
      <c r="E2" s="163"/>
      <c r="F2" s="163"/>
    </row>
    <row r="3" spans="2:6" ht="12.75">
      <c r="B3" s="163" t="s">
        <v>144</v>
      </c>
      <c r="C3" s="163"/>
      <c r="D3" s="163"/>
      <c r="E3" s="163"/>
      <c r="F3" s="163"/>
    </row>
    <row r="4" spans="2:6" ht="12.75">
      <c r="B4" s="163" t="s">
        <v>60</v>
      </c>
      <c r="C4" s="163"/>
      <c r="D4" s="163"/>
      <c r="E4" s="163"/>
      <c r="F4" s="163"/>
    </row>
    <row r="5" spans="2:6" ht="12.75">
      <c r="B5" s="163" t="s">
        <v>205</v>
      </c>
      <c r="C5" s="163"/>
      <c r="D5" s="163"/>
      <c r="E5" s="163"/>
      <c r="F5" s="163"/>
    </row>
    <row r="6" spans="2:6" ht="12.75">
      <c r="B6" s="163" t="s">
        <v>201</v>
      </c>
      <c r="C6" s="163"/>
      <c r="D6" s="163"/>
      <c r="E6" s="163"/>
      <c r="F6" s="163"/>
    </row>
    <row r="7" spans="2:6" ht="12.75">
      <c r="B7" s="162" t="s">
        <v>145</v>
      </c>
      <c r="C7" s="162"/>
      <c r="D7" s="162"/>
      <c r="E7" s="162"/>
      <c r="F7" s="162"/>
    </row>
    <row r="8" spans="2:6" ht="12" customHeight="1">
      <c r="B8" s="163" t="s">
        <v>159</v>
      </c>
      <c r="C8" s="163"/>
      <c r="D8" s="163"/>
      <c r="E8" s="163"/>
      <c r="F8" s="163"/>
    </row>
    <row r="9" spans="2:6" ht="12" customHeight="1">
      <c r="B9" s="163" t="s">
        <v>160</v>
      </c>
      <c r="C9" s="163"/>
      <c r="D9" s="163"/>
      <c r="E9" s="163"/>
      <c r="F9" s="163"/>
    </row>
    <row r="10" spans="2:6" ht="12" customHeight="1">
      <c r="B10" s="134"/>
      <c r="C10" s="134"/>
      <c r="D10" s="134"/>
      <c r="E10" s="134"/>
      <c r="F10" s="134"/>
    </row>
    <row r="11" spans="1:6" ht="12.75">
      <c r="A11" s="154" t="s">
        <v>64</v>
      </c>
      <c r="B11" s="154"/>
      <c r="C11" s="154"/>
      <c r="D11" s="154"/>
      <c r="E11" s="154"/>
      <c r="F11" s="154"/>
    </row>
    <row r="12" spans="1:6" ht="12.75">
      <c r="A12" s="154" t="s">
        <v>158</v>
      </c>
      <c r="B12" s="154"/>
      <c r="C12" s="154"/>
      <c r="D12" s="154"/>
      <c r="E12" s="154"/>
      <c r="F12" s="154"/>
    </row>
    <row r="14" spans="1:6" ht="12.75" customHeight="1">
      <c r="A14" s="155" t="s">
        <v>10</v>
      </c>
      <c r="B14" s="157" t="s">
        <v>12</v>
      </c>
      <c r="C14" s="159" t="s">
        <v>13</v>
      </c>
      <c r="D14" s="157" t="s">
        <v>14</v>
      </c>
      <c r="E14" s="157" t="s">
        <v>15</v>
      </c>
      <c r="F14" s="158" t="s">
        <v>202</v>
      </c>
    </row>
    <row r="15" spans="1:6" ht="12.75">
      <c r="A15" s="156"/>
      <c r="B15" s="158"/>
      <c r="C15" s="160"/>
      <c r="D15" s="158"/>
      <c r="E15" s="158"/>
      <c r="F15" s="161"/>
    </row>
    <row r="16" spans="1:6" ht="12.75">
      <c r="A16" s="21" t="s">
        <v>17</v>
      </c>
      <c r="B16" s="10"/>
      <c r="C16" s="22"/>
      <c r="D16" s="10"/>
      <c r="E16" s="10"/>
      <c r="F16" s="43">
        <f>F17+F52+F64+F78</f>
        <v>4865.299999999999</v>
      </c>
    </row>
    <row r="17" spans="1:6" s="25" customFormat="1" ht="12.75">
      <c r="A17" s="85" t="s">
        <v>18</v>
      </c>
      <c r="B17" s="56" t="s">
        <v>19</v>
      </c>
      <c r="C17" s="42" t="s">
        <v>20</v>
      </c>
      <c r="D17" s="56" t="s">
        <v>21</v>
      </c>
      <c r="E17" s="56" t="s">
        <v>22</v>
      </c>
      <c r="F17" s="43">
        <f>F18+F26+F49</f>
        <v>4466.799999999999</v>
      </c>
    </row>
    <row r="18" spans="1:6" s="25" customFormat="1" ht="27.75" customHeight="1">
      <c r="A18" s="65" t="s">
        <v>23</v>
      </c>
      <c r="B18" s="59" t="s">
        <v>19</v>
      </c>
      <c r="C18" s="58" t="s">
        <v>24</v>
      </c>
      <c r="D18" s="59" t="s">
        <v>21</v>
      </c>
      <c r="E18" s="59" t="s">
        <v>22</v>
      </c>
      <c r="F18" s="60">
        <f>F19+F23</f>
        <v>873.5999999999999</v>
      </c>
    </row>
    <row r="19" spans="1:6" ht="15.75" customHeight="1">
      <c r="A19" s="111" t="s">
        <v>131</v>
      </c>
      <c r="B19" s="62" t="s">
        <v>19</v>
      </c>
      <c r="C19" s="61" t="s">
        <v>24</v>
      </c>
      <c r="D19" s="62" t="s">
        <v>130</v>
      </c>
      <c r="E19" s="62">
        <v>100</v>
      </c>
      <c r="F19" s="63">
        <f>F20</f>
        <v>867.5999999999999</v>
      </c>
    </row>
    <row r="20" spans="1:6" ht="17.25" customHeight="1">
      <c r="A20" s="64" t="s">
        <v>28</v>
      </c>
      <c r="B20" s="62" t="s">
        <v>19</v>
      </c>
      <c r="C20" s="61" t="s">
        <v>24</v>
      </c>
      <c r="D20" s="62" t="s">
        <v>129</v>
      </c>
      <c r="E20" s="62">
        <v>120</v>
      </c>
      <c r="F20" s="63">
        <f>F21+F22</f>
        <v>867.5999999999999</v>
      </c>
    </row>
    <row r="21" spans="1:6" ht="24" customHeight="1">
      <c r="A21" s="66" t="s">
        <v>91</v>
      </c>
      <c r="B21" s="62" t="s">
        <v>19</v>
      </c>
      <c r="C21" s="61" t="s">
        <v>24</v>
      </c>
      <c r="D21" s="62" t="s">
        <v>129</v>
      </c>
      <c r="E21" s="62">
        <v>121</v>
      </c>
      <c r="F21" s="63">
        <v>666.4</v>
      </c>
    </row>
    <row r="22" spans="1:6" ht="24" customHeight="1">
      <c r="A22" s="66" t="s">
        <v>92</v>
      </c>
      <c r="B22" s="62" t="s">
        <v>19</v>
      </c>
      <c r="C22" s="61" t="s">
        <v>24</v>
      </c>
      <c r="D22" s="62" t="s">
        <v>129</v>
      </c>
      <c r="E22" s="62">
        <v>129</v>
      </c>
      <c r="F22" s="63">
        <v>201.2</v>
      </c>
    </row>
    <row r="23" spans="1:6" ht="13.5" customHeight="1">
      <c r="A23" s="64" t="s">
        <v>37</v>
      </c>
      <c r="B23" s="62" t="s">
        <v>19</v>
      </c>
      <c r="C23" s="61" t="s">
        <v>32</v>
      </c>
      <c r="D23" s="62" t="s">
        <v>86</v>
      </c>
      <c r="E23" s="62" t="s">
        <v>38</v>
      </c>
      <c r="F23" s="63">
        <f>F24</f>
        <v>6</v>
      </c>
    </row>
    <row r="24" spans="1:6" ht="12.75" customHeight="1">
      <c r="A24" s="108" t="s">
        <v>140</v>
      </c>
      <c r="B24" s="62" t="s">
        <v>19</v>
      </c>
      <c r="C24" s="61" t="s">
        <v>32</v>
      </c>
      <c r="D24" s="62" t="s">
        <v>86</v>
      </c>
      <c r="E24" s="62" t="s">
        <v>39</v>
      </c>
      <c r="F24" s="63">
        <f>F25</f>
        <v>6</v>
      </c>
    </row>
    <row r="25" spans="1:6" ht="13.5" customHeight="1">
      <c r="A25" s="108" t="s">
        <v>154</v>
      </c>
      <c r="B25" s="62" t="s">
        <v>19</v>
      </c>
      <c r="C25" s="61" t="s">
        <v>32</v>
      </c>
      <c r="D25" s="62" t="s">
        <v>86</v>
      </c>
      <c r="E25" s="62">
        <v>853</v>
      </c>
      <c r="F25" s="63">
        <v>6</v>
      </c>
    </row>
    <row r="26" spans="1:6" ht="31.5">
      <c r="A26" s="65" t="s">
        <v>31</v>
      </c>
      <c r="B26" s="59" t="s">
        <v>19</v>
      </c>
      <c r="C26" s="58" t="s">
        <v>32</v>
      </c>
      <c r="D26" s="59"/>
      <c r="E26" s="59"/>
      <c r="F26" s="60">
        <f>F27+F32</f>
        <v>3592.2</v>
      </c>
    </row>
    <row r="27" spans="1:6" ht="16.5" customHeight="1">
      <c r="A27" s="67" t="s">
        <v>94</v>
      </c>
      <c r="B27" s="62" t="s">
        <v>19</v>
      </c>
      <c r="C27" s="61" t="s">
        <v>32</v>
      </c>
      <c r="D27" s="62" t="s">
        <v>95</v>
      </c>
      <c r="E27" s="62" t="s">
        <v>22</v>
      </c>
      <c r="F27" s="63">
        <f>F28</f>
        <v>900.9000000000001</v>
      </c>
    </row>
    <row r="28" spans="1:6" ht="45">
      <c r="A28" s="64" t="s">
        <v>26</v>
      </c>
      <c r="B28" s="62" t="s">
        <v>19</v>
      </c>
      <c r="C28" s="61" t="s">
        <v>32</v>
      </c>
      <c r="D28" s="62" t="s">
        <v>84</v>
      </c>
      <c r="E28" s="62" t="s">
        <v>27</v>
      </c>
      <c r="F28" s="63">
        <f>F29</f>
        <v>900.9000000000001</v>
      </c>
    </row>
    <row r="29" spans="1:6" ht="22.5">
      <c r="A29" s="64" t="s">
        <v>28</v>
      </c>
      <c r="B29" s="62" t="s">
        <v>19</v>
      </c>
      <c r="C29" s="61" t="s">
        <v>32</v>
      </c>
      <c r="D29" s="62" t="s">
        <v>84</v>
      </c>
      <c r="E29" s="62" t="s">
        <v>29</v>
      </c>
      <c r="F29" s="63">
        <f>F30+F31</f>
        <v>900.9000000000001</v>
      </c>
    </row>
    <row r="30" spans="1:6" ht="12.75">
      <c r="A30" s="66" t="s">
        <v>91</v>
      </c>
      <c r="B30" s="62" t="s">
        <v>19</v>
      </c>
      <c r="C30" s="61" t="s">
        <v>32</v>
      </c>
      <c r="D30" s="62" t="s">
        <v>84</v>
      </c>
      <c r="E30" s="62" t="s">
        <v>30</v>
      </c>
      <c r="F30" s="63">
        <v>653.6</v>
      </c>
    </row>
    <row r="31" spans="1:6" ht="33.75">
      <c r="A31" s="66" t="s">
        <v>92</v>
      </c>
      <c r="B31" s="62" t="s">
        <v>19</v>
      </c>
      <c r="C31" s="61" t="s">
        <v>32</v>
      </c>
      <c r="D31" s="62" t="s">
        <v>84</v>
      </c>
      <c r="E31" s="62">
        <v>129</v>
      </c>
      <c r="F31" s="63">
        <v>247.3</v>
      </c>
    </row>
    <row r="32" spans="1:6" ht="21">
      <c r="A32" s="65" t="s">
        <v>25</v>
      </c>
      <c r="B32" s="59" t="s">
        <v>19</v>
      </c>
      <c r="C32" s="58" t="s">
        <v>32</v>
      </c>
      <c r="D32" s="59" t="s">
        <v>96</v>
      </c>
      <c r="E32" s="59" t="s">
        <v>22</v>
      </c>
      <c r="F32" s="60">
        <f>F33+F37+F41</f>
        <v>2691.2999999999997</v>
      </c>
    </row>
    <row r="33" spans="1:6" ht="45">
      <c r="A33" s="64" t="s">
        <v>26</v>
      </c>
      <c r="B33" s="62" t="s">
        <v>19</v>
      </c>
      <c r="C33" s="61" t="s">
        <v>32</v>
      </c>
      <c r="D33" s="62" t="s">
        <v>85</v>
      </c>
      <c r="E33" s="62" t="s">
        <v>27</v>
      </c>
      <c r="F33" s="63">
        <f>F34</f>
        <v>2401.7</v>
      </c>
    </row>
    <row r="34" spans="1:6" ht="22.5">
      <c r="A34" s="64" t="s">
        <v>28</v>
      </c>
      <c r="B34" s="62" t="s">
        <v>19</v>
      </c>
      <c r="C34" s="61" t="s">
        <v>32</v>
      </c>
      <c r="D34" s="62" t="s">
        <v>85</v>
      </c>
      <c r="E34" s="62" t="s">
        <v>29</v>
      </c>
      <c r="F34" s="63">
        <f>F35+F36</f>
        <v>2401.7</v>
      </c>
    </row>
    <row r="35" spans="1:6" ht="12.75">
      <c r="A35" s="66" t="s">
        <v>91</v>
      </c>
      <c r="B35" s="62" t="s">
        <v>19</v>
      </c>
      <c r="C35" s="61" t="s">
        <v>32</v>
      </c>
      <c r="D35" s="62" t="s">
        <v>85</v>
      </c>
      <c r="E35" s="62" t="s">
        <v>30</v>
      </c>
      <c r="F35" s="63">
        <v>1844.6</v>
      </c>
    </row>
    <row r="36" spans="1:6" ht="33.75">
      <c r="A36" s="66" t="s">
        <v>92</v>
      </c>
      <c r="B36" s="62" t="s">
        <v>19</v>
      </c>
      <c r="C36" s="61" t="s">
        <v>32</v>
      </c>
      <c r="D36" s="62" t="s">
        <v>85</v>
      </c>
      <c r="E36" s="62">
        <v>129</v>
      </c>
      <c r="F36" s="63">
        <v>557.1</v>
      </c>
    </row>
    <row r="37" spans="1:6" ht="22.5">
      <c r="A37" s="64" t="s">
        <v>93</v>
      </c>
      <c r="B37" s="62" t="s">
        <v>19</v>
      </c>
      <c r="C37" s="61" t="s">
        <v>32</v>
      </c>
      <c r="D37" s="62" t="s">
        <v>86</v>
      </c>
      <c r="E37" s="62" t="s">
        <v>34</v>
      </c>
      <c r="F37" s="63">
        <f>F38</f>
        <v>271</v>
      </c>
    </row>
    <row r="38" spans="1:6" ht="22.5">
      <c r="A38" s="98" t="s">
        <v>80</v>
      </c>
      <c r="B38" s="62" t="s">
        <v>19</v>
      </c>
      <c r="C38" s="61" t="s">
        <v>32</v>
      </c>
      <c r="D38" s="62" t="s">
        <v>86</v>
      </c>
      <c r="E38" s="62" t="s">
        <v>35</v>
      </c>
      <c r="F38" s="63">
        <f>F39+F40</f>
        <v>271</v>
      </c>
    </row>
    <row r="39" spans="1:6" ht="22.5">
      <c r="A39" s="108" t="s">
        <v>79</v>
      </c>
      <c r="B39" s="62" t="s">
        <v>19</v>
      </c>
      <c r="C39" s="61" t="s">
        <v>32</v>
      </c>
      <c r="D39" s="62" t="s">
        <v>86</v>
      </c>
      <c r="E39" s="62">
        <v>242</v>
      </c>
      <c r="F39" s="63">
        <v>48.6</v>
      </c>
    </row>
    <row r="40" spans="1:6" ht="22.5">
      <c r="A40" s="108" t="s">
        <v>79</v>
      </c>
      <c r="B40" s="62" t="s">
        <v>19</v>
      </c>
      <c r="C40" s="61" t="s">
        <v>32</v>
      </c>
      <c r="D40" s="62" t="s">
        <v>86</v>
      </c>
      <c r="E40" s="62" t="s">
        <v>36</v>
      </c>
      <c r="F40" s="63">
        <v>222.4</v>
      </c>
    </row>
    <row r="41" spans="1:6" ht="12.75">
      <c r="A41" s="64" t="s">
        <v>37</v>
      </c>
      <c r="B41" s="62" t="s">
        <v>19</v>
      </c>
      <c r="C41" s="61" t="s">
        <v>32</v>
      </c>
      <c r="D41" s="62" t="s">
        <v>86</v>
      </c>
      <c r="E41" s="62" t="s">
        <v>38</v>
      </c>
      <c r="F41" s="63">
        <f>F42</f>
        <v>18.6</v>
      </c>
    </row>
    <row r="42" spans="1:6" ht="12.75">
      <c r="A42" s="108" t="s">
        <v>140</v>
      </c>
      <c r="B42" s="62" t="s">
        <v>19</v>
      </c>
      <c r="C42" s="61" t="s">
        <v>32</v>
      </c>
      <c r="D42" s="62" t="s">
        <v>86</v>
      </c>
      <c r="E42" s="62" t="s">
        <v>39</v>
      </c>
      <c r="F42" s="63">
        <f>F43+F44+F45</f>
        <v>18.6</v>
      </c>
    </row>
    <row r="43" spans="1:6" ht="12.75">
      <c r="A43" s="64" t="s">
        <v>40</v>
      </c>
      <c r="B43" s="62" t="s">
        <v>19</v>
      </c>
      <c r="C43" s="61" t="s">
        <v>32</v>
      </c>
      <c r="D43" s="62" t="s">
        <v>86</v>
      </c>
      <c r="E43" s="62" t="s">
        <v>41</v>
      </c>
      <c r="F43" s="63">
        <v>10.6</v>
      </c>
    </row>
    <row r="44" spans="1:6" ht="12.75">
      <c r="A44" s="108" t="s">
        <v>97</v>
      </c>
      <c r="B44" s="62" t="s">
        <v>19</v>
      </c>
      <c r="C44" s="61" t="s">
        <v>32</v>
      </c>
      <c r="D44" s="62" t="s">
        <v>86</v>
      </c>
      <c r="E44" s="62">
        <v>852</v>
      </c>
      <c r="F44" s="63">
        <v>2</v>
      </c>
    </row>
    <row r="45" spans="1:6" ht="12.75">
      <c r="A45" s="108" t="s">
        <v>154</v>
      </c>
      <c r="B45" s="62" t="s">
        <v>19</v>
      </c>
      <c r="C45" s="61" t="s">
        <v>32</v>
      </c>
      <c r="D45" s="62" t="s">
        <v>86</v>
      </c>
      <c r="E45" s="62">
        <v>853</v>
      </c>
      <c r="F45" s="63">
        <v>6</v>
      </c>
    </row>
    <row r="46" spans="1:6" ht="12.75">
      <c r="A46" s="99" t="s">
        <v>124</v>
      </c>
      <c r="B46" s="62" t="s">
        <v>19</v>
      </c>
      <c r="C46" s="58" t="s">
        <v>65</v>
      </c>
      <c r="D46" s="59"/>
      <c r="E46" s="59"/>
      <c r="F46" s="60">
        <v>1</v>
      </c>
    </row>
    <row r="47" spans="1:6" ht="12.75">
      <c r="A47" s="98" t="s">
        <v>125</v>
      </c>
      <c r="B47" s="62" t="s">
        <v>19</v>
      </c>
      <c r="C47" s="61" t="s">
        <v>65</v>
      </c>
      <c r="D47" s="77" t="s">
        <v>87</v>
      </c>
      <c r="E47" s="62"/>
      <c r="F47" s="63">
        <v>1</v>
      </c>
    </row>
    <row r="48" spans="1:6" ht="12.75">
      <c r="A48" s="100" t="s">
        <v>126</v>
      </c>
      <c r="B48" s="62" t="s">
        <v>19</v>
      </c>
      <c r="C48" s="61" t="s">
        <v>65</v>
      </c>
      <c r="D48" s="77" t="s">
        <v>87</v>
      </c>
      <c r="E48" s="62"/>
      <c r="F48" s="63">
        <v>1</v>
      </c>
    </row>
    <row r="49" spans="1:6" ht="18" customHeight="1">
      <c r="A49" s="64" t="s">
        <v>93</v>
      </c>
      <c r="B49" s="62" t="s">
        <v>19</v>
      </c>
      <c r="C49" s="71" t="s">
        <v>65</v>
      </c>
      <c r="D49" s="77" t="s">
        <v>87</v>
      </c>
      <c r="E49" s="72">
        <v>200</v>
      </c>
      <c r="F49" s="70">
        <v>1</v>
      </c>
    </row>
    <row r="50" spans="1:6" ht="25.5" customHeight="1">
      <c r="A50" s="74" t="s">
        <v>80</v>
      </c>
      <c r="B50" s="62" t="s">
        <v>19</v>
      </c>
      <c r="C50" s="71" t="s">
        <v>65</v>
      </c>
      <c r="D50" s="77" t="s">
        <v>87</v>
      </c>
      <c r="E50" s="72">
        <v>240</v>
      </c>
      <c r="F50" s="73">
        <v>1</v>
      </c>
    </row>
    <row r="51" spans="1:6" ht="23.25" customHeight="1">
      <c r="A51" s="75" t="s">
        <v>79</v>
      </c>
      <c r="B51" s="62" t="s">
        <v>19</v>
      </c>
      <c r="C51" s="71" t="s">
        <v>65</v>
      </c>
      <c r="D51" s="77" t="s">
        <v>87</v>
      </c>
      <c r="E51" s="72">
        <v>244</v>
      </c>
      <c r="F51" s="73">
        <v>1</v>
      </c>
    </row>
    <row r="52" spans="1:6" ht="12.75">
      <c r="A52" s="76" t="s">
        <v>42</v>
      </c>
      <c r="B52" s="68" t="s">
        <v>43</v>
      </c>
      <c r="C52" s="68"/>
      <c r="D52" s="80"/>
      <c r="E52" s="69"/>
      <c r="F52" s="70">
        <f>F53</f>
        <v>183.5</v>
      </c>
    </row>
    <row r="53" spans="1:6" ht="12.75">
      <c r="A53" s="76" t="s">
        <v>98</v>
      </c>
      <c r="B53" s="68" t="s">
        <v>43</v>
      </c>
      <c r="C53" s="68" t="s">
        <v>24</v>
      </c>
      <c r="D53" s="81"/>
      <c r="E53" s="68"/>
      <c r="F53" s="70">
        <f>F54</f>
        <v>183.5</v>
      </c>
    </row>
    <row r="54" spans="1:6" ht="12.75">
      <c r="A54" s="76" t="s">
        <v>99</v>
      </c>
      <c r="B54" s="68" t="s">
        <v>43</v>
      </c>
      <c r="C54" s="68" t="s">
        <v>24</v>
      </c>
      <c r="D54" s="82" t="s">
        <v>100</v>
      </c>
      <c r="E54" s="69"/>
      <c r="F54" s="70">
        <f>F55</f>
        <v>183.5</v>
      </c>
    </row>
    <row r="55" spans="1:6" ht="33.75">
      <c r="A55" s="109" t="s">
        <v>101</v>
      </c>
      <c r="B55" s="71" t="s">
        <v>43</v>
      </c>
      <c r="C55" s="71" t="s">
        <v>24</v>
      </c>
      <c r="D55" s="79" t="s">
        <v>88</v>
      </c>
      <c r="E55" s="72"/>
      <c r="F55" s="73">
        <f>F56+F61</f>
        <v>183.5</v>
      </c>
    </row>
    <row r="56" spans="1:6" ht="21" customHeight="1">
      <c r="A56" s="75" t="s">
        <v>26</v>
      </c>
      <c r="B56" s="71" t="s">
        <v>43</v>
      </c>
      <c r="C56" s="71" t="s">
        <v>24</v>
      </c>
      <c r="D56" s="79" t="s">
        <v>88</v>
      </c>
      <c r="E56" s="72" t="s">
        <v>27</v>
      </c>
      <c r="F56" s="73">
        <f>F57</f>
        <v>181.5</v>
      </c>
    </row>
    <row r="57" spans="1:6" ht="23.25" customHeight="1">
      <c r="A57" s="75" t="s">
        <v>44</v>
      </c>
      <c r="B57" s="71" t="s">
        <v>43</v>
      </c>
      <c r="C57" s="71" t="s">
        <v>24</v>
      </c>
      <c r="D57" s="79" t="s">
        <v>88</v>
      </c>
      <c r="E57" s="72">
        <v>110</v>
      </c>
      <c r="F57" s="73">
        <f>F58</f>
        <v>181.5</v>
      </c>
    </row>
    <row r="58" spans="1:6" ht="11.25" customHeight="1">
      <c r="A58" s="83" t="s">
        <v>102</v>
      </c>
      <c r="B58" s="71" t="s">
        <v>43</v>
      </c>
      <c r="C58" s="71" t="s">
        <v>24</v>
      </c>
      <c r="D58" s="79" t="s">
        <v>88</v>
      </c>
      <c r="E58" s="72">
        <v>111</v>
      </c>
      <c r="F58" s="73">
        <f>F59+F60</f>
        <v>181.5</v>
      </c>
    </row>
    <row r="59" spans="1:6" ht="23.25" customHeight="1">
      <c r="A59" s="110" t="s">
        <v>103</v>
      </c>
      <c r="B59" s="71" t="s">
        <v>43</v>
      </c>
      <c r="C59" s="71" t="s">
        <v>24</v>
      </c>
      <c r="D59" s="79" t="s">
        <v>88</v>
      </c>
      <c r="E59" s="72">
        <v>112</v>
      </c>
      <c r="F59" s="73">
        <v>139.4</v>
      </c>
    </row>
    <row r="60" spans="1:6" ht="33.75">
      <c r="A60" s="84" t="s">
        <v>104</v>
      </c>
      <c r="B60" s="71" t="s">
        <v>43</v>
      </c>
      <c r="C60" s="71" t="s">
        <v>24</v>
      </c>
      <c r="D60" s="79" t="s">
        <v>88</v>
      </c>
      <c r="E60" s="72">
        <v>119</v>
      </c>
      <c r="F60" s="73">
        <v>42.1</v>
      </c>
    </row>
    <row r="61" spans="1:6" ht="26.25" customHeight="1">
      <c r="A61" s="75" t="s">
        <v>93</v>
      </c>
      <c r="B61" s="79" t="s">
        <v>43</v>
      </c>
      <c r="C61" s="79" t="s">
        <v>24</v>
      </c>
      <c r="D61" s="79" t="s">
        <v>88</v>
      </c>
      <c r="E61" s="72">
        <v>200</v>
      </c>
      <c r="F61" s="73">
        <v>2</v>
      </c>
    </row>
    <row r="62" spans="1:6" ht="24" customHeight="1">
      <c r="A62" s="106" t="s">
        <v>80</v>
      </c>
      <c r="B62" s="79" t="s">
        <v>43</v>
      </c>
      <c r="C62" s="79" t="s">
        <v>24</v>
      </c>
      <c r="D62" s="79" t="s">
        <v>88</v>
      </c>
      <c r="E62" s="77" t="s">
        <v>35</v>
      </c>
      <c r="F62" s="78">
        <v>2</v>
      </c>
    </row>
    <row r="63" spans="1:6" ht="25.5" customHeight="1">
      <c r="A63" s="110" t="s">
        <v>79</v>
      </c>
      <c r="B63" s="71" t="s">
        <v>43</v>
      </c>
      <c r="C63" s="71" t="s">
        <v>24</v>
      </c>
      <c r="D63" s="79" t="s">
        <v>88</v>
      </c>
      <c r="E63" s="72" t="s">
        <v>36</v>
      </c>
      <c r="F63" s="73">
        <v>2</v>
      </c>
    </row>
    <row r="64" spans="1:6" ht="12.75">
      <c r="A64" s="107" t="s">
        <v>45</v>
      </c>
      <c r="B64" s="26" t="s">
        <v>46</v>
      </c>
      <c r="C64" s="28"/>
      <c r="D64" s="29"/>
      <c r="E64" s="29"/>
      <c r="F64" s="47">
        <f>F65</f>
        <v>60</v>
      </c>
    </row>
    <row r="65" spans="1:6" ht="12.75">
      <c r="A65" s="107" t="s">
        <v>47</v>
      </c>
      <c r="B65" s="26" t="s">
        <v>46</v>
      </c>
      <c r="C65" s="26" t="s">
        <v>24</v>
      </c>
      <c r="D65" s="56" t="s">
        <v>118</v>
      </c>
      <c r="E65" s="29"/>
      <c r="F65" s="47">
        <f>F69+F73+F77</f>
        <v>60</v>
      </c>
    </row>
    <row r="66" spans="1:6" ht="21">
      <c r="A66" s="21" t="s">
        <v>119</v>
      </c>
      <c r="B66" s="28" t="s">
        <v>46</v>
      </c>
      <c r="C66" s="28" t="s">
        <v>24</v>
      </c>
      <c r="D66" s="29" t="s">
        <v>120</v>
      </c>
      <c r="E66" s="29"/>
      <c r="F66" s="46">
        <f>F67</f>
        <v>0</v>
      </c>
    </row>
    <row r="67" spans="1:6" ht="22.5">
      <c r="A67" s="64" t="s">
        <v>93</v>
      </c>
      <c r="B67" s="28" t="s">
        <v>46</v>
      </c>
      <c r="C67" s="28" t="s">
        <v>24</v>
      </c>
      <c r="D67" s="29" t="s">
        <v>120</v>
      </c>
      <c r="E67" s="29" t="s">
        <v>34</v>
      </c>
      <c r="F67" s="46">
        <f>F68</f>
        <v>0</v>
      </c>
    </row>
    <row r="68" spans="1:6" ht="22.5">
      <c r="A68" s="30" t="s">
        <v>82</v>
      </c>
      <c r="B68" s="28" t="s">
        <v>46</v>
      </c>
      <c r="C68" s="28" t="s">
        <v>24</v>
      </c>
      <c r="D68" s="29" t="s">
        <v>120</v>
      </c>
      <c r="E68" s="29" t="s">
        <v>35</v>
      </c>
      <c r="F68" s="46">
        <f>F69</f>
        <v>0</v>
      </c>
    </row>
    <row r="69" spans="1:6" ht="22.5">
      <c r="A69" s="30" t="s">
        <v>81</v>
      </c>
      <c r="B69" s="28" t="s">
        <v>46</v>
      </c>
      <c r="C69" s="28" t="s">
        <v>24</v>
      </c>
      <c r="D69" s="29" t="s">
        <v>120</v>
      </c>
      <c r="E69" s="29" t="s">
        <v>36</v>
      </c>
      <c r="F69" s="45"/>
    </row>
    <row r="70" spans="1:6" ht="12.75">
      <c r="A70" s="27" t="s">
        <v>121</v>
      </c>
      <c r="B70" s="28" t="s">
        <v>46</v>
      </c>
      <c r="C70" s="28" t="s">
        <v>24</v>
      </c>
      <c r="D70" s="42" t="s">
        <v>89</v>
      </c>
      <c r="E70" s="29"/>
      <c r="F70" s="46">
        <f>F71</f>
        <v>60</v>
      </c>
    </row>
    <row r="71" spans="1:6" ht="22.5">
      <c r="A71" s="64" t="s">
        <v>93</v>
      </c>
      <c r="B71" s="28" t="s">
        <v>46</v>
      </c>
      <c r="C71" s="28" t="s">
        <v>24</v>
      </c>
      <c r="D71" s="28" t="s">
        <v>89</v>
      </c>
      <c r="E71" s="29">
        <v>200</v>
      </c>
      <c r="F71" s="46">
        <f>F72</f>
        <v>60</v>
      </c>
    </row>
    <row r="72" spans="1:6" ht="22.5">
      <c r="A72" s="30" t="s">
        <v>82</v>
      </c>
      <c r="B72" s="28" t="s">
        <v>46</v>
      </c>
      <c r="C72" s="28" t="s">
        <v>24</v>
      </c>
      <c r="D72" s="28" t="s">
        <v>89</v>
      </c>
      <c r="E72" s="29">
        <v>240</v>
      </c>
      <c r="F72" s="46">
        <f>F73</f>
        <v>60</v>
      </c>
    </row>
    <row r="73" spans="1:6" ht="22.5">
      <c r="A73" s="30" t="s">
        <v>81</v>
      </c>
      <c r="B73" s="28" t="s">
        <v>46</v>
      </c>
      <c r="C73" s="28" t="s">
        <v>24</v>
      </c>
      <c r="D73" s="28" t="s">
        <v>89</v>
      </c>
      <c r="E73" s="29">
        <v>244</v>
      </c>
      <c r="F73" s="45">
        <v>60</v>
      </c>
    </row>
    <row r="74" spans="1:6" ht="12.75">
      <c r="A74" s="27" t="s">
        <v>122</v>
      </c>
      <c r="B74" s="28" t="s">
        <v>46</v>
      </c>
      <c r="C74" s="28" t="s">
        <v>24</v>
      </c>
      <c r="D74" s="42" t="s">
        <v>90</v>
      </c>
      <c r="E74" s="29"/>
      <c r="F74" s="46">
        <f>F75</f>
        <v>0</v>
      </c>
    </row>
    <row r="75" spans="1:6" ht="22.5">
      <c r="A75" s="75" t="s">
        <v>93</v>
      </c>
      <c r="B75" s="28" t="s">
        <v>46</v>
      </c>
      <c r="C75" s="28" t="s">
        <v>24</v>
      </c>
      <c r="D75" s="28" t="s">
        <v>90</v>
      </c>
      <c r="E75" s="29">
        <v>200</v>
      </c>
      <c r="F75" s="46">
        <f>F76</f>
        <v>0</v>
      </c>
    </row>
    <row r="76" spans="1:6" ht="22.5">
      <c r="A76" s="30" t="s">
        <v>82</v>
      </c>
      <c r="B76" s="28" t="s">
        <v>46</v>
      </c>
      <c r="C76" s="28" t="s">
        <v>24</v>
      </c>
      <c r="D76" s="28" t="s">
        <v>90</v>
      </c>
      <c r="E76" s="29">
        <v>240</v>
      </c>
      <c r="F76" s="46">
        <f>F77</f>
        <v>0</v>
      </c>
    </row>
    <row r="77" spans="1:6" ht="22.5">
      <c r="A77" s="30" t="s">
        <v>81</v>
      </c>
      <c r="B77" s="28" t="s">
        <v>46</v>
      </c>
      <c r="C77" s="28" t="s">
        <v>24</v>
      </c>
      <c r="D77" s="28" t="s">
        <v>90</v>
      </c>
      <c r="E77" s="29">
        <v>244</v>
      </c>
      <c r="F77" s="45"/>
    </row>
    <row r="78" spans="1:6" ht="12.75">
      <c r="A78" s="85" t="s">
        <v>150</v>
      </c>
      <c r="B78" s="56">
        <v>8</v>
      </c>
      <c r="C78" s="42" t="s">
        <v>20</v>
      </c>
      <c r="D78" s="56" t="s">
        <v>21</v>
      </c>
      <c r="E78" s="56" t="s">
        <v>22</v>
      </c>
      <c r="F78" s="43">
        <f>F80</f>
        <v>155</v>
      </c>
    </row>
    <row r="79" spans="1:6" ht="12.75">
      <c r="A79" s="102" t="s">
        <v>128</v>
      </c>
      <c r="B79" s="56">
        <v>8</v>
      </c>
      <c r="C79" s="42" t="s">
        <v>19</v>
      </c>
      <c r="D79" s="56"/>
      <c r="E79" s="56"/>
      <c r="F79" s="43">
        <f>F80</f>
        <v>155</v>
      </c>
    </row>
    <row r="80" spans="1:6" ht="12.75">
      <c r="A80" s="101" t="s">
        <v>151</v>
      </c>
      <c r="B80" s="56">
        <v>8</v>
      </c>
      <c r="C80" s="42" t="s">
        <v>19</v>
      </c>
      <c r="D80" s="56" t="s">
        <v>127</v>
      </c>
      <c r="E80" s="56"/>
      <c r="F80" s="45">
        <f>F81</f>
        <v>155</v>
      </c>
    </row>
    <row r="81" spans="1:6" ht="12.75">
      <c r="A81" s="48" t="s">
        <v>151</v>
      </c>
      <c r="B81" s="56">
        <v>8</v>
      </c>
      <c r="C81" s="42" t="s">
        <v>19</v>
      </c>
      <c r="D81" s="29" t="s">
        <v>127</v>
      </c>
      <c r="E81" s="29" t="s">
        <v>34</v>
      </c>
      <c r="F81" s="45">
        <f>F82</f>
        <v>155</v>
      </c>
    </row>
    <row r="82" spans="1:6" ht="12.75">
      <c r="A82" s="48" t="s">
        <v>151</v>
      </c>
      <c r="B82" s="56">
        <v>8</v>
      </c>
      <c r="C82" s="42" t="s">
        <v>19</v>
      </c>
      <c r="D82" s="29" t="s">
        <v>127</v>
      </c>
      <c r="E82" s="29" t="s">
        <v>35</v>
      </c>
      <c r="F82" s="45">
        <f>F83</f>
        <v>155</v>
      </c>
    </row>
    <row r="83" spans="1:6" ht="12.75">
      <c r="A83" s="48" t="s">
        <v>151</v>
      </c>
      <c r="B83" s="56">
        <v>8</v>
      </c>
      <c r="C83" s="42" t="s">
        <v>19</v>
      </c>
      <c r="D83" s="29" t="s">
        <v>127</v>
      </c>
      <c r="E83" s="29" t="s">
        <v>36</v>
      </c>
      <c r="F83" s="55">
        <v>155</v>
      </c>
    </row>
  </sheetData>
  <sheetProtection/>
  <mergeCells count="17">
    <mergeCell ref="B7:F7"/>
    <mergeCell ref="B8:F8"/>
    <mergeCell ref="B9:F9"/>
    <mergeCell ref="B1:F1"/>
    <mergeCell ref="B2:F2"/>
    <mergeCell ref="B3:F3"/>
    <mergeCell ref="B4:F4"/>
    <mergeCell ref="B5:F5"/>
    <mergeCell ref="B6:F6"/>
    <mergeCell ref="A11:F11"/>
    <mergeCell ref="A12:F12"/>
    <mergeCell ref="A14:A15"/>
    <mergeCell ref="B14:B15"/>
    <mergeCell ref="C14:C15"/>
    <mergeCell ref="D14:D15"/>
    <mergeCell ref="E14:E15"/>
    <mergeCell ref="F14:F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69.125" style="12" customWidth="1"/>
    <col min="2" max="2" width="4.625" style="12" customWidth="1"/>
    <col min="3" max="3" width="5.00390625" style="20" customWidth="1"/>
    <col min="4" max="4" width="4.25390625" style="19" customWidth="1"/>
    <col min="5" max="5" width="11.75390625" style="20" customWidth="1"/>
    <col min="6" max="6" width="4.75390625" style="20" customWidth="1"/>
    <col min="7" max="7" width="11.625" style="20" customWidth="1"/>
    <col min="8" max="16384" width="9.125" style="12" customWidth="1"/>
  </cols>
  <sheetData>
    <row r="1" spans="3:7" ht="12.75">
      <c r="C1" s="163" t="s">
        <v>207</v>
      </c>
      <c r="D1" s="163"/>
      <c r="E1" s="163"/>
      <c r="F1" s="163"/>
      <c r="G1" s="163"/>
    </row>
    <row r="2" spans="3:7" ht="12.75">
      <c r="C2" s="163" t="s">
        <v>157</v>
      </c>
      <c r="D2" s="163"/>
      <c r="E2" s="163"/>
      <c r="F2" s="163"/>
      <c r="G2" s="163"/>
    </row>
    <row r="3" spans="3:7" ht="12.75">
      <c r="C3" s="163" t="s">
        <v>144</v>
      </c>
      <c r="D3" s="163"/>
      <c r="E3" s="163"/>
      <c r="F3" s="163"/>
      <c r="G3" s="163"/>
    </row>
    <row r="4" spans="3:7" ht="12.75">
      <c r="C4" s="163" t="s">
        <v>60</v>
      </c>
      <c r="D4" s="163"/>
      <c r="E4" s="163"/>
      <c r="F4" s="163"/>
      <c r="G4" s="163"/>
    </row>
    <row r="5" spans="3:7" ht="12.75">
      <c r="C5" s="163" t="s">
        <v>206</v>
      </c>
      <c r="D5" s="163"/>
      <c r="E5" s="163"/>
      <c r="F5" s="163"/>
      <c r="G5" s="163"/>
    </row>
    <row r="6" spans="3:7" ht="12.75">
      <c r="C6" s="163" t="s">
        <v>201</v>
      </c>
      <c r="D6" s="163"/>
      <c r="E6" s="163"/>
      <c r="F6" s="163"/>
      <c r="G6" s="163"/>
    </row>
    <row r="7" spans="3:7" ht="12.75">
      <c r="C7" s="162" t="s">
        <v>146</v>
      </c>
      <c r="D7" s="162"/>
      <c r="E7" s="162"/>
      <c r="F7" s="162"/>
      <c r="G7" s="162"/>
    </row>
    <row r="8" spans="3:7" ht="12.75">
      <c r="C8" s="163" t="s">
        <v>168</v>
      </c>
      <c r="D8" s="163"/>
      <c r="E8" s="163"/>
      <c r="F8" s="163"/>
      <c r="G8" s="163"/>
    </row>
    <row r="9" spans="3:7" ht="12.75">
      <c r="C9" s="164" t="s">
        <v>169</v>
      </c>
      <c r="D9" s="164"/>
      <c r="E9" s="164"/>
      <c r="F9" s="164"/>
      <c r="G9" s="164"/>
    </row>
    <row r="10" spans="3:7" ht="12.75">
      <c r="C10" s="135"/>
      <c r="D10" s="135"/>
      <c r="E10" s="135"/>
      <c r="F10" s="135"/>
      <c r="G10" s="135"/>
    </row>
    <row r="11" spans="1:7" ht="12.75">
      <c r="A11" s="154" t="s">
        <v>170</v>
      </c>
      <c r="B11" s="154"/>
      <c r="C11" s="154"/>
      <c r="D11" s="154"/>
      <c r="E11" s="154"/>
      <c r="F11" s="154"/>
      <c r="G11" s="154"/>
    </row>
    <row r="12" spans="1:7" ht="12" customHeight="1">
      <c r="A12" s="154"/>
      <c r="B12" s="154"/>
      <c r="C12" s="154"/>
      <c r="D12" s="154"/>
      <c r="E12" s="154"/>
      <c r="F12" s="154"/>
      <c r="G12" s="154"/>
    </row>
    <row r="13" ht="12.75" hidden="1">
      <c r="G13" s="41"/>
    </row>
    <row r="14" spans="1:7" ht="26.25" customHeight="1">
      <c r="A14" s="169" t="s">
        <v>10</v>
      </c>
      <c r="B14" s="167" t="s">
        <v>123</v>
      </c>
      <c r="C14" s="171" t="s">
        <v>12</v>
      </c>
      <c r="D14" s="159" t="s">
        <v>13</v>
      </c>
      <c r="E14" s="157" t="s">
        <v>14</v>
      </c>
      <c r="F14" s="157" t="s">
        <v>15</v>
      </c>
      <c r="G14" s="165" t="s">
        <v>16</v>
      </c>
    </row>
    <row r="15" spans="1:7" ht="0.75" customHeight="1">
      <c r="A15" s="170"/>
      <c r="B15" s="168"/>
      <c r="C15" s="172"/>
      <c r="D15" s="160"/>
      <c r="E15" s="158"/>
      <c r="F15" s="158"/>
      <c r="G15" s="166"/>
    </row>
    <row r="16" spans="1:9" ht="12.75">
      <c r="A16" s="21" t="s">
        <v>17</v>
      </c>
      <c r="B16" s="57"/>
      <c r="C16" s="10"/>
      <c r="D16" s="22"/>
      <c r="E16" s="10"/>
      <c r="F16" s="10"/>
      <c r="G16" s="43">
        <f>G17</f>
        <v>4865.299999999999</v>
      </c>
      <c r="I16" s="114"/>
    </row>
    <row r="17" spans="1:7" s="25" customFormat="1" ht="12.75">
      <c r="A17" s="40" t="s">
        <v>147</v>
      </c>
      <c r="B17" s="97" t="s">
        <v>152</v>
      </c>
      <c r="C17" s="24"/>
      <c r="D17" s="23"/>
      <c r="E17" s="24"/>
      <c r="F17" s="24"/>
      <c r="G17" s="44">
        <f>G18+G52+G64+G78</f>
        <v>4865.299999999999</v>
      </c>
    </row>
    <row r="18" spans="1:7" s="25" customFormat="1" ht="12.75">
      <c r="A18" s="85" t="s">
        <v>18</v>
      </c>
      <c r="B18" s="97" t="s">
        <v>152</v>
      </c>
      <c r="C18" s="56" t="s">
        <v>19</v>
      </c>
      <c r="D18" s="42" t="s">
        <v>20</v>
      </c>
      <c r="E18" s="56" t="s">
        <v>21</v>
      </c>
      <c r="F18" s="56" t="s">
        <v>22</v>
      </c>
      <c r="G18" s="43">
        <f>G19+G27+G49</f>
        <v>4466.799999999999</v>
      </c>
    </row>
    <row r="19" spans="1:7" s="25" customFormat="1" ht="21">
      <c r="A19" s="65" t="s">
        <v>23</v>
      </c>
      <c r="B19" s="97" t="s">
        <v>171</v>
      </c>
      <c r="C19" s="59" t="s">
        <v>19</v>
      </c>
      <c r="D19" s="58" t="s">
        <v>24</v>
      </c>
      <c r="E19" s="59" t="s">
        <v>21</v>
      </c>
      <c r="F19" s="59" t="s">
        <v>22</v>
      </c>
      <c r="G19" s="60">
        <f>G20+G24</f>
        <v>873.5999999999999</v>
      </c>
    </row>
    <row r="20" spans="1:7" ht="15.75" customHeight="1">
      <c r="A20" s="111" t="s">
        <v>131</v>
      </c>
      <c r="B20" s="97" t="s">
        <v>171</v>
      </c>
      <c r="C20" s="62" t="s">
        <v>19</v>
      </c>
      <c r="D20" s="61" t="s">
        <v>24</v>
      </c>
      <c r="E20" s="62" t="s">
        <v>130</v>
      </c>
      <c r="F20" s="62">
        <v>100</v>
      </c>
      <c r="G20" s="63">
        <f>G21</f>
        <v>867.5999999999999</v>
      </c>
    </row>
    <row r="21" spans="1:7" ht="17.25" customHeight="1">
      <c r="A21" s="64" t="s">
        <v>28</v>
      </c>
      <c r="B21" s="97" t="s">
        <v>171</v>
      </c>
      <c r="C21" s="62" t="s">
        <v>19</v>
      </c>
      <c r="D21" s="61" t="s">
        <v>24</v>
      </c>
      <c r="E21" s="62" t="s">
        <v>129</v>
      </c>
      <c r="F21" s="62">
        <v>120</v>
      </c>
      <c r="G21" s="63">
        <f>G22+G23</f>
        <v>867.5999999999999</v>
      </c>
    </row>
    <row r="22" spans="1:7" ht="24" customHeight="1">
      <c r="A22" s="66" t="s">
        <v>91</v>
      </c>
      <c r="B22" s="97" t="s">
        <v>171</v>
      </c>
      <c r="C22" s="62" t="s">
        <v>19</v>
      </c>
      <c r="D22" s="61" t="s">
        <v>24</v>
      </c>
      <c r="E22" s="62" t="s">
        <v>129</v>
      </c>
      <c r="F22" s="62">
        <v>121</v>
      </c>
      <c r="G22" s="63">
        <v>666.4</v>
      </c>
    </row>
    <row r="23" spans="1:7" ht="24" customHeight="1">
      <c r="A23" s="66" t="s">
        <v>92</v>
      </c>
      <c r="B23" s="97" t="s">
        <v>171</v>
      </c>
      <c r="C23" s="62" t="s">
        <v>19</v>
      </c>
      <c r="D23" s="61" t="s">
        <v>24</v>
      </c>
      <c r="E23" s="62" t="s">
        <v>129</v>
      </c>
      <c r="F23" s="62">
        <v>129</v>
      </c>
      <c r="G23" s="63">
        <v>201.2</v>
      </c>
    </row>
    <row r="24" spans="1:7" ht="15.75" customHeight="1">
      <c r="A24" s="64" t="s">
        <v>37</v>
      </c>
      <c r="B24" s="97" t="s">
        <v>171</v>
      </c>
      <c r="C24" s="62" t="s">
        <v>19</v>
      </c>
      <c r="D24" s="61" t="s">
        <v>32</v>
      </c>
      <c r="E24" s="62" t="s">
        <v>86</v>
      </c>
      <c r="F24" s="62" t="s">
        <v>38</v>
      </c>
      <c r="G24" s="63">
        <f>G25</f>
        <v>6</v>
      </c>
    </row>
    <row r="25" spans="1:7" ht="17.25" customHeight="1">
      <c r="A25" s="98" t="s">
        <v>140</v>
      </c>
      <c r="B25" s="97" t="s">
        <v>171</v>
      </c>
      <c r="C25" s="62" t="s">
        <v>19</v>
      </c>
      <c r="D25" s="61" t="s">
        <v>32</v>
      </c>
      <c r="E25" s="62" t="s">
        <v>86</v>
      </c>
      <c r="F25" s="62" t="s">
        <v>39</v>
      </c>
      <c r="G25" s="63">
        <f>G26</f>
        <v>6</v>
      </c>
    </row>
    <row r="26" spans="1:7" ht="13.5" customHeight="1">
      <c r="A26" s="98" t="s">
        <v>154</v>
      </c>
      <c r="B26" s="97" t="s">
        <v>171</v>
      </c>
      <c r="C26" s="62" t="s">
        <v>19</v>
      </c>
      <c r="D26" s="61" t="s">
        <v>32</v>
      </c>
      <c r="E26" s="62" t="s">
        <v>86</v>
      </c>
      <c r="F26" s="62">
        <v>853</v>
      </c>
      <c r="G26" s="63">
        <v>6</v>
      </c>
    </row>
    <row r="27" spans="1:7" ht="31.5">
      <c r="A27" s="65" t="s">
        <v>31</v>
      </c>
      <c r="B27" s="97" t="s">
        <v>152</v>
      </c>
      <c r="C27" s="59" t="s">
        <v>19</v>
      </c>
      <c r="D27" s="58" t="s">
        <v>32</v>
      </c>
      <c r="E27" s="59"/>
      <c r="F27" s="59"/>
      <c r="G27" s="60">
        <f>G28+G33</f>
        <v>3592.2</v>
      </c>
    </row>
    <row r="28" spans="1:7" ht="16.5" customHeight="1">
      <c r="A28" s="67" t="s">
        <v>94</v>
      </c>
      <c r="B28" s="97" t="s">
        <v>152</v>
      </c>
      <c r="C28" s="62" t="s">
        <v>19</v>
      </c>
      <c r="D28" s="61" t="s">
        <v>32</v>
      </c>
      <c r="E28" s="62" t="s">
        <v>95</v>
      </c>
      <c r="F28" s="62" t="s">
        <v>22</v>
      </c>
      <c r="G28" s="63">
        <f>G29</f>
        <v>900.9000000000001</v>
      </c>
    </row>
    <row r="29" spans="1:7" ht="33.75">
      <c r="A29" s="64" t="s">
        <v>26</v>
      </c>
      <c r="B29" s="97" t="s">
        <v>152</v>
      </c>
      <c r="C29" s="62" t="s">
        <v>19</v>
      </c>
      <c r="D29" s="61" t="s">
        <v>32</v>
      </c>
      <c r="E29" s="62" t="s">
        <v>84</v>
      </c>
      <c r="F29" s="62" t="s">
        <v>27</v>
      </c>
      <c r="G29" s="63">
        <f>G30</f>
        <v>900.9000000000001</v>
      </c>
    </row>
    <row r="30" spans="1:7" ht="12.75">
      <c r="A30" s="64" t="s">
        <v>28</v>
      </c>
      <c r="B30" s="97" t="s">
        <v>152</v>
      </c>
      <c r="C30" s="62" t="s">
        <v>19</v>
      </c>
      <c r="D30" s="61" t="s">
        <v>32</v>
      </c>
      <c r="E30" s="62" t="s">
        <v>84</v>
      </c>
      <c r="F30" s="62" t="s">
        <v>29</v>
      </c>
      <c r="G30" s="63">
        <f>G31+G32</f>
        <v>900.9000000000001</v>
      </c>
    </row>
    <row r="31" spans="1:7" ht="12.75">
      <c r="A31" s="66" t="s">
        <v>91</v>
      </c>
      <c r="B31" s="97" t="s">
        <v>152</v>
      </c>
      <c r="C31" s="62" t="s">
        <v>19</v>
      </c>
      <c r="D31" s="61" t="s">
        <v>32</v>
      </c>
      <c r="E31" s="62" t="s">
        <v>84</v>
      </c>
      <c r="F31" s="62" t="s">
        <v>30</v>
      </c>
      <c r="G31" s="63">
        <v>653.6</v>
      </c>
    </row>
    <row r="32" spans="1:7" ht="22.5">
      <c r="A32" s="66" t="s">
        <v>92</v>
      </c>
      <c r="B32" s="97" t="s">
        <v>152</v>
      </c>
      <c r="C32" s="62" t="s">
        <v>19</v>
      </c>
      <c r="D32" s="61" t="s">
        <v>32</v>
      </c>
      <c r="E32" s="62" t="s">
        <v>84</v>
      </c>
      <c r="F32" s="62">
        <v>129</v>
      </c>
      <c r="G32" s="63">
        <v>247.3</v>
      </c>
    </row>
    <row r="33" spans="1:7" ht="21">
      <c r="A33" s="65" t="s">
        <v>25</v>
      </c>
      <c r="B33" s="97" t="s">
        <v>152</v>
      </c>
      <c r="C33" s="59" t="s">
        <v>19</v>
      </c>
      <c r="D33" s="58" t="s">
        <v>32</v>
      </c>
      <c r="E33" s="59" t="s">
        <v>96</v>
      </c>
      <c r="F33" s="59" t="s">
        <v>22</v>
      </c>
      <c r="G33" s="60">
        <f>G34+G38+G42</f>
        <v>2691.2999999999997</v>
      </c>
    </row>
    <row r="34" spans="1:7" ht="33.75">
      <c r="A34" s="64" t="s">
        <v>26</v>
      </c>
      <c r="B34" s="97" t="s">
        <v>152</v>
      </c>
      <c r="C34" s="62" t="s">
        <v>19</v>
      </c>
      <c r="D34" s="61" t="s">
        <v>32</v>
      </c>
      <c r="E34" s="62" t="s">
        <v>85</v>
      </c>
      <c r="F34" s="62" t="s">
        <v>27</v>
      </c>
      <c r="G34" s="63">
        <f>G35</f>
        <v>2401.7</v>
      </c>
    </row>
    <row r="35" spans="1:7" ht="12.75">
      <c r="A35" s="64" t="s">
        <v>28</v>
      </c>
      <c r="B35" s="97" t="s">
        <v>152</v>
      </c>
      <c r="C35" s="62" t="s">
        <v>19</v>
      </c>
      <c r="D35" s="61" t="s">
        <v>32</v>
      </c>
      <c r="E35" s="62" t="s">
        <v>85</v>
      </c>
      <c r="F35" s="62" t="s">
        <v>29</v>
      </c>
      <c r="G35" s="63">
        <f>G36+G37</f>
        <v>2401.7</v>
      </c>
    </row>
    <row r="36" spans="1:11" ht="12.75">
      <c r="A36" s="66" t="s">
        <v>91</v>
      </c>
      <c r="B36" s="97" t="s">
        <v>152</v>
      </c>
      <c r="C36" s="62" t="s">
        <v>19</v>
      </c>
      <c r="D36" s="61" t="s">
        <v>32</v>
      </c>
      <c r="E36" s="62" t="s">
        <v>85</v>
      </c>
      <c r="F36" s="62" t="s">
        <v>30</v>
      </c>
      <c r="G36" s="63">
        <v>1844.6</v>
      </c>
      <c r="K36" s="114"/>
    </row>
    <row r="37" spans="1:11" ht="22.5">
      <c r="A37" s="66" t="s">
        <v>92</v>
      </c>
      <c r="B37" s="97" t="s">
        <v>152</v>
      </c>
      <c r="C37" s="62" t="s">
        <v>19</v>
      </c>
      <c r="D37" s="61" t="s">
        <v>32</v>
      </c>
      <c r="E37" s="62" t="s">
        <v>85</v>
      </c>
      <c r="F37" s="62">
        <v>129</v>
      </c>
      <c r="G37" s="63">
        <v>557.1</v>
      </c>
      <c r="K37" s="114"/>
    </row>
    <row r="38" spans="1:11" ht="15" customHeight="1">
      <c r="A38" s="64" t="s">
        <v>93</v>
      </c>
      <c r="B38" s="97" t="s">
        <v>152</v>
      </c>
      <c r="C38" s="62" t="s">
        <v>19</v>
      </c>
      <c r="D38" s="61" t="s">
        <v>32</v>
      </c>
      <c r="E38" s="62" t="s">
        <v>86</v>
      </c>
      <c r="F38" s="62" t="s">
        <v>34</v>
      </c>
      <c r="G38" s="63">
        <f>G39</f>
        <v>271</v>
      </c>
      <c r="K38" s="114"/>
    </row>
    <row r="39" spans="1:7" ht="11.25" customHeight="1">
      <c r="A39" s="98" t="s">
        <v>80</v>
      </c>
      <c r="B39" s="97" t="s">
        <v>152</v>
      </c>
      <c r="C39" s="62" t="s">
        <v>19</v>
      </c>
      <c r="D39" s="61" t="s">
        <v>32</v>
      </c>
      <c r="E39" s="62" t="s">
        <v>86</v>
      </c>
      <c r="F39" s="62" t="s">
        <v>35</v>
      </c>
      <c r="G39" s="63">
        <f>G41+G40</f>
        <v>271</v>
      </c>
    </row>
    <row r="40" spans="1:7" ht="13.5" customHeight="1">
      <c r="A40" s="98" t="s">
        <v>79</v>
      </c>
      <c r="B40" s="97" t="s">
        <v>152</v>
      </c>
      <c r="C40" s="62" t="s">
        <v>19</v>
      </c>
      <c r="D40" s="61" t="s">
        <v>32</v>
      </c>
      <c r="E40" s="62" t="s">
        <v>86</v>
      </c>
      <c r="F40" s="62">
        <v>242</v>
      </c>
      <c r="G40" s="63">
        <v>48.6</v>
      </c>
    </row>
    <row r="41" spans="1:7" ht="13.5" customHeight="1">
      <c r="A41" s="98" t="s">
        <v>79</v>
      </c>
      <c r="B41" s="97" t="s">
        <v>152</v>
      </c>
      <c r="C41" s="62" t="s">
        <v>19</v>
      </c>
      <c r="D41" s="61" t="s">
        <v>32</v>
      </c>
      <c r="E41" s="62" t="s">
        <v>86</v>
      </c>
      <c r="F41" s="62" t="s">
        <v>36</v>
      </c>
      <c r="G41" s="63">
        <v>222.4</v>
      </c>
    </row>
    <row r="42" spans="1:7" ht="12.75">
      <c r="A42" s="64" t="s">
        <v>37</v>
      </c>
      <c r="B42" s="97" t="s">
        <v>152</v>
      </c>
      <c r="C42" s="62" t="s">
        <v>19</v>
      </c>
      <c r="D42" s="61" t="s">
        <v>32</v>
      </c>
      <c r="E42" s="62" t="s">
        <v>86</v>
      </c>
      <c r="F42" s="62" t="s">
        <v>38</v>
      </c>
      <c r="G42" s="63">
        <f>G43</f>
        <v>18.6</v>
      </c>
    </row>
    <row r="43" spans="1:7" ht="12.75">
      <c r="A43" s="103" t="s">
        <v>140</v>
      </c>
      <c r="B43" s="97" t="s">
        <v>152</v>
      </c>
      <c r="C43" s="62" t="s">
        <v>19</v>
      </c>
      <c r="D43" s="61" t="s">
        <v>32</v>
      </c>
      <c r="E43" s="62" t="s">
        <v>86</v>
      </c>
      <c r="F43" s="62" t="s">
        <v>39</v>
      </c>
      <c r="G43" s="63">
        <f>G44+G45</f>
        <v>18.6</v>
      </c>
    </row>
    <row r="44" spans="1:7" ht="12.75">
      <c r="A44" s="64" t="s">
        <v>40</v>
      </c>
      <c r="B44" s="97" t="s">
        <v>152</v>
      </c>
      <c r="C44" s="62" t="s">
        <v>19</v>
      </c>
      <c r="D44" s="61" t="s">
        <v>32</v>
      </c>
      <c r="E44" s="62" t="s">
        <v>86</v>
      </c>
      <c r="F44" s="62" t="s">
        <v>41</v>
      </c>
      <c r="G44" s="63">
        <v>16.6</v>
      </c>
    </row>
    <row r="45" spans="1:7" ht="12.75">
      <c r="A45" s="103" t="s">
        <v>97</v>
      </c>
      <c r="B45" s="97" t="s">
        <v>152</v>
      </c>
      <c r="C45" s="62" t="s">
        <v>19</v>
      </c>
      <c r="D45" s="61" t="s">
        <v>32</v>
      </c>
      <c r="E45" s="62" t="s">
        <v>86</v>
      </c>
      <c r="F45" s="62">
        <v>852</v>
      </c>
      <c r="G45" s="63">
        <v>2</v>
      </c>
    </row>
    <row r="46" spans="1:7" ht="12.75">
      <c r="A46" s="99" t="s">
        <v>124</v>
      </c>
      <c r="B46" s="97" t="s">
        <v>152</v>
      </c>
      <c r="C46" s="62" t="s">
        <v>19</v>
      </c>
      <c r="D46" s="58" t="s">
        <v>65</v>
      </c>
      <c r="E46" s="59"/>
      <c r="F46" s="59"/>
      <c r="G46" s="60">
        <v>1</v>
      </c>
    </row>
    <row r="47" spans="1:7" ht="12.75">
      <c r="A47" s="98" t="s">
        <v>125</v>
      </c>
      <c r="B47" s="97" t="s">
        <v>152</v>
      </c>
      <c r="C47" s="62" t="s">
        <v>19</v>
      </c>
      <c r="D47" s="61" t="s">
        <v>65</v>
      </c>
      <c r="E47" s="80" t="s">
        <v>87</v>
      </c>
      <c r="F47" s="62"/>
      <c r="G47" s="63">
        <v>1</v>
      </c>
    </row>
    <row r="48" spans="1:7" ht="12.75">
      <c r="A48" s="100" t="s">
        <v>126</v>
      </c>
      <c r="B48" s="97" t="s">
        <v>152</v>
      </c>
      <c r="C48" s="62" t="s">
        <v>19</v>
      </c>
      <c r="D48" s="61" t="s">
        <v>65</v>
      </c>
      <c r="E48" s="77" t="s">
        <v>87</v>
      </c>
      <c r="F48" s="62"/>
      <c r="G48" s="63">
        <v>1</v>
      </c>
    </row>
    <row r="49" spans="1:7" ht="12.75">
      <c r="A49" s="64" t="s">
        <v>93</v>
      </c>
      <c r="B49" s="97" t="s">
        <v>152</v>
      </c>
      <c r="C49" s="62" t="s">
        <v>19</v>
      </c>
      <c r="D49" s="71" t="s">
        <v>65</v>
      </c>
      <c r="E49" s="77" t="s">
        <v>87</v>
      </c>
      <c r="F49" s="72">
        <v>200</v>
      </c>
      <c r="G49" s="70">
        <v>1</v>
      </c>
    </row>
    <row r="50" spans="1:7" ht="12.75">
      <c r="A50" s="74" t="s">
        <v>80</v>
      </c>
      <c r="B50" s="97" t="s">
        <v>152</v>
      </c>
      <c r="C50" s="62" t="s">
        <v>19</v>
      </c>
      <c r="D50" s="71" t="s">
        <v>65</v>
      </c>
      <c r="E50" s="77" t="s">
        <v>87</v>
      </c>
      <c r="F50" s="72">
        <v>240</v>
      </c>
      <c r="G50" s="73">
        <v>1</v>
      </c>
    </row>
    <row r="51" spans="1:7" ht="22.5">
      <c r="A51" s="75" t="s">
        <v>79</v>
      </c>
      <c r="B51" s="97" t="s">
        <v>152</v>
      </c>
      <c r="C51" s="62" t="s">
        <v>19</v>
      </c>
      <c r="D51" s="71" t="s">
        <v>65</v>
      </c>
      <c r="E51" s="77" t="s">
        <v>87</v>
      </c>
      <c r="F51" s="72">
        <v>244</v>
      </c>
      <c r="G51" s="73">
        <v>1</v>
      </c>
    </row>
    <row r="52" spans="1:7" ht="12.75">
      <c r="A52" s="76" t="s">
        <v>42</v>
      </c>
      <c r="B52" s="97" t="s">
        <v>152</v>
      </c>
      <c r="C52" s="68" t="s">
        <v>43</v>
      </c>
      <c r="D52" s="68"/>
      <c r="E52" s="80"/>
      <c r="F52" s="69"/>
      <c r="G52" s="70">
        <f>G53</f>
        <v>183.5</v>
      </c>
    </row>
    <row r="53" spans="1:7" ht="12.75">
      <c r="A53" s="76" t="s">
        <v>98</v>
      </c>
      <c r="B53" s="97" t="s">
        <v>152</v>
      </c>
      <c r="C53" s="68" t="s">
        <v>43</v>
      </c>
      <c r="D53" s="68" t="s">
        <v>24</v>
      </c>
      <c r="E53" s="81"/>
      <c r="F53" s="68"/>
      <c r="G53" s="70">
        <f>G54</f>
        <v>183.5</v>
      </c>
    </row>
    <row r="54" spans="1:7" ht="12.75">
      <c r="A54" s="76" t="s">
        <v>99</v>
      </c>
      <c r="B54" s="97" t="s">
        <v>152</v>
      </c>
      <c r="C54" s="68" t="s">
        <v>43</v>
      </c>
      <c r="D54" s="68" t="s">
        <v>24</v>
      </c>
      <c r="E54" s="82" t="s">
        <v>100</v>
      </c>
      <c r="F54" s="69"/>
      <c r="G54" s="70">
        <f>G55</f>
        <v>183.5</v>
      </c>
    </row>
    <row r="55" spans="1:7" ht="22.5">
      <c r="A55" s="104" t="s">
        <v>101</v>
      </c>
      <c r="B55" s="97" t="s">
        <v>152</v>
      </c>
      <c r="C55" s="71" t="s">
        <v>43</v>
      </c>
      <c r="D55" s="71" t="s">
        <v>24</v>
      </c>
      <c r="E55" s="79" t="s">
        <v>88</v>
      </c>
      <c r="F55" s="72"/>
      <c r="G55" s="73">
        <f>G56+G61</f>
        <v>183.5</v>
      </c>
    </row>
    <row r="56" spans="1:7" ht="21" customHeight="1">
      <c r="A56" s="75" t="s">
        <v>26</v>
      </c>
      <c r="B56" s="97" t="s">
        <v>152</v>
      </c>
      <c r="C56" s="71" t="s">
        <v>43</v>
      </c>
      <c r="D56" s="71" t="s">
        <v>24</v>
      </c>
      <c r="E56" s="79" t="s">
        <v>88</v>
      </c>
      <c r="F56" s="72" t="s">
        <v>27</v>
      </c>
      <c r="G56" s="73">
        <f>G57</f>
        <v>181.5</v>
      </c>
    </row>
    <row r="57" spans="1:7" ht="23.25" customHeight="1">
      <c r="A57" s="75" t="s">
        <v>44</v>
      </c>
      <c r="B57" s="97" t="s">
        <v>152</v>
      </c>
      <c r="C57" s="71" t="s">
        <v>43</v>
      </c>
      <c r="D57" s="71" t="s">
        <v>24</v>
      </c>
      <c r="E57" s="79" t="s">
        <v>88</v>
      </c>
      <c r="F57" s="72">
        <v>110</v>
      </c>
      <c r="G57" s="73">
        <f>G58</f>
        <v>181.5</v>
      </c>
    </row>
    <row r="58" spans="1:7" ht="22.5" customHeight="1">
      <c r="A58" s="83" t="s">
        <v>102</v>
      </c>
      <c r="B58" s="97" t="s">
        <v>152</v>
      </c>
      <c r="C58" s="71" t="s">
        <v>43</v>
      </c>
      <c r="D58" s="71" t="s">
        <v>24</v>
      </c>
      <c r="E58" s="79" t="s">
        <v>88</v>
      </c>
      <c r="F58" s="72">
        <v>111</v>
      </c>
      <c r="G58" s="73">
        <f>G59+G60</f>
        <v>181.5</v>
      </c>
    </row>
    <row r="59" spans="1:7" ht="22.5" customHeight="1">
      <c r="A59" s="105" t="s">
        <v>103</v>
      </c>
      <c r="B59" s="97" t="s">
        <v>152</v>
      </c>
      <c r="C59" s="71" t="s">
        <v>43</v>
      </c>
      <c r="D59" s="71" t="s">
        <v>24</v>
      </c>
      <c r="E59" s="79" t="s">
        <v>88</v>
      </c>
      <c r="F59" s="72">
        <v>112</v>
      </c>
      <c r="G59" s="73">
        <v>139.4</v>
      </c>
    </row>
    <row r="60" spans="1:7" ht="22.5">
      <c r="A60" s="84" t="s">
        <v>104</v>
      </c>
      <c r="B60" s="97" t="s">
        <v>152</v>
      </c>
      <c r="C60" s="71" t="s">
        <v>43</v>
      </c>
      <c r="D60" s="71" t="s">
        <v>24</v>
      </c>
      <c r="E60" s="79" t="s">
        <v>88</v>
      </c>
      <c r="F60" s="72">
        <v>119</v>
      </c>
      <c r="G60" s="73">
        <v>42.1</v>
      </c>
    </row>
    <row r="61" spans="1:7" ht="15.75" customHeight="1">
      <c r="A61" s="75" t="s">
        <v>93</v>
      </c>
      <c r="B61" s="97" t="s">
        <v>152</v>
      </c>
      <c r="C61" s="79" t="s">
        <v>43</v>
      </c>
      <c r="D61" s="79" t="s">
        <v>24</v>
      </c>
      <c r="E61" s="79" t="s">
        <v>88</v>
      </c>
      <c r="F61" s="72">
        <v>200</v>
      </c>
      <c r="G61" s="73">
        <f>G62</f>
        <v>2</v>
      </c>
    </row>
    <row r="62" spans="1:7" ht="12.75">
      <c r="A62" s="106" t="s">
        <v>80</v>
      </c>
      <c r="B62" s="97" t="s">
        <v>152</v>
      </c>
      <c r="C62" s="79" t="s">
        <v>43</v>
      </c>
      <c r="D62" s="79" t="s">
        <v>24</v>
      </c>
      <c r="E62" s="79" t="s">
        <v>88</v>
      </c>
      <c r="F62" s="77" t="s">
        <v>35</v>
      </c>
      <c r="G62" s="78">
        <v>2</v>
      </c>
    </row>
    <row r="63" spans="1:7" ht="25.5" customHeight="1">
      <c r="A63" s="105" t="s">
        <v>79</v>
      </c>
      <c r="B63" s="97" t="s">
        <v>152</v>
      </c>
      <c r="C63" s="71" t="s">
        <v>43</v>
      </c>
      <c r="D63" s="71" t="s">
        <v>24</v>
      </c>
      <c r="E63" s="79" t="s">
        <v>88</v>
      </c>
      <c r="F63" s="72" t="s">
        <v>36</v>
      </c>
      <c r="G63" s="73">
        <v>3</v>
      </c>
    </row>
    <row r="64" spans="1:7" ht="12.75">
      <c r="A64" s="107" t="s">
        <v>45</v>
      </c>
      <c r="B64" s="97" t="s">
        <v>152</v>
      </c>
      <c r="C64" s="26" t="s">
        <v>46</v>
      </c>
      <c r="D64" s="28"/>
      <c r="E64" s="29"/>
      <c r="F64" s="29"/>
      <c r="G64" s="47">
        <f>G65</f>
        <v>60</v>
      </c>
    </row>
    <row r="65" spans="1:7" ht="12.75">
      <c r="A65" s="107" t="s">
        <v>47</v>
      </c>
      <c r="B65" s="97" t="s">
        <v>152</v>
      </c>
      <c r="C65" s="26" t="s">
        <v>46</v>
      </c>
      <c r="D65" s="26" t="s">
        <v>24</v>
      </c>
      <c r="E65" s="56" t="s">
        <v>118</v>
      </c>
      <c r="F65" s="29"/>
      <c r="G65" s="47">
        <f>G69+G73+G77</f>
        <v>60</v>
      </c>
    </row>
    <row r="66" spans="1:7" ht="21">
      <c r="A66" s="21" t="s">
        <v>119</v>
      </c>
      <c r="B66" s="97" t="s">
        <v>152</v>
      </c>
      <c r="C66" s="28" t="s">
        <v>46</v>
      </c>
      <c r="D66" s="28" t="s">
        <v>24</v>
      </c>
      <c r="E66" s="29" t="s">
        <v>120</v>
      </c>
      <c r="F66" s="29"/>
      <c r="G66" s="46">
        <f>G67</f>
        <v>0</v>
      </c>
    </row>
    <row r="67" spans="1:7" ht="12.75">
      <c r="A67" s="75" t="s">
        <v>93</v>
      </c>
      <c r="B67" s="97" t="s">
        <v>152</v>
      </c>
      <c r="C67" s="28" t="s">
        <v>46</v>
      </c>
      <c r="D67" s="28" t="s">
        <v>24</v>
      </c>
      <c r="E67" s="29" t="s">
        <v>120</v>
      </c>
      <c r="F67" s="29" t="s">
        <v>34</v>
      </c>
      <c r="G67" s="46">
        <f>G68</f>
        <v>0</v>
      </c>
    </row>
    <row r="68" spans="1:7" ht="22.5">
      <c r="A68" s="30" t="s">
        <v>82</v>
      </c>
      <c r="B68" s="97" t="s">
        <v>152</v>
      </c>
      <c r="C68" s="28" t="s">
        <v>46</v>
      </c>
      <c r="D68" s="28" t="s">
        <v>24</v>
      </c>
      <c r="E68" s="29" t="s">
        <v>120</v>
      </c>
      <c r="F68" s="29" t="s">
        <v>35</v>
      </c>
      <c r="G68" s="46">
        <f>G69</f>
        <v>0</v>
      </c>
    </row>
    <row r="69" spans="1:7" ht="22.5">
      <c r="A69" s="30" t="s">
        <v>81</v>
      </c>
      <c r="B69" s="97" t="s">
        <v>152</v>
      </c>
      <c r="C69" s="28" t="s">
        <v>46</v>
      </c>
      <c r="D69" s="28" t="s">
        <v>24</v>
      </c>
      <c r="E69" s="29" t="s">
        <v>120</v>
      </c>
      <c r="F69" s="29" t="s">
        <v>36</v>
      </c>
      <c r="G69" s="45"/>
    </row>
    <row r="70" spans="1:7" ht="12.75">
      <c r="A70" s="27" t="s">
        <v>121</v>
      </c>
      <c r="B70" s="97" t="s">
        <v>152</v>
      </c>
      <c r="C70" s="28" t="s">
        <v>46</v>
      </c>
      <c r="D70" s="28" t="s">
        <v>24</v>
      </c>
      <c r="E70" s="42" t="s">
        <v>89</v>
      </c>
      <c r="F70" s="29"/>
      <c r="G70" s="46">
        <f>G71</f>
        <v>60</v>
      </c>
    </row>
    <row r="71" spans="1:7" ht="12.75">
      <c r="A71" s="30" t="s">
        <v>33</v>
      </c>
      <c r="B71" s="97" t="s">
        <v>152</v>
      </c>
      <c r="C71" s="28" t="s">
        <v>46</v>
      </c>
      <c r="D71" s="28" t="s">
        <v>24</v>
      </c>
      <c r="E71" s="28" t="s">
        <v>89</v>
      </c>
      <c r="F71" s="29">
        <v>200</v>
      </c>
      <c r="G71" s="46">
        <f>G72</f>
        <v>60</v>
      </c>
    </row>
    <row r="72" spans="1:7" ht="22.5">
      <c r="A72" s="30" t="s">
        <v>82</v>
      </c>
      <c r="B72" s="97" t="s">
        <v>152</v>
      </c>
      <c r="C72" s="28" t="s">
        <v>46</v>
      </c>
      <c r="D72" s="28" t="s">
        <v>24</v>
      </c>
      <c r="E72" s="28" t="s">
        <v>89</v>
      </c>
      <c r="F72" s="29">
        <v>240</v>
      </c>
      <c r="G72" s="46">
        <f>G73</f>
        <v>60</v>
      </c>
    </row>
    <row r="73" spans="1:7" ht="22.5">
      <c r="A73" s="30" t="s">
        <v>81</v>
      </c>
      <c r="B73" s="97" t="s">
        <v>152</v>
      </c>
      <c r="C73" s="28" t="s">
        <v>46</v>
      </c>
      <c r="D73" s="28" t="s">
        <v>24</v>
      </c>
      <c r="E73" s="28" t="s">
        <v>89</v>
      </c>
      <c r="F73" s="29">
        <v>244</v>
      </c>
      <c r="G73" s="45">
        <v>60</v>
      </c>
    </row>
    <row r="74" spans="1:7" ht="12.75">
      <c r="A74" s="27" t="s">
        <v>122</v>
      </c>
      <c r="B74" s="97" t="s">
        <v>152</v>
      </c>
      <c r="C74" s="28" t="s">
        <v>46</v>
      </c>
      <c r="D74" s="28" t="s">
        <v>24</v>
      </c>
      <c r="E74" s="42" t="s">
        <v>90</v>
      </c>
      <c r="F74" s="29"/>
      <c r="G74" s="46">
        <f>G75</f>
        <v>0</v>
      </c>
    </row>
    <row r="75" spans="1:7" ht="12.75">
      <c r="A75" s="75" t="s">
        <v>93</v>
      </c>
      <c r="B75" s="97" t="s">
        <v>152</v>
      </c>
      <c r="C75" s="28" t="s">
        <v>46</v>
      </c>
      <c r="D75" s="28" t="s">
        <v>24</v>
      </c>
      <c r="E75" s="28" t="s">
        <v>90</v>
      </c>
      <c r="F75" s="29">
        <v>200</v>
      </c>
      <c r="G75" s="46">
        <f>G76</f>
        <v>0</v>
      </c>
    </row>
    <row r="76" spans="1:7" ht="22.5">
      <c r="A76" s="30" t="s">
        <v>82</v>
      </c>
      <c r="B76" s="97" t="s">
        <v>152</v>
      </c>
      <c r="C76" s="28" t="s">
        <v>46</v>
      </c>
      <c r="D76" s="28" t="s">
        <v>24</v>
      </c>
      <c r="E76" s="28" t="s">
        <v>90</v>
      </c>
      <c r="F76" s="29">
        <v>240</v>
      </c>
      <c r="G76" s="46">
        <f>G77</f>
        <v>0</v>
      </c>
    </row>
    <row r="77" spans="1:7" ht="22.5">
      <c r="A77" s="30" t="s">
        <v>81</v>
      </c>
      <c r="B77" s="97" t="s">
        <v>152</v>
      </c>
      <c r="C77" s="28" t="s">
        <v>46</v>
      </c>
      <c r="D77" s="28" t="s">
        <v>24</v>
      </c>
      <c r="E77" s="28" t="s">
        <v>90</v>
      </c>
      <c r="F77" s="29">
        <v>244</v>
      </c>
      <c r="G77" s="45"/>
    </row>
    <row r="78" spans="1:7" ht="12.75">
      <c r="A78" s="85" t="s">
        <v>150</v>
      </c>
      <c r="B78" s="122" t="s">
        <v>152</v>
      </c>
      <c r="C78" s="56">
        <v>8</v>
      </c>
      <c r="D78" s="42" t="s">
        <v>20</v>
      </c>
      <c r="E78" s="56" t="s">
        <v>21</v>
      </c>
      <c r="F78" s="56" t="s">
        <v>22</v>
      </c>
      <c r="G78" s="43">
        <f>G80</f>
        <v>155</v>
      </c>
    </row>
    <row r="79" spans="1:7" ht="12.75">
      <c r="A79" s="102" t="s">
        <v>128</v>
      </c>
      <c r="B79" s="122" t="s">
        <v>152</v>
      </c>
      <c r="C79" s="56">
        <v>8</v>
      </c>
      <c r="D79" s="42" t="s">
        <v>19</v>
      </c>
      <c r="E79" s="56"/>
      <c r="F79" s="56"/>
      <c r="G79" s="43">
        <f>G80</f>
        <v>155</v>
      </c>
    </row>
    <row r="80" spans="1:7" ht="12.75">
      <c r="A80" s="101" t="s">
        <v>151</v>
      </c>
      <c r="B80" s="97" t="s">
        <v>152</v>
      </c>
      <c r="C80" s="29">
        <v>8</v>
      </c>
      <c r="D80" s="28" t="s">
        <v>19</v>
      </c>
      <c r="E80" s="29" t="s">
        <v>127</v>
      </c>
      <c r="F80" s="56"/>
      <c r="G80" s="45">
        <f>G81</f>
        <v>155</v>
      </c>
    </row>
    <row r="81" spans="1:7" ht="12.75">
      <c r="A81" s="48" t="s">
        <v>151</v>
      </c>
      <c r="B81" s="97" t="s">
        <v>152</v>
      </c>
      <c r="C81" s="29">
        <v>8</v>
      </c>
      <c r="D81" s="28" t="s">
        <v>19</v>
      </c>
      <c r="E81" s="29" t="s">
        <v>127</v>
      </c>
      <c r="F81" s="29" t="s">
        <v>34</v>
      </c>
      <c r="G81" s="45">
        <f>G82</f>
        <v>155</v>
      </c>
    </row>
    <row r="82" spans="1:7" ht="12.75">
      <c r="A82" s="48" t="s">
        <v>151</v>
      </c>
      <c r="B82" s="97" t="s">
        <v>152</v>
      </c>
      <c r="C82" s="29">
        <v>8</v>
      </c>
      <c r="D82" s="28" t="s">
        <v>19</v>
      </c>
      <c r="E82" s="29" t="s">
        <v>127</v>
      </c>
      <c r="F82" s="29" t="s">
        <v>35</v>
      </c>
      <c r="G82" s="45">
        <f>G83</f>
        <v>155</v>
      </c>
    </row>
    <row r="83" spans="1:7" ht="12.75">
      <c r="A83" s="48" t="s">
        <v>151</v>
      </c>
      <c r="B83" s="97" t="s">
        <v>152</v>
      </c>
      <c r="C83" s="29">
        <v>8</v>
      </c>
      <c r="D83" s="28" t="s">
        <v>19</v>
      </c>
      <c r="E83" s="29" t="s">
        <v>127</v>
      </c>
      <c r="F83" s="29" t="s">
        <v>36</v>
      </c>
      <c r="G83" s="55">
        <v>155</v>
      </c>
    </row>
  </sheetData>
  <sheetProtection/>
  <mergeCells count="18">
    <mergeCell ref="C7:G7"/>
    <mergeCell ref="C8:G8"/>
    <mergeCell ref="C6:G6"/>
    <mergeCell ref="C1:G1"/>
    <mergeCell ref="C2:G2"/>
    <mergeCell ref="C3:G3"/>
    <mergeCell ref="C4:G4"/>
    <mergeCell ref="C5:G5"/>
    <mergeCell ref="C9:G9"/>
    <mergeCell ref="A11:G11"/>
    <mergeCell ref="G14:G15"/>
    <mergeCell ref="B14:B15"/>
    <mergeCell ref="A14:A15"/>
    <mergeCell ref="C14:C15"/>
    <mergeCell ref="D14:D15"/>
    <mergeCell ref="E14:E15"/>
    <mergeCell ref="F14:F15"/>
    <mergeCell ref="A12:G12"/>
  </mergeCells>
  <printOptions/>
  <pageMargins left="0.25" right="0.25" top="0.75" bottom="0.75" header="0.3" footer="0.3"/>
  <pageSetup horizontalDpi="600" verticalDpi="600" orientation="portrait" paperSize="9" scale="74" r:id="rId1"/>
  <rowBreaks count="1" manualBreakCount="1">
    <brk id="6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25.25390625" style="0" customWidth="1"/>
    <col min="2" max="2" width="44.125" style="0" customWidth="1"/>
    <col min="3" max="3" width="12.375" style="0" customWidth="1"/>
    <col min="4" max="4" width="12.125" style="0" customWidth="1"/>
  </cols>
  <sheetData>
    <row r="1" spans="1:5" ht="12.75">
      <c r="A1" s="1"/>
      <c r="B1" s="141" t="s">
        <v>208</v>
      </c>
      <c r="C1" s="141"/>
      <c r="D1" s="141"/>
      <c r="E1" s="141"/>
    </row>
    <row r="2" spans="1:5" ht="12.75">
      <c r="A2" s="1"/>
      <c r="B2" s="142" t="s">
        <v>209</v>
      </c>
      <c r="C2" s="142"/>
      <c r="D2" s="142"/>
      <c r="E2" s="142"/>
    </row>
    <row r="3" spans="1:5" ht="12.75">
      <c r="A3" s="1"/>
      <c r="B3" s="142" t="s">
        <v>141</v>
      </c>
      <c r="C3" s="142"/>
      <c r="D3" s="142"/>
      <c r="E3" s="142"/>
    </row>
    <row r="4" spans="1:5" ht="12.75">
      <c r="A4" s="1"/>
      <c r="B4" s="15" t="s">
        <v>62</v>
      </c>
      <c r="C4" s="15"/>
      <c r="D4" s="15"/>
      <c r="E4" s="16"/>
    </row>
    <row r="5" spans="1:5" ht="12.75">
      <c r="A5" s="1"/>
      <c r="B5" s="142" t="s">
        <v>210</v>
      </c>
      <c r="C5" s="142"/>
      <c r="D5" s="142"/>
      <c r="E5" s="142"/>
    </row>
    <row r="6" spans="1:5" ht="12.75">
      <c r="A6" s="1"/>
      <c r="B6" s="143" t="s">
        <v>211</v>
      </c>
      <c r="C6" s="143"/>
      <c r="D6" s="143"/>
      <c r="E6" s="143"/>
    </row>
    <row r="7" spans="1:5" ht="12.75">
      <c r="A7" s="1"/>
      <c r="B7" s="143" t="s">
        <v>212</v>
      </c>
      <c r="C7" s="143"/>
      <c r="D7" s="143"/>
      <c r="E7" s="143"/>
    </row>
    <row r="8" spans="1:5" ht="12.75">
      <c r="A8" s="1"/>
      <c r="B8" s="142" t="s">
        <v>213</v>
      </c>
      <c r="C8" s="142"/>
      <c r="D8" s="142"/>
      <c r="E8" s="142"/>
    </row>
    <row r="9" spans="1:5" ht="12.75">
      <c r="A9" s="1"/>
      <c r="B9" s="142"/>
      <c r="C9" s="142"/>
      <c r="D9" s="142"/>
      <c r="E9" s="142"/>
    </row>
    <row r="10" spans="1:5" ht="15.75">
      <c r="A10" s="144" t="s">
        <v>214</v>
      </c>
      <c r="B10" s="144"/>
      <c r="C10" s="144"/>
      <c r="D10" s="144"/>
      <c r="E10" s="1"/>
    </row>
    <row r="11" spans="1:5" ht="15.75">
      <c r="A11" s="144" t="s">
        <v>215</v>
      </c>
      <c r="B11" s="144"/>
      <c r="C11" s="144"/>
      <c r="D11" s="144"/>
      <c r="E11" s="1"/>
    </row>
    <row r="12" spans="1:5" ht="12.75">
      <c r="A12" s="2"/>
      <c r="B12" s="147" t="s">
        <v>11</v>
      </c>
      <c r="C12" s="147"/>
      <c r="D12" s="147"/>
      <c r="E12" s="1"/>
    </row>
    <row r="13" spans="1:5" ht="37.5" customHeight="1">
      <c r="A13" s="17"/>
      <c r="B13" s="136"/>
      <c r="C13" s="173" t="s">
        <v>237</v>
      </c>
      <c r="D13" s="173" t="s">
        <v>238</v>
      </c>
      <c r="E13" s="1"/>
    </row>
    <row r="14" spans="1:5" ht="20.25" customHeight="1">
      <c r="A14" s="87" t="s">
        <v>105</v>
      </c>
      <c r="B14" s="86" t="s">
        <v>2</v>
      </c>
      <c r="C14" s="174">
        <f>C15+C17+C20+C24+C26+C28</f>
        <v>422.1</v>
      </c>
      <c r="D14" s="174">
        <f>D15+D17+D20+D24+D26+D28</f>
        <v>434</v>
      </c>
      <c r="E14" s="1"/>
    </row>
    <row r="15" spans="1:5" ht="22.5" customHeight="1">
      <c r="A15" s="87" t="s">
        <v>106</v>
      </c>
      <c r="B15" s="86" t="s">
        <v>107</v>
      </c>
      <c r="C15" s="174">
        <f>SUM(C16:C16)</f>
        <v>81</v>
      </c>
      <c r="D15" s="174">
        <f>SUM(D16:D16)</f>
        <v>83</v>
      </c>
      <c r="E15" s="1"/>
    </row>
    <row r="16" spans="1:5" ht="18.75" customHeight="1">
      <c r="A16" s="87" t="s">
        <v>108</v>
      </c>
      <c r="B16" s="87" t="s">
        <v>3</v>
      </c>
      <c r="C16" s="175">
        <v>81</v>
      </c>
      <c r="D16" s="175">
        <v>83</v>
      </c>
      <c r="E16" s="1"/>
    </row>
    <row r="17" spans="1:5" ht="17.25" customHeight="1">
      <c r="A17" s="87" t="s">
        <v>134</v>
      </c>
      <c r="B17" s="86" t="s">
        <v>109</v>
      </c>
      <c r="C17" s="174">
        <f>C18+C19</f>
        <v>28</v>
      </c>
      <c r="D17" s="174">
        <f>D18+D19</f>
        <v>32</v>
      </c>
      <c r="E17" s="1"/>
    </row>
    <row r="18" spans="1:5" ht="30.75" customHeight="1">
      <c r="A18" s="87" t="s">
        <v>110</v>
      </c>
      <c r="B18" s="87" t="s">
        <v>4</v>
      </c>
      <c r="C18" s="175">
        <v>18</v>
      </c>
      <c r="D18" s="175">
        <v>22</v>
      </c>
      <c r="E18" s="1"/>
    </row>
    <row r="19" spans="1:5" ht="22.5" customHeight="1">
      <c r="A19" s="87" t="s">
        <v>132</v>
      </c>
      <c r="B19" s="87" t="s">
        <v>5</v>
      </c>
      <c r="C19" s="175">
        <v>10</v>
      </c>
      <c r="D19" s="175">
        <v>10</v>
      </c>
      <c r="E19" s="1"/>
    </row>
    <row r="20" spans="1:5" ht="19.5" customHeight="1">
      <c r="A20" s="87" t="s">
        <v>111</v>
      </c>
      <c r="B20" s="86" t="s">
        <v>112</v>
      </c>
      <c r="C20" s="174">
        <f>C21+C22</f>
        <v>244</v>
      </c>
      <c r="D20" s="174">
        <f>D21+D22</f>
        <v>250</v>
      </c>
      <c r="E20" s="8"/>
    </row>
    <row r="21" spans="1:5" ht="14.25" customHeight="1">
      <c r="A21" s="87" t="s">
        <v>135</v>
      </c>
      <c r="B21" s="87" t="s">
        <v>133</v>
      </c>
      <c r="C21" s="175">
        <v>65</v>
      </c>
      <c r="D21" s="175">
        <v>68</v>
      </c>
      <c r="E21" s="1"/>
    </row>
    <row r="22" spans="1:5" ht="12" customHeight="1">
      <c r="A22" s="6" t="s">
        <v>136</v>
      </c>
      <c r="B22" s="5" t="s">
        <v>6</v>
      </c>
      <c r="C22" s="176">
        <v>179</v>
      </c>
      <c r="D22" s="176">
        <v>182</v>
      </c>
      <c r="E22" s="1"/>
    </row>
    <row r="23" spans="1:5" ht="20.25" customHeight="1">
      <c r="A23" s="6" t="s">
        <v>216</v>
      </c>
      <c r="B23" s="4" t="s">
        <v>7</v>
      </c>
      <c r="C23" s="177">
        <v>0</v>
      </c>
      <c r="D23" s="177">
        <v>0</v>
      </c>
      <c r="E23" s="1"/>
    </row>
    <row r="24" spans="1:5" ht="47.25" customHeight="1">
      <c r="A24" s="178" t="s">
        <v>217</v>
      </c>
      <c r="B24" s="179" t="s">
        <v>218</v>
      </c>
      <c r="C24" s="180">
        <f>C25</f>
        <v>0</v>
      </c>
      <c r="D24" s="180">
        <f>D25</f>
        <v>0</v>
      </c>
      <c r="E24" s="1"/>
    </row>
    <row r="25" spans="1:5" ht="81" customHeight="1">
      <c r="A25" s="87" t="s">
        <v>219</v>
      </c>
      <c r="B25" s="89" t="s">
        <v>220</v>
      </c>
      <c r="C25" s="181">
        <v>0</v>
      </c>
      <c r="D25" s="181">
        <v>0</v>
      </c>
      <c r="E25" s="1"/>
    </row>
    <row r="26" spans="1:5" ht="51" customHeight="1">
      <c r="A26" s="182" t="s">
        <v>221</v>
      </c>
      <c r="B26" s="179" t="s">
        <v>222</v>
      </c>
      <c r="C26" s="183">
        <f>C27</f>
        <v>17</v>
      </c>
      <c r="D26" s="183">
        <f>D27</f>
        <v>18</v>
      </c>
      <c r="E26" s="184"/>
    </row>
    <row r="27" spans="1:5" ht="30.75" customHeight="1">
      <c r="A27" s="87" t="s">
        <v>223</v>
      </c>
      <c r="B27" s="89" t="s">
        <v>224</v>
      </c>
      <c r="C27" s="181">
        <v>17</v>
      </c>
      <c r="D27" s="181">
        <v>18</v>
      </c>
      <c r="E27" s="1"/>
    </row>
    <row r="28" spans="1:5" ht="18.75" customHeight="1">
      <c r="A28" s="87" t="s">
        <v>137</v>
      </c>
      <c r="B28" s="88" t="s">
        <v>113</v>
      </c>
      <c r="C28" s="185">
        <f>C29</f>
        <v>52.1</v>
      </c>
      <c r="D28" s="185">
        <f>D29</f>
        <v>51</v>
      </c>
      <c r="E28" s="1"/>
    </row>
    <row r="29" spans="1:5" ht="18.75" customHeight="1">
      <c r="A29" s="87" t="s">
        <v>138</v>
      </c>
      <c r="B29" s="89" t="s">
        <v>8</v>
      </c>
      <c r="C29" s="181">
        <v>52.1</v>
      </c>
      <c r="D29" s="181">
        <v>51</v>
      </c>
      <c r="E29" s="1"/>
    </row>
    <row r="30" spans="1:5" ht="21" customHeight="1">
      <c r="A30" s="87" t="s">
        <v>114</v>
      </c>
      <c r="B30" s="90" t="s">
        <v>115</v>
      </c>
      <c r="C30" s="91">
        <f>C31</f>
        <v>4114.5</v>
      </c>
      <c r="D30" s="91">
        <f>D31</f>
        <v>4158.65</v>
      </c>
      <c r="E30" s="1"/>
    </row>
    <row r="31" spans="1:5" ht="27.75" customHeight="1">
      <c r="A31" s="87" t="s">
        <v>225</v>
      </c>
      <c r="B31" s="92" t="s">
        <v>226</v>
      </c>
      <c r="C31" s="93">
        <f>C32+C35+C38</f>
        <v>4114.5</v>
      </c>
      <c r="D31" s="93">
        <f>D32+D35+D38</f>
        <v>4158.65</v>
      </c>
      <c r="E31" s="8"/>
    </row>
    <row r="32" spans="1:5" ht="27.75" customHeight="1">
      <c r="A32" s="186" t="s">
        <v>227</v>
      </c>
      <c r="B32" s="94" t="s">
        <v>139</v>
      </c>
      <c r="C32" s="95">
        <f>C33</f>
        <v>3791.1</v>
      </c>
      <c r="D32" s="95">
        <f>D33</f>
        <v>3833.25</v>
      </c>
      <c r="E32" s="8"/>
    </row>
    <row r="33" spans="1:5" ht="28.5" customHeight="1">
      <c r="A33" s="186" t="s">
        <v>228</v>
      </c>
      <c r="B33" s="92" t="s">
        <v>117</v>
      </c>
      <c r="C33" s="93">
        <f>2831.7+959.4</f>
        <v>3791.1</v>
      </c>
      <c r="D33" s="93">
        <f>2862.5+970.75</f>
        <v>3833.25</v>
      </c>
      <c r="E33" s="8"/>
    </row>
    <row r="34" spans="1:5" ht="34.5" customHeight="1">
      <c r="A34" s="186" t="s">
        <v>229</v>
      </c>
      <c r="B34" s="92" t="s">
        <v>66</v>
      </c>
      <c r="C34" s="93"/>
      <c r="D34" s="93"/>
      <c r="E34" s="8"/>
    </row>
    <row r="35" spans="1:5" ht="27.75" customHeight="1">
      <c r="A35" s="187" t="s">
        <v>230</v>
      </c>
      <c r="B35" s="51" t="s">
        <v>148</v>
      </c>
      <c r="C35" s="112">
        <f>C36</f>
        <v>153.6</v>
      </c>
      <c r="D35" s="112">
        <f>D36</f>
        <v>153.6</v>
      </c>
      <c r="E35" s="8"/>
    </row>
    <row r="36" spans="1:5" ht="21.75" customHeight="1">
      <c r="A36" s="187" t="s">
        <v>231</v>
      </c>
      <c r="B36" s="6" t="s">
        <v>75</v>
      </c>
      <c r="C36" s="113">
        <f>C37</f>
        <v>153.6</v>
      </c>
      <c r="D36" s="113">
        <f>D37</f>
        <v>153.6</v>
      </c>
      <c r="E36" s="8"/>
    </row>
    <row r="37" spans="1:5" ht="82.5" customHeight="1">
      <c r="A37" s="187"/>
      <c r="B37" s="6" t="s">
        <v>232</v>
      </c>
      <c r="C37" s="113">
        <v>153.6</v>
      </c>
      <c r="D37" s="113">
        <v>153.6</v>
      </c>
      <c r="E37" s="8"/>
    </row>
    <row r="38" spans="1:5" ht="30.75" customHeight="1">
      <c r="A38" s="87" t="s">
        <v>233</v>
      </c>
      <c r="B38" s="96" t="s">
        <v>116</v>
      </c>
      <c r="C38" s="95">
        <f>C39+C40</f>
        <v>169.8</v>
      </c>
      <c r="D38" s="95">
        <f>D39+D40</f>
        <v>171.8</v>
      </c>
      <c r="E38" s="8"/>
    </row>
    <row r="39" spans="1:5" ht="36.75" customHeight="1">
      <c r="A39" s="186" t="s">
        <v>234</v>
      </c>
      <c r="B39" s="92" t="s">
        <v>76</v>
      </c>
      <c r="C39" s="7">
        <v>168.9</v>
      </c>
      <c r="D39" s="7">
        <v>170.9</v>
      </c>
      <c r="E39" s="8"/>
    </row>
    <row r="40" spans="1:5" ht="38.25" customHeight="1">
      <c r="A40" s="186" t="s">
        <v>235</v>
      </c>
      <c r="B40" s="52" t="s">
        <v>236</v>
      </c>
      <c r="C40" s="53">
        <v>0.9</v>
      </c>
      <c r="D40" s="53">
        <v>0.9</v>
      </c>
      <c r="E40" s="1"/>
    </row>
    <row r="41" spans="1:5" ht="25.5">
      <c r="A41" s="3"/>
      <c r="B41" s="11" t="s">
        <v>9</v>
      </c>
      <c r="C41" s="9">
        <f>C30+C14</f>
        <v>4536.6</v>
      </c>
      <c r="D41" s="9">
        <f>D30+D14</f>
        <v>4592.65</v>
      </c>
      <c r="E41" s="1"/>
    </row>
  </sheetData>
  <sheetProtection/>
  <mergeCells count="11">
    <mergeCell ref="B8:E8"/>
    <mergeCell ref="B9:E9"/>
    <mergeCell ref="A10:D10"/>
    <mergeCell ref="A11:D11"/>
    <mergeCell ref="B12:D12"/>
    <mergeCell ref="B1:E1"/>
    <mergeCell ref="B2:E2"/>
    <mergeCell ref="B3:E3"/>
    <mergeCell ref="B5:E5"/>
    <mergeCell ref="B6:E6"/>
    <mergeCell ref="B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100000</cp:lastModifiedBy>
  <cp:lastPrinted>2019-01-15T04:14:19Z</cp:lastPrinted>
  <dcterms:created xsi:type="dcterms:W3CDTF">2011-12-19T13:47:17Z</dcterms:created>
  <dcterms:modified xsi:type="dcterms:W3CDTF">2019-01-22T10:41:39Z</dcterms:modified>
  <cp:category/>
  <cp:version/>
  <cp:contentType/>
  <cp:contentStatus/>
</cp:coreProperties>
</file>