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tabRatio="861" activeTab="7"/>
  </bookViews>
  <sheets>
    <sheet name="пр3-норм." sheetId="1" r:id="rId1"/>
    <sheet name="пр 4 доход-12" sheetId="2" r:id="rId2"/>
    <sheet name="пр 3 " sheetId="3" r:id="rId3"/>
    <sheet name="пр6-переч." sheetId="4" r:id="rId4"/>
    <sheet name="пр7-функ12 (3)" sheetId="5" r:id="rId5"/>
    <sheet name="Лист1" sheetId="6" r:id="rId6"/>
    <sheet name="пр7-функ12 (4)" sheetId="7" r:id="rId7"/>
    <sheet name="Лист2" sheetId="8" r:id="rId8"/>
  </sheets>
  <definedNames>
    <definedName name="_xlnm.Print_Titles" localSheetId="3">'пр6-переч.'!$12:$13</definedName>
    <definedName name="_xlnm.Print_Titles" localSheetId="4">'пр7-функ12 (3)'!$13:$14</definedName>
    <definedName name="_xlnm.Print_Titles" localSheetId="6">'пр7-функ12 (4)'!$13:$14</definedName>
    <definedName name="_xlnm.Print_Area" localSheetId="1">'пр 4 доход-12'!$A$1:$C$38</definedName>
    <definedName name="_xlnm.Print_Area" localSheetId="0">'пр3-норм.'!$A$1:$B$20</definedName>
    <definedName name="_xlnm.Print_Area" localSheetId="3">'пр6-переч.'!$A$1:$C$30</definedName>
    <definedName name="_xlnm.Print_Area" localSheetId="4">'пр7-функ12 (3)'!$A$1:$G$82</definedName>
    <definedName name="_xlnm.Print_Area" localSheetId="6">'пр7-функ12 (4)'!$A$1:$G$84</definedName>
  </definedNames>
  <calcPr fullCalcOnLoad="1"/>
</workbook>
</file>

<file path=xl/sharedStrings.xml><?xml version="1.0" encoding="utf-8"?>
<sst xmlns="http://schemas.openxmlformats.org/spreadsheetml/2006/main" count="1527" uniqueCount="282">
  <si>
    <t>Код бюджетной классификации</t>
  </si>
  <si>
    <t>Наименование доходов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</si>
  <si>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</si>
  <si>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</si>
  <si>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</si>
  <si>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</si>
  <si>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</si>
  <si>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000 1 08 00000 00 0000 000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</si>
  <si>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</si>
  <si>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</si>
  <si>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Всего доходов</t>
  </si>
  <si>
    <t>Наименование</t>
  </si>
  <si>
    <t>(тыс.рублей)</t>
  </si>
  <si>
    <t>РЗ</t>
  </si>
  <si>
    <t>ПР</t>
  </si>
  <si>
    <t>ЦСР</t>
  </si>
  <si>
    <t>ВР</t>
  </si>
  <si>
    <t>Сумма на год</t>
  </si>
  <si>
    <t>В С Е Г О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</si>
  <si>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</si>
  <si>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</si>
  <si>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</si>
  <si>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</si>
  <si>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</si>
  <si>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</si>
  <si>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</si>
  <si>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</si>
  <si>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</si>
  <si>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</si>
  <si>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</si>
  <si>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</si>
  <si>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</si>
  <si>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</si>
  <si>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</si>
  <si>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</si>
  <si>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</si>
  <si>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240</t>
  </si>
  <si>
    <t>244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</si>
  <si>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</si>
  <si>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</si>
  <si>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</si>
  <si>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</si>
  <si>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</si>
  <si>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Национальная оборона</t>
  </si>
  <si>
    <t>02</t>
  </si>
  <si>
    <t>Расходы на выплаты персоналу казенных учреждений</t>
  </si>
  <si>
    <t>Жилищно-коммунальное хозяйство</t>
  </si>
  <si>
    <t>05</t>
  </si>
  <si>
    <t>Благоустройство</t>
  </si>
  <si>
    <t>(в процентах)</t>
  </si>
  <si>
    <t>Наименование дохода</t>
  </si>
  <si>
    <t>Бюджет сельского поселения</t>
  </si>
  <si>
    <t>Наименование главного администратора доходов местного бюджета</t>
  </si>
  <si>
    <t>главного администратора доходов</t>
  </si>
  <si>
    <t xml:space="preserve">  доходов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</si>
  <si>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</si>
  <si>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</t>
  </si>
  <si>
    <t xml:space="preserve"> </t>
  </si>
  <si>
    <t>1 17 01050 10 0000 180</t>
  </si>
  <si>
    <t>1 17 05050 10 0000 180</t>
  </si>
  <si>
    <t>Бай-Тайгинского кожууна Республики Тыва</t>
  </si>
  <si>
    <t xml:space="preserve">                                                                               Приложение № 1</t>
  </si>
  <si>
    <t xml:space="preserve">                                                                                Бай-Тайгинского кожууна Республики Тыва</t>
  </si>
  <si>
    <t>1 13  01995 10 0000130</t>
  </si>
  <si>
    <t>1 13 02995 10 0000 130</t>
  </si>
  <si>
    <t xml:space="preserve">                                                                                "О бюджете сельского поселения сумон</t>
  </si>
  <si>
    <t>"О бюджете сельского поселения сумон</t>
  </si>
  <si>
    <t xml:space="preserve"> Код бюджетной классификации</t>
  </si>
  <si>
    <t>РАСПРЕДЕЛЕНИЕ БЮДЖЕТНЫХ АССИГНОВАНИЙ ПО РАЗДЕЛАМ, ПОДРАЗДЕЛАМ, ЦЕЛЕВЫМ СТАТЬЯМ</t>
  </si>
  <si>
    <t>13</t>
  </si>
  <si>
    <t>Дотации бюджетам сельских поселений на поддержку мер по обеспечению сбалансированности бюджетов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</si>
  <si>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</si>
  <si>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</si>
  <si>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</si>
  <si>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</si>
  <si>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</si>
  <si>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</si>
  <si>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Прочие доходы от оказания платных услуг  (работ) получателями средств бюджетов сельских поселений </t>
  </si>
  <si>
    <t>Дотации   бюджетам сельских поселений    на выравнивание 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</si>
  <si>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</si>
  <si>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</si>
  <si>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</si>
  <si>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</si>
  <si>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</si>
  <si>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</si>
  <si>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</si>
  <si>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Приложение № 5</t>
  </si>
  <si>
    <t>78 5 00 00110</t>
  </si>
  <si>
    <t>78 6 00 00110</t>
  </si>
  <si>
    <t>78 6 00 00190</t>
  </si>
  <si>
    <t>97 0 00 76050</t>
  </si>
  <si>
    <t>97 0 00 51180</t>
  </si>
  <si>
    <t>85 7 00 70110</t>
  </si>
  <si>
    <t>85 7 00 70120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</si>
  <si>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</si>
  <si>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</si>
  <si>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</si>
  <si>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Председатель администрации муниципального образования</t>
  </si>
  <si>
    <t>78 5 00 00000</t>
  </si>
  <si>
    <t>78 6 00 00000</t>
  </si>
  <si>
    <t>Уплата прочих налогов, сборов</t>
  </si>
  <si>
    <t>Непрограммные расходы</t>
  </si>
  <si>
    <t>97 0 00 00000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</si>
  <si>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</si>
  <si>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</si>
  <si>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</si>
  <si>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НАЛОГИ НА ПРИБЫЛЬ, ДОХОДЫ</t>
  </si>
  <si>
    <t>НАЛОГИ НА СОВОКУПНЫЙ ДОХОД</t>
  </si>
  <si>
    <t>НАЛОГИ НА ИМУЩЕСТВО</t>
  </si>
  <si>
    <t>ПРОЧИЕ  НЕНАЛОГОВЫЕ ДОХОДЫ</t>
  </si>
  <si>
    <t>БЕЗВОЗМЕЗДНЫЕ ПОСТУПЛЕНИЯ</t>
  </si>
  <si>
    <t xml:space="preserve">Дотации бюджетам сельских поселений на выравнивание бюджетной обеспеченности </t>
  </si>
  <si>
    <t>85 7 00 00000</t>
  </si>
  <si>
    <t>Реализация мероприятий в сфере социальной политики, не отнесенных к другим подпрограммам муниципальной программы</t>
  </si>
  <si>
    <t>Реализация мероприятий направленных на содержание и развитие коммунальной инфраструктуры</t>
  </si>
  <si>
    <t>85 7 00 70100</t>
  </si>
  <si>
    <t>Благоустройство территорий поселения</t>
  </si>
  <si>
    <t>Содержание и ремонт уличного освещения</t>
  </si>
  <si>
    <t>Глава</t>
  </si>
  <si>
    <t>Другие общегосударственные вопросы</t>
  </si>
  <si>
    <t>Иные безвозмездные и безвозвратные перечисления</t>
  </si>
  <si>
    <t>Установление запрета на розничную продажу алкогольной продукции</t>
  </si>
  <si>
    <t>86 7 00 70200</t>
  </si>
  <si>
    <t>сельского поселения сумон Шуйский</t>
  </si>
  <si>
    <t>Шуйский  Бай-Тайгинского кожууна</t>
  </si>
  <si>
    <t>АДМИНИСТРАЦИЯ СЕЛЬСКОГО ПОСЕЛЕНИЯ СУМОН ШУЙСКИЙ</t>
  </si>
  <si>
    <t>Шуйский Бай-Тайгинского кожууна</t>
  </si>
  <si>
    <t>015</t>
  </si>
  <si>
    <t xml:space="preserve">                                                                               сельского поселения сумон Шуйский</t>
  </si>
  <si>
    <t xml:space="preserve">                                                                               Шуйский Бай-Тайгинского кожууна</t>
  </si>
  <si>
    <t>Администрация сельского поселения сумон Шуйский Бай-Тайгинского  кожууна Республики Тыва</t>
  </si>
  <si>
    <t>79 6 00 00110</t>
  </si>
  <si>
    <t>79 6 00 00000</t>
  </si>
  <si>
    <t>Глава муниципального образования</t>
  </si>
  <si>
    <t>Налог на имущество физических лиц</t>
  </si>
  <si>
    <t>Уплата налогов, сборов и иных платежей</t>
  </si>
  <si>
    <t xml:space="preserve">Сумма на </t>
  </si>
  <si>
    <t>Сумма на</t>
  </si>
  <si>
    <t xml:space="preserve"> (тыс.рублей)</t>
  </si>
  <si>
    <t>Нормативы распределения доходов в местный бюджет</t>
  </si>
  <si>
    <t xml:space="preserve">                  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</si>
  <si>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                 Приложение № 2</t>
  </si>
  <si>
    <t xml:space="preserve">                                                                                                      сельского поселения сумон Шуйский</t>
  </si>
  <si>
    <t>на плановый период</t>
  </si>
  <si>
    <t xml:space="preserve">000 1 00 00000 00 0000 000 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</si>
  <si>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</si>
  <si>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</si>
  <si>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</si>
  <si>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</si>
  <si>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</si>
  <si>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</si>
  <si>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000 1 17 00000 00 0000 000</t>
  </si>
  <si>
    <t>000 1 17 05050 10 0000 180</t>
  </si>
  <si>
    <t>000 2 00 00000 00 0000 000</t>
  </si>
  <si>
    <t>000 2 02 00000 00 0000 000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</si>
  <si>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</si>
  <si>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на осуществление первичного воинского учета на территориях, где отсутствуют военные комиссариаты</t>
  </si>
  <si>
    <t>ПРОЧИЕ НЕНАЛОГОВЫЕ ДОХОДЫ</t>
  </si>
  <si>
    <t xml:space="preserve">                                                                               Приложение № 4</t>
  </si>
  <si>
    <t>Приложение № 7</t>
  </si>
  <si>
    <t xml:space="preserve"> Иные выплаты персоналу казенных учреждений, за исключением фонда оплаты труда</t>
  </si>
  <si>
    <t>98 0 00 51180</t>
  </si>
  <si>
    <t>99 0 00 51180</t>
  </si>
  <si>
    <t>08</t>
  </si>
  <si>
    <t>Культура, кинематография</t>
  </si>
  <si>
    <t>Культура</t>
  </si>
  <si>
    <t>Проведение культурнорно-массовых и спортивных мероприятий</t>
  </si>
  <si>
    <t xml:space="preserve">                                                                                      Бай-Тайгинского кожууна Республики Тыва</t>
  </si>
  <si>
    <t xml:space="preserve">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</si>
  <si>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     Шуйский Бай-Тайгинского кожууна</t>
  </si>
  <si>
    <t xml:space="preserve">                                                                                      сельского поселения сумон Шуйский</t>
  </si>
  <si>
    <t xml:space="preserve">                                                                                      Приложение № 3</t>
  </si>
  <si>
    <t xml:space="preserve">           Бай-Тайгинского кожууна Республики Тыва</t>
  </si>
  <si>
    <t xml:space="preserve">           сельского поселения сумон Шуйский</t>
  </si>
  <si>
    <t xml:space="preserve">           "О бюджете сельского поселения сумон</t>
  </si>
  <si>
    <t xml:space="preserve">           Приложение № 6</t>
  </si>
  <si>
    <t xml:space="preserve">           Шуйский  Бай-Тайгинского кожууна</t>
  </si>
  <si>
    <t xml:space="preserve">        Бай-Тайгинского кожууна Республики Тыва</t>
  </si>
  <si>
    <t xml:space="preserve">        сельского поселения сумон Шуйский</t>
  </si>
  <si>
    <t xml:space="preserve">        Приложение № 8</t>
  </si>
  <si>
    <t xml:space="preserve">        "О бюджете сельского поселения сумон</t>
  </si>
  <si>
    <t xml:space="preserve">        Шуйский  Бай-Тайгинского кожууна</t>
  </si>
  <si>
    <t xml:space="preserve">                                                                                                      "О бюджете сельского поселения сумон</t>
  </si>
  <si>
    <t xml:space="preserve">                                                                                                      Шуйский Бай-Тайгинского кожууна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</si>
  <si>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</si>
  <si>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</si>
  <si>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</si>
  <si>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учреждений, за исключением фонда оплаты труда</t>
  </si>
  <si>
    <t>Иные закупкитоваров, работ и услуг для обеспечения государственных (муниципальных) нужд</t>
  </si>
  <si>
    <t>000 1 00 00000 00 0000 000</t>
  </si>
  <si>
    <t xml:space="preserve">000 1 01 02000 01 0000 110 </t>
  </si>
  <si>
    <t>000 1 05 02000 02 0000 110</t>
  </si>
  <si>
    <t>000 1 05 03000 01 0000 110</t>
  </si>
  <si>
    <t>000 1 06 00000 00 0000 110</t>
  </si>
  <si>
    <t xml:space="preserve">000 1 17 00000 00 0000 000 </t>
  </si>
  <si>
    <t xml:space="preserve">000 1 17 05050 10 0000 180 </t>
  </si>
  <si>
    <t>1 08 04020 01 1000 110</t>
  </si>
  <si>
    <t>Мобилизационная и вневойсковая подготовка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</si>
  <si>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</si>
  <si>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</si>
  <si>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</si>
  <si>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Закупка товаров, работ и услуг в сфере информационно-коммуникационных технологий</t>
  </si>
  <si>
    <t>Прочие субвенции бюджетам сельских поселений</t>
  </si>
  <si>
    <t>Прочие межбюджетные трансферты,передаваемые бюджетам сельских поселений</t>
  </si>
  <si>
    <t>Перечисления из бюджетов сельских поселений(в бюджете поселений)для осуществления возврата(зачета)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процентов,начисленных на излишне взысканные суммы</t>
  </si>
  <si>
    <t xml:space="preserve"> Межбюджетные трансферты,передаваемые бюджетам сельских поселений для компенсации дополнительных расходов,возникших в результате решений,принятых органами власти другого уровня</t>
  </si>
  <si>
    <t xml:space="preserve">                                                                                "О проекте бюджете сельского поселения сумон</t>
  </si>
  <si>
    <t>000 2 02 10000 00 0000 150</t>
  </si>
  <si>
    <t xml:space="preserve"> 000 2 02 15001 10 0000 150</t>
  </si>
  <si>
    <t>000 2 02 15002 10 0000 150</t>
  </si>
  <si>
    <t xml:space="preserve"> 000 2 02 30000 00 0000 150</t>
  </si>
  <si>
    <t>000 2 02 30024 10 0000 150</t>
  </si>
  <si>
    <t>000 2 02 35118 10 0000 150</t>
  </si>
  <si>
    <t xml:space="preserve"> 0002 02 30000 00 0000 150</t>
  </si>
  <si>
    <t>2 02 15001 10 0000 150</t>
  </si>
  <si>
    <t>2 02 15002 10 0000 150</t>
  </si>
  <si>
    <t>2 02 29999 10 0000 150</t>
  </si>
  <si>
    <t>2 02 30024 10 0000 150</t>
  </si>
  <si>
    <t>2 02 39999 10 0000 150</t>
  </si>
  <si>
    <t>2 02 45160 10 0000 150</t>
  </si>
  <si>
    <t>2 02 49999 10 0000 150</t>
  </si>
  <si>
    <t>2 18 60010 10 0000 150</t>
  </si>
  <si>
    <t>2 19 60010 10 0000 150</t>
  </si>
  <si>
    <t>79 6 00 00190</t>
  </si>
  <si>
    <t xml:space="preserve"> 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</si>
  <si>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</si>
  <si>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Защита населения и территории от чрезвычайных ситуаций </t>
  </si>
  <si>
    <t xml:space="preserve">Участие в предупреждении и ликвидации последствий чрезвычайных ситуаций на сельских поселений </t>
  </si>
  <si>
    <t>09</t>
  </si>
  <si>
    <t>08 0 01  70080</t>
  </si>
  <si>
    <t xml:space="preserve">ВЕДОМСТВЕННАЯ СТРУКТУРА РАСХОДОВ МЕСТНОГО БЮДЖЕТА НА ПЛАНОВЙ ПЕРИОД 2022 И 2023 ГОДОВ      
</t>
  </si>
  <si>
    <t>08 0 01 70080</t>
  </si>
  <si>
    <t>Участие в предупреждении  и ликвидации последствий чрезвычайных ситуаций на сельских поселений</t>
  </si>
  <si>
    <t>Условно утвержденные расходы</t>
  </si>
  <si>
    <t>999 00 00</t>
  </si>
  <si>
    <t>Сумма на 2023г</t>
  </si>
  <si>
    <t>ВСЕГО</t>
  </si>
  <si>
    <t xml:space="preserve">                                                                               к Решению Хурала</t>
  </si>
  <si>
    <t xml:space="preserve">                                                                                                      к Решению Хурала</t>
  </si>
  <si>
    <t xml:space="preserve">                                                                                      к Решению Хурала</t>
  </si>
  <si>
    <t>к Решению Хурала</t>
  </si>
  <si>
    <t xml:space="preserve">           к  Решению Хурала</t>
  </si>
  <si>
    <t xml:space="preserve">        к Решению Хурала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</si>
  <si>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2021 года)</t>
  </si>
  <si>
    <t xml:space="preserve">                                                                                от " 08" ноября 2021 г. № 8</t>
  </si>
  <si>
    <t xml:space="preserve">                                                                               Республики Тыва на 2022 год и на плановый</t>
  </si>
  <si>
    <t xml:space="preserve">                                                                               период 2023 и 2024 годов"                                                                              </t>
  </si>
  <si>
    <t>на 2022 год и на плановый период 2023 и 2024 годов</t>
  </si>
  <si>
    <t xml:space="preserve">                                                                                                      от " 12" ноября  2021 г. № 8</t>
  </si>
  <si>
    <t xml:space="preserve">                                                                                                      Республики Тыва на 2022 год и на </t>
  </si>
  <si>
    <t xml:space="preserve">                                                                                                      плановый период 2023 и 2024 годов"</t>
  </si>
  <si>
    <t>На 2022г.</t>
  </si>
  <si>
    <t>Объем поступления доходов в местный бюджет на 2022 год</t>
  </si>
  <si>
    <t xml:space="preserve">                                                                                      от "12"  ноября 2021 г. № 8</t>
  </si>
  <si>
    <t xml:space="preserve">                                                                                     Республики Тыва на 2022 год и</t>
  </si>
  <si>
    <t xml:space="preserve">                                                                                     на плановый период 2023 и 2024 годов"</t>
  </si>
  <si>
    <t>Объем поступления доходов в местный бюджет на плановый период 2023 и 2024 годов</t>
  </si>
  <si>
    <t>2023 г.</t>
  </si>
  <si>
    <t xml:space="preserve"> 2024 г.</t>
  </si>
  <si>
    <t xml:space="preserve">                                                                                от " 12" ноября 2021 г. №8</t>
  </si>
  <si>
    <t xml:space="preserve">                                                                                Республики Тыва на 2022 год и на плановый </t>
  </si>
  <si>
    <t xml:space="preserve">                                                                               период 2023 и 2024 годов"</t>
  </si>
  <si>
    <t xml:space="preserve">Перечень главных администраторов доходов местного бюджета на 2022 год </t>
  </si>
  <si>
    <t xml:space="preserve"> и на плановый период 2023 и 2024 годов</t>
  </si>
  <si>
    <t>от "12 " ноября  2020 г. № 8</t>
  </si>
  <si>
    <t xml:space="preserve">Республики Тыва на 2022 год и </t>
  </si>
  <si>
    <t>на плановый 2023 и 2024 годов"</t>
  </si>
  <si>
    <t xml:space="preserve"> И ВИДАМ РАСХОДОВ КЛАССИФИКАЦИИ РАСХОДОВ МЕСТНОГО БЮДЖЕТА НА 2022 ГОД </t>
  </si>
  <si>
    <t>24,0,</t>
  </si>
  <si>
    <t xml:space="preserve">           от " 12 " ноября 2021 г. №8</t>
  </si>
  <si>
    <t xml:space="preserve">           Республики Тыва на 2022 год  и на </t>
  </si>
  <si>
    <t xml:space="preserve">           плановый период 2023 и 2024 годов"</t>
  </si>
  <si>
    <t xml:space="preserve"> И ВИДАМ РАСХОДОВ КЛАССИФИКАЦИИ РАСХОДОВ МЕСТНОГО БЮДЖЕТА НА ПЛАНОВЫЙ ПЕРИОД 2023 И 2024 ГОДОВ </t>
  </si>
  <si>
    <t>2023 год</t>
  </si>
  <si>
    <t>2024год</t>
  </si>
  <si>
    <t xml:space="preserve">   от " 12 " ноября 2021 г. №8</t>
  </si>
  <si>
    <t>на плановый 2023 и 2024 годов</t>
  </si>
  <si>
    <t>ВЕДОМСТВЕННАЯ СТРУКТУРА РАСХОДОВ МЕСТНОГО БЮДЖЕТА НА ПЛАНОВЫЙ ПЕРИОД 2022 ГОД</t>
  </si>
  <si>
    <t xml:space="preserve">        от " 12 "  ноября  2020 г. № 8</t>
  </si>
  <si>
    <t xml:space="preserve">        Республики Тыва на 2022 год  и на </t>
  </si>
  <si>
    <t xml:space="preserve">        плановый период 2023 и 2024 годов"</t>
  </si>
  <si>
    <t>Сумма на 2024г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</si>
</sst>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%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F800]dddd\,\ mmmm\ dd\,\ yyyy"/>
    <numFmt numFmtId="191" formatCode="0.000"/>
    <numFmt numFmtId="192" formatCode="_(* #,##0.00_);_(* \(#,##0.00\);_(* &quot;-&quot;??_);_(@_)"/>
    <numFmt numFmtId="193" formatCode="0.00;[Red]0.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41" fillId="21" borderId="0" applyNumberFormat="0" applyBorder="0" applyAlignment="0" applyProtection="0"/>
    <xf numFmtId="0" fontId="15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0" applyNumberFormat="0" applyBorder="0" applyAlignment="0" applyProtection="0"/>
    <xf numFmtId="0" fontId="15" fillId="16" borderId="0" applyNumberFormat="0" applyBorder="0" applyAlignment="0" applyProtection="0"/>
    <xf numFmtId="0" fontId="41" fillId="26" borderId="0" applyNumberFormat="0" applyBorder="0" applyAlignment="0" applyProtection="0"/>
    <xf numFmtId="0" fontId="15" fillId="27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42" fillId="30" borderId="1" applyNumberFormat="0" applyAlignment="0" applyProtection="0"/>
    <xf numFmtId="0" fontId="16" fillId="31" borderId="2" applyNumberFormat="0" applyAlignment="0" applyProtection="0"/>
    <xf numFmtId="0" fontId="43" fillId="32" borderId="3" applyNumberFormat="0" applyAlignment="0" applyProtection="0"/>
    <xf numFmtId="0" fontId="17" fillId="33" borderId="4" applyNumberFormat="0" applyAlignment="0" applyProtection="0"/>
    <xf numFmtId="0" fontId="44" fillId="32" borderId="1" applyNumberFormat="0" applyAlignment="0" applyProtection="0"/>
    <xf numFmtId="0" fontId="18" fillId="33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2" fillId="0" borderId="12" applyNumberFormat="0" applyFill="0" applyAlignment="0" applyProtection="0"/>
    <xf numFmtId="0" fontId="49" fillId="34" borderId="13" applyNumberFormat="0" applyAlignment="0" applyProtection="0"/>
    <xf numFmtId="0" fontId="23" fillId="35" borderId="14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5" fillId="3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38" borderId="0" applyNumberFormat="0" applyBorder="0" applyAlignment="0" applyProtection="0"/>
    <xf numFmtId="0" fontId="26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5" fillId="40" borderId="16" applyNumberFormat="0" applyFont="0" applyAlignment="0" applyProtection="0"/>
    <xf numFmtId="0" fontId="5" fillId="40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6" fillId="41" borderId="0" applyNumberFormat="0" applyBorder="0" applyAlignment="0" applyProtection="0"/>
    <xf numFmtId="0" fontId="30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justify" wrapText="1"/>
    </xf>
    <xf numFmtId="0" fontId="3" fillId="0" borderId="19" xfId="0" applyFont="1" applyBorder="1" applyAlignment="1">
      <alignment vertical="justify" wrapText="1"/>
    </xf>
    <xf numFmtId="180" fontId="3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vertical="justify" wrapText="1"/>
    </xf>
    <xf numFmtId="180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vertical="justify" wrapText="1"/>
    </xf>
    <xf numFmtId="180" fontId="2" fillId="0" borderId="19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0" fontId="3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11" fillId="0" borderId="19" xfId="0" applyNumberFormat="1" applyFont="1" applyFill="1" applyBorder="1" applyAlignment="1">
      <alignment horizont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2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181" fontId="11" fillId="0" borderId="19" xfId="0" applyNumberFormat="1" applyFont="1" applyFill="1" applyBorder="1" applyAlignment="1">
      <alignment horizontal="center" wrapText="1"/>
    </xf>
    <xf numFmtId="181" fontId="8" fillId="0" borderId="19" xfId="0" applyNumberFormat="1" applyFont="1" applyFill="1" applyBorder="1" applyAlignment="1">
      <alignment horizontal="center" wrapText="1"/>
    </xf>
    <xf numFmtId="181" fontId="8" fillId="42" borderId="19" xfId="0" applyNumberFormat="1" applyFont="1" applyFill="1" applyBorder="1" applyAlignment="1">
      <alignment horizontal="center" wrapText="1"/>
    </xf>
    <xf numFmtId="181" fontId="11" fillId="42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vertical="center" wrapText="1"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0" fontId="3" fillId="0" borderId="19" xfId="0" applyFont="1" applyBorder="1" applyAlignment="1">
      <alignment wrapText="1"/>
    </xf>
    <xf numFmtId="0" fontId="14" fillId="0" borderId="19" xfId="0" applyFont="1" applyBorder="1" applyAlignment="1">
      <alignment vertical="justify" wrapText="1"/>
    </xf>
    <xf numFmtId="180" fontId="14" fillId="0" borderId="19" xfId="0" applyNumberFormat="1" applyFont="1" applyBorder="1" applyAlignment="1">
      <alignment horizontal="center" wrapText="1"/>
    </xf>
    <xf numFmtId="181" fontId="8" fillId="43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49" fontId="11" fillId="0" borderId="19" xfId="71" applyNumberFormat="1" applyFont="1" applyFill="1" applyBorder="1" applyAlignment="1">
      <alignment horizontal="center" wrapText="1"/>
      <protection/>
    </xf>
    <xf numFmtId="0" fontId="11" fillId="0" borderId="19" xfId="71" applyNumberFormat="1" applyFont="1" applyFill="1" applyBorder="1" applyAlignment="1">
      <alignment horizontal="center" wrapText="1"/>
      <protection/>
    </xf>
    <xf numFmtId="181" fontId="11" fillId="0" borderId="19" xfId="71" applyNumberFormat="1" applyFont="1" applyFill="1" applyBorder="1" applyAlignment="1">
      <alignment horizontal="center" wrapText="1"/>
      <protection/>
    </xf>
    <xf numFmtId="49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horizontal="center" wrapText="1"/>
      <protection/>
    </xf>
    <xf numFmtId="181" fontId="8" fillId="0" borderId="19" xfId="71" applyNumberFormat="1" applyFont="1" applyFill="1" applyBorder="1" applyAlignment="1">
      <alignment horizontal="center" wrapText="1"/>
      <protection/>
    </xf>
    <xf numFmtId="0" fontId="8" fillId="0" borderId="19" xfId="71" applyNumberFormat="1" applyFont="1" applyFill="1" applyBorder="1" applyAlignment="1">
      <alignment vertical="center" wrapText="1"/>
      <protection/>
    </xf>
    <xf numFmtId="0" fontId="12" fillId="0" borderId="19" xfId="71" applyNumberFormat="1" applyFont="1" applyFill="1" applyBorder="1" applyAlignment="1">
      <alignment vertical="center" wrapText="1"/>
      <protection/>
    </xf>
    <xf numFmtId="0" fontId="8" fillId="0" borderId="19" xfId="71" applyFont="1" applyFill="1" applyBorder="1" applyAlignment="1">
      <alignment wrapText="1"/>
      <protection/>
    </xf>
    <xf numFmtId="0" fontId="57" fillId="0" borderId="19" xfId="71" applyFont="1" applyBorder="1" applyAlignment="1">
      <alignment wrapText="1"/>
      <protection/>
    </xf>
    <xf numFmtId="49" fontId="11" fillId="0" borderId="19" xfId="69" applyNumberFormat="1" applyFont="1" applyFill="1" applyBorder="1" applyAlignment="1">
      <alignment horizontal="center" wrapText="1"/>
      <protection/>
    </xf>
    <xf numFmtId="0" fontId="11" fillId="0" borderId="19" xfId="69" applyNumberFormat="1" applyFont="1" applyFill="1" applyBorder="1" applyAlignment="1">
      <alignment horizontal="center" wrapText="1"/>
      <protection/>
    </xf>
    <xf numFmtId="181" fontId="11" fillId="0" borderId="19" xfId="69" applyNumberFormat="1" applyFont="1" applyFill="1" applyBorder="1" applyAlignment="1">
      <alignment horizontal="center" wrapText="1"/>
      <protection/>
    </xf>
    <xf numFmtId="49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center" wrapText="1"/>
      <protection/>
    </xf>
    <xf numFmtId="181" fontId="8" fillId="0" borderId="19" xfId="69" applyNumberFormat="1" applyFont="1" applyFill="1" applyBorder="1" applyAlignment="1">
      <alignment horizontal="center" wrapText="1"/>
      <protection/>
    </xf>
    <xf numFmtId="0" fontId="8" fillId="0" borderId="19" xfId="69" applyNumberFormat="1" applyFont="1" applyFill="1" applyBorder="1" applyAlignment="1">
      <alignment horizontal="left" vertical="center" wrapText="1"/>
      <protection/>
    </xf>
    <xf numFmtId="0" fontId="8" fillId="0" borderId="19" xfId="69" applyNumberFormat="1" applyFont="1" applyFill="1" applyBorder="1" applyAlignment="1">
      <alignment vertical="center" wrapText="1"/>
      <protection/>
    </xf>
    <xf numFmtId="0" fontId="11" fillId="0" borderId="19" xfId="69" applyNumberFormat="1" applyFont="1" applyFill="1" applyBorder="1" applyAlignment="1">
      <alignment vertical="center" wrapText="1"/>
      <protection/>
    </xf>
    <xf numFmtId="0" fontId="8" fillId="43" borderId="19" xfId="69" applyNumberFormat="1" applyFont="1" applyFill="1" applyBorder="1" applyAlignment="1">
      <alignment horizontal="center" wrapText="1"/>
      <protection/>
    </xf>
    <xf numFmtId="181" fontId="8" fillId="43" borderId="19" xfId="69" applyNumberFormat="1" applyFont="1" applyFill="1" applyBorder="1" applyAlignment="1">
      <alignment horizontal="center" wrapText="1"/>
      <protection/>
    </xf>
    <xf numFmtId="49" fontId="8" fillId="43" borderId="19" xfId="69" applyNumberFormat="1" applyFont="1" applyFill="1" applyBorder="1" applyAlignment="1">
      <alignment horizontal="center" wrapText="1"/>
      <protection/>
    </xf>
    <xf numFmtId="0" fontId="11" fillId="43" borderId="19" xfId="69" applyNumberFormat="1" applyFont="1" applyFill="1" applyBorder="1" applyAlignment="1">
      <alignment horizontal="center" wrapText="1"/>
      <protection/>
    </xf>
    <xf numFmtId="49" fontId="11" fillId="43" borderId="19" xfId="69" applyNumberFormat="1" applyFont="1" applyFill="1" applyBorder="1" applyAlignment="1">
      <alignment horizontal="center" wrapText="1"/>
      <protection/>
    </xf>
    <xf numFmtId="49" fontId="11" fillId="43" borderId="19" xfId="70" applyNumberFormat="1" applyFont="1" applyFill="1" applyBorder="1" applyAlignment="1">
      <alignment horizontal="center" wrapText="1"/>
      <protection/>
    </xf>
    <xf numFmtId="0" fontId="8" fillId="0" borderId="19" xfId="69" applyFont="1" applyFill="1" applyBorder="1">
      <alignment/>
      <protection/>
    </xf>
    <xf numFmtId="0" fontId="8" fillId="0" borderId="19" xfId="69" applyFont="1" applyFill="1" applyBorder="1" applyAlignment="1">
      <alignment wrapText="1"/>
      <protection/>
    </xf>
    <xf numFmtId="0" fontId="11" fillId="0" borderId="19" xfId="0" applyNumberFormat="1" applyFont="1" applyFill="1" applyBorder="1" applyAlignment="1">
      <alignment vertical="center" wrapText="1"/>
    </xf>
    <xf numFmtId="0" fontId="3" fillId="0" borderId="19" xfId="72" applyFont="1" applyFill="1" applyBorder="1" applyAlignment="1">
      <alignment vertical="top" wrapText="1"/>
      <protection/>
    </xf>
    <xf numFmtId="181" fontId="7" fillId="0" borderId="19" xfId="85" applyNumberFormat="1" applyFont="1" applyFill="1" applyBorder="1" applyAlignment="1">
      <alignment horizontal="center" vertical="center" wrapText="1"/>
    </xf>
    <xf numFmtId="0" fontId="2" fillId="0" borderId="19" xfId="72" applyFont="1" applyFill="1" applyBorder="1" applyAlignment="1">
      <alignment vertical="top" wrapText="1"/>
      <protection/>
    </xf>
    <xf numFmtId="181" fontId="31" fillId="0" borderId="19" xfId="85" applyNumberFormat="1" applyFont="1" applyFill="1" applyBorder="1" applyAlignment="1">
      <alignment horizontal="center" vertical="center" wrapText="1"/>
    </xf>
    <xf numFmtId="0" fontId="9" fillId="0" borderId="19" xfId="72" applyFont="1" applyFill="1" applyBorder="1" applyAlignment="1">
      <alignment vertical="top" wrapText="1"/>
      <protection/>
    </xf>
    <xf numFmtId="181" fontId="32" fillId="0" borderId="19" xfId="85" applyNumberFormat="1" applyFont="1" applyFill="1" applyBorder="1" applyAlignment="1">
      <alignment horizontal="center" vertical="center" wrapText="1"/>
    </xf>
    <xf numFmtId="0" fontId="33" fillId="0" borderId="19" xfId="72" applyFont="1" applyFill="1" applyBorder="1" applyAlignment="1">
      <alignment vertical="top" wrapText="1"/>
      <protection/>
    </xf>
    <xf numFmtId="181" fontId="34" fillId="0" borderId="19" xfId="85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top" wrapText="1"/>
    </xf>
    <xf numFmtId="181" fontId="7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top" wrapText="1"/>
    </xf>
    <xf numFmtId="181" fontId="31" fillId="0" borderId="19" xfId="0" applyNumberFormat="1" applyFont="1" applyFill="1" applyBorder="1" applyAlignment="1">
      <alignment horizontal="center" vertical="center"/>
    </xf>
    <xf numFmtId="181" fontId="35" fillId="0" borderId="19" xfId="0" applyNumberFormat="1" applyFont="1" applyFill="1" applyBorder="1" applyAlignment="1">
      <alignment horizontal="center" vertical="center"/>
    </xf>
    <xf numFmtId="181" fontId="8" fillId="0" borderId="19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81" fontId="8" fillId="0" borderId="19" xfId="71" applyNumberFormat="1" applyFont="1" applyFill="1" applyBorder="1" applyAlignment="1">
      <alignment horizontal="left" wrapText="1"/>
      <protection/>
    </xf>
    <xf numFmtId="181" fontId="11" fillId="0" borderId="19" xfId="71" applyNumberFormat="1" applyFont="1" applyFill="1" applyBorder="1" applyAlignment="1">
      <alignment horizontal="left" wrapText="1"/>
      <protection/>
    </xf>
    <xf numFmtId="0" fontId="8" fillId="0" borderId="19" xfId="69" applyFont="1" applyBorder="1" applyAlignment="1">
      <alignment wrapText="1"/>
      <protection/>
    </xf>
    <xf numFmtId="181" fontId="8" fillId="0" borderId="22" xfId="71" applyNumberFormat="1" applyFont="1" applyFill="1" applyBorder="1" applyAlignment="1">
      <alignment horizontal="left" wrapText="1"/>
      <protection/>
    </xf>
    <xf numFmtId="0" fontId="8" fillId="44" borderId="22" xfId="69" applyFont="1" applyFill="1" applyBorder="1" applyAlignment="1">
      <alignment horizontal="justify" vertical="center" wrapText="1"/>
      <protection/>
    </xf>
    <xf numFmtId="181" fontId="8" fillId="0" borderId="22" xfId="69" applyNumberFormat="1" applyFont="1" applyFill="1" applyBorder="1" applyAlignment="1">
      <alignment horizontal="left" wrapText="1"/>
      <protection/>
    </xf>
    <xf numFmtId="181" fontId="8" fillId="0" borderId="19" xfId="69" applyNumberFormat="1" applyFont="1" applyFill="1" applyBorder="1" applyAlignment="1">
      <alignment horizontal="left" wrapText="1"/>
      <protection/>
    </xf>
    <xf numFmtId="0" fontId="11" fillId="0" borderId="19" xfId="0" applyFont="1" applyFill="1" applyBorder="1" applyAlignment="1">
      <alignment/>
    </xf>
    <xf numFmtId="181" fontId="8" fillId="0" borderId="23" xfId="71" applyNumberFormat="1" applyFont="1" applyFill="1" applyBorder="1" applyAlignment="1">
      <alignment horizontal="left" wrapText="1"/>
      <protection/>
    </xf>
    <xf numFmtId="0" fontId="8" fillId="44" borderId="23" xfId="69" applyFont="1" applyFill="1" applyBorder="1" applyAlignment="1">
      <alignment horizontal="justify" vertical="center" wrapText="1"/>
      <protection/>
    </xf>
    <xf numFmtId="181" fontId="8" fillId="0" borderId="23" xfId="69" applyNumberFormat="1" applyFont="1" applyFill="1" applyBorder="1" applyAlignment="1">
      <alignment horizontal="left" wrapText="1"/>
      <protection/>
    </xf>
    <xf numFmtId="0" fontId="33" fillId="0" borderId="24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wrapText="1"/>
    </xf>
    <xf numFmtId="0" fontId="10" fillId="0" borderId="28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181" fontId="11" fillId="0" borderId="24" xfId="0" applyNumberFormat="1" applyFont="1" applyFill="1" applyBorder="1" applyAlignment="1">
      <alignment horizontal="center" wrapText="1"/>
    </xf>
    <xf numFmtId="181" fontId="11" fillId="0" borderId="24" xfId="71" applyNumberFormat="1" applyFont="1" applyFill="1" applyBorder="1" applyAlignment="1">
      <alignment horizontal="center" wrapText="1"/>
      <protection/>
    </xf>
    <xf numFmtId="181" fontId="8" fillId="0" borderId="24" xfId="71" applyNumberFormat="1" applyFont="1" applyFill="1" applyBorder="1" applyAlignment="1">
      <alignment horizontal="center" wrapText="1"/>
      <protection/>
    </xf>
    <xf numFmtId="181" fontId="11" fillId="0" borderId="24" xfId="69" applyNumberFormat="1" applyFont="1" applyFill="1" applyBorder="1" applyAlignment="1">
      <alignment horizontal="center" wrapText="1"/>
      <protection/>
    </xf>
    <xf numFmtId="181" fontId="8" fillId="0" borderId="24" xfId="69" applyNumberFormat="1" applyFont="1" applyFill="1" applyBorder="1" applyAlignment="1">
      <alignment horizontal="center" wrapText="1"/>
      <protection/>
    </xf>
    <xf numFmtId="181" fontId="8" fillId="43" borderId="24" xfId="69" applyNumberFormat="1" applyFont="1" applyFill="1" applyBorder="1" applyAlignment="1">
      <alignment horizontal="center" wrapText="1"/>
      <protection/>
    </xf>
    <xf numFmtId="181" fontId="11" fillId="42" borderId="24" xfId="0" applyNumberFormat="1" applyFont="1" applyFill="1" applyBorder="1" applyAlignment="1">
      <alignment horizontal="center" wrapText="1"/>
    </xf>
    <xf numFmtId="181" fontId="8" fillId="42" borderId="24" xfId="0" applyNumberFormat="1" applyFont="1" applyFill="1" applyBorder="1" applyAlignment="1">
      <alignment horizontal="center" wrapText="1"/>
    </xf>
    <xf numFmtId="181" fontId="8" fillId="0" borderId="24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vertical="justify" wrapText="1"/>
    </xf>
    <xf numFmtId="180" fontId="3" fillId="0" borderId="19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vertical="justify" wrapText="1"/>
    </xf>
    <xf numFmtId="0" fontId="9" fillId="0" borderId="19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19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24" xfId="0" applyNumberFormat="1" applyFont="1" applyFill="1" applyBorder="1" applyAlignment="1">
      <alignment horizontal="left" vertical="center" wrapText="1"/>
    </xf>
    <xf numFmtId="0" fontId="2" fillId="0" borderId="19" xfId="72" applyFont="1" applyFill="1" applyBorder="1" applyAlignment="1">
      <alignment horizontal="right" vertical="center" wrapText="1"/>
      <protection/>
    </xf>
    <xf numFmtId="0" fontId="2" fillId="0" borderId="19" xfId="0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0" fontId="2" fillId="0" borderId="19" xfId="72" applyFont="1" applyFill="1" applyBorder="1" applyAlignment="1">
      <alignment horizontal="right" vertical="top" wrapText="1"/>
      <protection/>
    </xf>
    <xf numFmtId="0" fontId="2" fillId="0" borderId="19" xfId="72" applyFont="1" applyFill="1" applyBorder="1" applyAlignment="1">
      <alignment horizontal="center" vertical="top" wrapText="1"/>
      <protection/>
    </xf>
    <xf numFmtId="49" fontId="2" fillId="0" borderId="19" xfId="0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wrapText="1"/>
    </xf>
    <xf numFmtId="0" fontId="11" fillId="0" borderId="19" xfId="0" applyNumberFormat="1" applyFont="1" applyFill="1" applyBorder="1" applyAlignment="1">
      <alignment horizontal="center" wrapText="1"/>
    </xf>
    <xf numFmtId="181" fontId="11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2" fillId="43" borderId="19" xfId="0" applyFont="1" applyFill="1" applyBorder="1" applyAlignment="1">
      <alignment horizontal="center" vertical="top" wrapText="1"/>
    </xf>
    <xf numFmtId="0" fontId="2" fillId="0" borderId="22" xfId="72" applyFont="1" applyFill="1" applyBorder="1" applyAlignment="1">
      <alignment horizontal="right" vertical="top" wrapText="1"/>
      <protection/>
    </xf>
    <xf numFmtId="0" fontId="2" fillId="0" borderId="19" xfId="0" applyFont="1" applyBorder="1" applyAlignment="1">
      <alignment horizontal="right" vertical="justify" wrapText="1"/>
    </xf>
    <xf numFmtId="0" fontId="2" fillId="0" borderId="19" xfId="0" applyFont="1" applyBorder="1" applyAlignment="1">
      <alignment horizontal="right" vertical="center"/>
    </xf>
    <xf numFmtId="181" fontId="11" fillId="42" borderId="19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/>
    </xf>
    <xf numFmtId="181" fontId="11" fillId="0" borderId="19" xfId="0" applyNumberFormat="1" applyFont="1" applyFill="1" applyBorder="1" applyAlignment="1">
      <alignment horizontal="left" wrapText="1"/>
    </xf>
    <xf numFmtId="181" fontId="8" fillId="0" borderId="0" xfId="0" applyNumberFormat="1" applyFont="1" applyFill="1" applyBorder="1" applyAlignment="1">
      <alignment horizontal="center" wrapText="1"/>
    </xf>
    <xf numFmtId="0" fontId="10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181" fontId="12" fillId="0" borderId="19" xfId="0" applyNumberFormat="1" applyFont="1" applyFill="1" applyBorder="1" applyAlignment="1">
      <alignment horizontal="center" vertical="center" wrapText="1"/>
    </xf>
    <xf numFmtId="4" fontId="11" fillId="43" borderId="24" xfId="0" applyNumberFormat="1" applyFont="1" applyFill="1" applyBorder="1" applyAlignment="1">
      <alignment horizontal="center" wrapText="1"/>
    </xf>
    <xf numFmtId="4" fontId="11" fillId="43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69" applyFont="1" applyAlignment="1">
      <alignment horizontal="left" indent="11"/>
      <protection/>
    </xf>
    <xf numFmtId="2" fontId="2" fillId="0" borderId="0" xfId="69" applyNumberFormat="1" applyFont="1" applyAlignment="1">
      <alignment horizontal="left" indent="11"/>
      <protection/>
    </xf>
    <xf numFmtId="0" fontId="7" fillId="0" borderId="0" xfId="0" applyFont="1" applyAlignment="1">
      <alignment horizontal="center"/>
    </xf>
    <xf numFmtId="0" fontId="2" fillId="0" borderId="0" xfId="69" applyFont="1" applyAlignment="1">
      <alignment horizontal="left" wrapText="1" indent="11"/>
      <protection/>
    </xf>
    <xf numFmtId="0" fontId="2" fillId="0" borderId="0" xfId="69" applyFont="1" applyAlignment="1">
      <alignment/>
      <protection/>
    </xf>
    <xf numFmtId="2" fontId="2" fillId="0" borderId="0" xfId="69" applyNumberFormat="1" applyFont="1" applyAlignment="1">
      <alignment/>
      <protection/>
    </xf>
    <xf numFmtId="0" fontId="2" fillId="0" borderId="0" xfId="69" applyFont="1" applyAlignment="1">
      <alignment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32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0" fillId="0" borderId="28" xfId="0" applyNumberFormat="1" applyFont="1" applyFill="1" applyBorder="1" applyAlignment="1">
      <alignment horizontal="center" wrapText="1"/>
    </xf>
    <xf numFmtId="0" fontId="10" fillId="0" borderId="34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wrapText="1"/>
    </xf>
    <xf numFmtId="0" fontId="10" fillId="0" borderId="26" xfId="0" applyNumberFormat="1" applyFont="1" applyFill="1" applyBorder="1" applyAlignment="1">
      <alignment horizontal="center" wrapText="1"/>
    </xf>
    <xf numFmtId="0" fontId="10" fillId="0" borderId="35" xfId="0" applyNumberFormat="1" applyFont="1" applyFill="1" applyBorder="1" applyAlignment="1">
      <alignment horizont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" xfId="70"/>
    <cellStyle name="Обычный 4" xfId="71"/>
    <cellStyle name="Обычный_республиканский  2005 г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Примечание 3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Хороший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F17" sqref="F17"/>
    </sheetView>
  </sheetViews>
  <sheetFormatPr defaultColWidth="9.125" defaultRowHeight="12.75"/>
  <cols>
    <col min="1" max="1" width="74.875" style="20" customWidth="1"/>
    <col min="2" max="2" width="17.00390625" style="14" customWidth="1"/>
    <col min="3" max="16384" width="9.125" style="14" customWidth="1"/>
  </cols>
  <sheetData>
    <row r="1" spans="1:3" ht="12.75">
      <c r="A1" s="171" t="s">
        <v>61</v>
      </c>
      <c r="B1" s="171"/>
      <c r="C1" s="171"/>
    </row>
    <row r="2" spans="1:3" ht="12.75">
      <c r="A2" s="172" t="s">
        <v>237</v>
      </c>
      <c r="B2" s="172"/>
      <c r="C2" s="172"/>
    </row>
    <row r="3" spans="1:3" ht="12.75">
      <c r="A3" s="172" t="s">
        <v>128</v>
      </c>
      <c r="B3" s="172"/>
      <c r="C3" s="172"/>
    </row>
    <row r="4" spans="1:3" ht="12.75">
      <c r="A4" s="49" t="s">
        <v>62</v>
      </c>
      <c r="B4" s="49"/>
      <c r="C4" s="48"/>
    </row>
    <row r="5" spans="1:3" ht="12.75">
      <c r="A5" s="172" t="s">
        <v>244</v>
      </c>
      <c r="B5" s="172"/>
      <c r="C5" s="172"/>
    </row>
    <row r="6" spans="1:3" ht="12.75" customHeight="1">
      <c r="A6" s="174" t="s">
        <v>206</v>
      </c>
      <c r="B6" s="174"/>
      <c r="C6" s="174"/>
    </row>
    <row r="7" spans="1:6" ht="12.75" customHeight="1">
      <c r="A7" s="174" t="s">
        <v>129</v>
      </c>
      <c r="B7" s="174"/>
      <c r="C7" s="174"/>
      <c r="D7" s="20"/>
      <c r="E7" s="20"/>
      <c r="F7" s="20"/>
    </row>
    <row r="8" spans="1:6" ht="12.75">
      <c r="A8" s="172" t="s">
        <v>245</v>
      </c>
      <c r="B8" s="172"/>
      <c r="C8" s="172"/>
      <c r="D8" s="20"/>
      <c r="E8" s="20"/>
      <c r="F8" s="20"/>
    </row>
    <row r="9" spans="1:3" ht="12.75">
      <c r="A9" s="172" t="s">
        <v>246</v>
      </c>
      <c r="B9" s="172"/>
      <c r="C9" s="172"/>
    </row>
    <row r="10" spans="1:2" s="31" customFormat="1" ht="27.75" customHeight="1">
      <c r="A10" s="173" t="s">
        <v>139</v>
      </c>
      <c r="B10" s="173"/>
    </row>
    <row r="11" spans="1:2" ht="15.75" customHeight="1">
      <c r="A11" s="169" t="s">
        <v>247</v>
      </c>
      <c r="B11" s="170"/>
    </row>
    <row r="12" ht="12.75" customHeight="1">
      <c r="B12" s="22" t="s">
        <v>49</v>
      </c>
    </row>
    <row r="13" spans="1:5" ht="26.25">
      <c r="A13" s="19" t="s">
        <v>50</v>
      </c>
      <c r="B13" s="19" t="s">
        <v>51</v>
      </c>
      <c r="E13" s="132"/>
    </row>
    <row r="14" spans="1:2" ht="26.25">
      <c r="A14" s="32" t="s">
        <v>71</v>
      </c>
      <c r="B14" s="12">
        <v>100</v>
      </c>
    </row>
    <row r="15" spans="1:2" ht="12.75">
      <c r="A15" s="39" t="s">
        <v>72</v>
      </c>
      <c r="B15" s="12">
        <v>100</v>
      </c>
    </row>
    <row r="16" spans="1:2" ht="39">
      <c r="A16" s="39" t="s">
        <v>73</v>
      </c>
      <c r="B16" s="12">
        <v>100</v>
      </c>
    </row>
    <row r="17" spans="1:2" ht="26.25">
      <c r="A17" s="39" t="s">
        <v>74</v>
      </c>
      <c r="B17" s="12">
        <v>100</v>
      </c>
    </row>
    <row r="18" spans="1:2" ht="12.75">
      <c r="A18" s="32" t="s">
        <v>75</v>
      </c>
      <c r="B18" s="12">
        <v>100</v>
      </c>
    </row>
    <row r="19" spans="1:2" ht="39">
      <c r="A19" s="32" t="s">
        <v>243</v>
      </c>
      <c r="B19" s="12">
        <v>100</v>
      </c>
    </row>
    <row r="20" spans="1:2" ht="12.75">
      <c r="A20" s="32" t="s">
        <v>76</v>
      </c>
      <c r="B20" s="12">
        <v>100</v>
      </c>
    </row>
  </sheetData>
  <sheetProtection/>
  <mergeCells count="10">
    <mergeCell ref="A11:B11"/>
    <mergeCell ref="A1:C1"/>
    <mergeCell ref="A2:C2"/>
    <mergeCell ref="A3:C3"/>
    <mergeCell ref="A5:C5"/>
    <mergeCell ref="A10:B10"/>
    <mergeCell ref="A6:C6"/>
    <mergeCell ref="A7:C7"/>
    <mergeCell ref="A8:C8"/>
    <mergeCell ref="A9:C9"/>
  </mergeCells>
  <printOptions/>
  <pageMargins left="0.984251968503937" right="0.5905511811023623" top="0.5905511811023623" bottom="0.3937007874015748" header="0.275590551181102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3">
      <selection activeCell="B35" sqref="B35"/>
    </sheetView>
  </sheetViews>
  <sheetFormatPr defaultColWidth="9.125" defaultRowHeight="12.75"/>
  <cols>
    <col min="1" max="1" width="25.00390625" style="14" customWidth="1"/>
    <col min="2" max="2" width="70.875" style="15" customWidth="1"/>
    <col min="3" max="3" width="9.625" style="16" customWidth="1"/>
    <col min="4" max="16384" width="9.125" style="1" customWidth="1"/>
  </cols>
  <sheetData>
    <row r="1" spans="1:4" ht="12.75">
      <c r="A1" s="1"/>
      <c r="B1" s="175" t="s">
        <v>141</v>
      </c>
      <c r="C1" s="175"/>
      <c r="D1" s="175"/>
    </row>
    <row r="2" spans="1:4" ht="12.75">
      <c r="A2" s="1"/>
      <c r="B2" s="176" t="s">
        <v>238</v>
      </c>
      <c r="C2" s="176"/>
      <c r="D2" s="176"/>
    </row>
    <row r="3" spans="1:4" ht="12.75">
      <c r="A3" s="1"/>
      <c r="B3" s="176" t="s">
        <v>142</v>
      </c>
      <c r="C3" s="176"/>
      <c r="D3" s="176"/>
    </row>
    <row r="4" spans="1:4" ht="12.75">
      <c r="A4" s="1"/>
      <c r="B4" s="176" t="s">
        <v>140</v>
      </c>
      <c r="C4" s="179"/>
      <c r="D4" s="18"/>
    </row>
    <row r="5" spans="1:4" ht="12.75">
      <c r="A5" s="1"/>
      <c r="B5" s="176" t="s">
        <v>248</v>
      </c>
      <c r="C5" s="176"/>
      <c r="D5" s="176"/>
    </row>
    <row r="6" spans="1:4" ht="12.75">
      <c r="A6" s="1"/>
      <c r="B6" s="177" t="s">
        <v>182</v>
      </c>
      <c r="C6" s="177"/>
      <c r="D6" s="177"/>
    </row>
    <row r="7" spans="1:4" ht="12.75" customHeight="1">
      <c r="A7" s="1"/>
      <c r="B7" s="177" t="s">
        <v>183</v>
      </c>
      <c r="C7" s="177"/>
      <c r="D7" s="177"/>
    </row>
    <row r="8" spans="1:4" ht="12.75">
      <c r="A8" s="1"/>
      <c r="B8" s="176" t="s">
        <v>249</v>
      </c>
      <c r="C8" s="176"/>
      <c r="D8" s="176"/>
    </row>
    <row r="9" spans="1:4" ht="12.75">
      <c r="A9" s="1"/>
      <c r="B9" s="176" t="s">
        <v>250</v>
      </c>
      <c r="C9" s="176"/>
      <c r="D9" s="176"/>
    </row>
    <row r="10" spans="1:3" ht="28.5" customHeight="1">
      <c r="A10" s="178" t="s">
        <v>252</v>
      </c>
      <c r="B10" s="178"/>
      <c r="C10" s="178"/>
    </row>
    <row r="11" spans="1:3" ht="12.75">
      <c r="A11" s="2"/>
      <c r="B11" s="182" t="s">
        <v>12</v>
      </c>
      <c r="C11" s="182"/>
    </row>
    <row r="12" spans="1:3" ht="12.75">
      <c r="A12" s="180" t="s">
        <v>0</v>
      </c>
      <c r="B12" s="181" t="s">
        <v>1</v>
      </c>
      <c r="C12" s="181" t="s">
        <v>251</v>
      </c>
    </row>
    <row r="13" spans="1:3" ht="12.75">
      <c r="A13" s="180"/>
      <c r="B13" s="181"/>
      <c r="C13" s="181"/>
    </row>
    <row r="14" spans="1:3" ht="13.5">
      <c r="A14" s="144" t="s">
        <v>189</v>
      </c>
      <c r="B14" s="84" t="s">
        <v>2</v>
      </c>
      <c r="C14" s="85">
        <f>C15+C17+C20+C24</f>
        <v>445</v>
      </c>
    </row>
    <row r="15" spans="1:3" ht="13.5">
      <c r="A15" s="144" t="s">
        <v>145</v>
      </c>
      <c r="B15" s="84" t="s">
        <v>106</v>
      </c>
      <c r="C15" s="85">
        <f>SUM(C16:C16)</f>
        <v>142</v>
      </c>
    </row>
    <row r="16" spans="1:3" ht="13.5">
      <c r="A16" s="144" t="s">
        <v>190</v>
      </c>
      <c r="B16" s="86" t="s">
        <v>3</v>
      </c>
      <c r="C16" s="87">
        <v>142</v>
      </c>
    </row>
    <row r="17" spans="1:3" ht="13.5">
      <c r="A17" s="144" t="s">
        <v>147</v>
      </c>
      <c r="B17" s="84" t="s">
        <v>107</v>
      </c>
      <c r="C17" s="85">
        <f>C18+C19</f>
        <v>3</v>
      </c>
    </row>
    <row r="18" spans="1:3" ht="13.5">
      <c r="A18" s="144" t="s">
        <v>191</v>
      </c>
      <c r="B18" s="86" t="s">
        <v>4</v>
      </c>
      <c r="C18" s="87">
        <v>0</v>
      </c>
    </row>
    <row r="19" spans="1:3" ht="13.5">
      <c r="A19" s="144" t="s">
        <v>192</v>
      </c>
      <c r="B19" s="86" t="s">
        <v>5</v>
      </c>
      <c r="C19" s="87">
        <v>3</v>
      </c>
    </row>
    <row r="20" spans="1:3" s="10" customFormat="1" ht="13.5">
      <c r="A20" s="144" t="s">
        <v>193</v>
      </c>
      <c r="B20" s="84" t="s">
        <v>108</v>
      </c>
      <c r="C20" s="85">
        <f>C21+C22</f>
        <v>248</v>
      </c>
    </row>
    <row r="21" spans="1:3" ht="13.5">
      <c r="A21" s="144" t="s">
        <v>149</v>
      </c>
      <c r="B21" s="86" t="s">
        <v>134</v>
      </c>
      <c r="C21" s="87">
        <v>78</v>
      </c>
    </row>
    <row r="22" spans="1:3" ht="12" customHeight="1">
      <c r="A22" s="145" t="s">
        <v>150</v>
      </c>
      <c r="B22" s="6" t="s">
        <v>6</v>
      </c>
      <c r="C22" s="7">
        <v>170</v>
      </c>
    </row>
    <row r="23" spans="1:3" ht="12.75" hidden="1">
      <c r="A23" s="145" t="s">
        <v>7</v>
      </c>
      <c r="B23" s="4" t="s">
        <v>8</v>
      </c>
      <c r="C23" s="5">
        <v>0</v>
      </c>
    </row>
    <row r="24" spans="1:3" ht="13.5">
      <c r="A24" s="144" t="s">
        <v>194</v>
      </c>
      <c r="B24" s="88" t="s">
        <v>109</v>
      </c>
      <c r="C24" s="89">
        <v>52</v>
      </c>
    </row>
    <row r="25" spans="1:3" ht="13.5">
      <c r="A25" s="144" t="s">
        <v>195</v>
      </c>
      <c r="B25" s="90" t="s">
        <v>76</v>
      </c>
      <c r="C25" s="91">
        <v>52</v>
      </c>
    </row>
    <row r="26" spans="1:3" ht="13.5">
      <c r="A26" s="144" t="s">
        <v>153</v>
      </c>
      <c r="B26" s="92" t="s">
        <v>110</v>
      </c>
      <c r="C26" s="93">
        <f>C27</f>
        <v>4783.9</v>
      </c>
    </row>
    <row r="27" spans="1:3" s="10" customFormat="1" ht="26.25">
      <c r="A27" s="147" t="s">
        <v>154</v>
      </c>
      <c r="B27" s="94" t="s">
        <v>9</v>
      </c>
      <c r="C27" s="95">
        <v>4783.9</v>
      </c>
    </row>
    <row r="28" spans="1:3" s="10" customFormat="1" ht="18.75" customHeight="1">
      <c r="A28" s="147" t="s">
        <v>207</v>
      </c>
      <c r="B28" s="139" t="s">
        <v>198</v>
      </c>
      <c r="C28" s="96">
        <v>4570.7</v>
      </c>
    </row>
    <row r="29" spans="1:3" s="10" customFormat="1" ht="18.75" customHeight="1">
      <c r="A29" s="144" t="s">
        <v>208</v>
      </c>
      <c r="B29" s="94" t="s">
        <v>111</v>
      </c>
      <c r="C29" s="95">
        <v>4465.1</v>
      </c>
    </row>
    <row r="30" spans="1:3" s="10" customFormat="1" ht="31.5" customHeight="1">
      <c r="A30" s="144" t="s">
        <v>209</v>
      </c>
      <c r="B30" s="94" t="s">
        <v>70</v>
      </c>
      <c r="C30" s="95">
        <v>105.6</v>
      </c>
    </row>
    <row r="31" spans="1:3" s="10" customFormat="1" ht="3" customHeight="1" hidden="1">
      <c r="A31" s="146"/>
      <c r="B31" s="50"/>
      <c r="C31" s="11"/>
    </row>
    <row r="32" spans="1:3" ht="12.75" hidden="1">
      <c r="A32" s="146"/>
      <c r="B32" s="8"/>
      <c r="C32" s="9"/>
    </row>
    <row r="33" spans="1:3" ht="12.75" hidden="1">
      <c r="A33" s="146"/>
      <c r="B33" s="8"/>
      <c r="C33" s="9"/>
    </row>
    <row r="34" spans="1:3" s="10" customFormat="1" ht="12.75" hidden="1">
      <c r="A34" s="146"/>
      <c r="B34" s="51"/>
      <c r="C34" s="52"/>
    </row>
    <row r="35" spans="1:3" s="10" customFormat="1" ht="17.25" customHeight="1">
      <c r="A35" s="147" t="s">
        <v>210</v>
      </c>
      <c r="B35" s="139" t="s">
        <v>199</v>
      </c>
      <c r="C35" s="96">
        <v>213.2</v>
      </c>
    </row>
    <row r="36" spans="1:3" s="10" customFormat="1" ht="31.5" customHeight="1">
      <c r="A36" s="147" t="s">
        <v>211</v>
      </c>
      <c r="B36" s="154" t="s">
        <v>81</v>
      </c>
      <c r="C36" s="9">
        <v>1</v>
      </c>
    </row>
    <row r="37" spans="1:7" s="10" customFormat="1" ht="28.5" customHeight="1">
      <c r="A37" s="147" t="s">
        <v>212</v>
      </c>
      <c r="B37" s="94" t="s">
        <v>80</v>
      </c>
      <c r="C37" s="9">
        <v>212.2</v>
      </c>
      <c r="G37" s="10" t="s">
        <v>57</v>
      </c>
    </row>
    <row r="38" spans="1:3" ht="12.75">
      <c r="A38" s="145"/>
      <c r="B38" s="13" t="s">
        <v>10</v>
      </c>
      <c r="C38" s="11">
        <f>C26+C14</f>
        <v>5228.9</v>
      </c>
    </row>
  </sheetData>
  <sheetProtection/>
  <mergeCells count="14">
    <mergeCell ref="A12:A13"/>
    <mergeCell ref="B12:B13"/>
    <mergeCell ref="C12:C13"/>
    <mergeCell ref="B11:C11"/>
    <mergeCell ref="B7:D7"/>
    <mergeCell ref="B8:D8"/>
    <mergeCell ref="B9:D9"/>
    <mergeCell ref="B1:D1"/>
    <mergeCell ref="B2:D2"/>
    <mergeCell ref="B3:D3"/>
    <mergeCell ref="B5:D5"/>
    <mergeCell ref="B6:D6"/>
    <mergeCell ref="A10:C10"/>
    <mergeCell ref="B4:C4"/>
  </mergeCells>
  <printOptions/>
  <pageMargins left="0.5905511811023623" right="0.2362204724409449" top="0.2755905511811024" bottom="0.1968503937007874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23.875" style="0" customWidth="1"/>
    <col min="2" max="2" width="53.375" style="0" customWidth="1"/>
    <col min="3" max="3" width="10.50390625" style="0" customWidth="1"/>
    <col min="4" max="4" width="9.50390625" style="0" customWidth="1"/>
  </cols>
  <sheetData>
    <row r="1" spans="1:4" ht="12.75">
      <c r="A1" s="1"/>
      <c r="B1" s="188" t="s">
        <v>171</v>
      </c>
      <c r="C1" s="188"/>
      <c r="D1" s="188"/>
    </row>
    <row r="2" spans="1:4" ht="12.75">
      <c r="A2" s="1"/>
      <c r="B2" s="183" t="s">
        <v>239</v>
      </c>
      <c r="C2" s="183"/>
      <c r="D2" s="183"/>
    </row>
    <row r="3" spans="1:4" ht="12.75">
      <c r="A3" s="1"/>
      <c r="B3" s="183" t="s">
        <v>170</v>
      </c>
      <c r="C3" s="183"/>
      <c r="D3" s="183"/>
    </row>
    <row r="4" spans="1:4" ht="12.75">
      <c r="A4" s="1"/>
      <c r="B4" s="183" t="s">
        <v>167</v>
      </c>
      <c r="C4" s="179"/>
      <c r="D4" s="179"/>
    </row>
    <row r="5" spans="1:4" ht="12.75">
      <c r="A5" s="1"/>
      <c r="B5" s="183" t="s">
        <v>253</v>
      </c>
      <c r="C5" s="183"/>
      <c r="D5" s="183"/>
    </row>
    <row r="6" spans="1:4" ht="12.75">
      <c r="A6" s="1"/>
      <c r="B6" s="189" t="s">
        <v>168</v>
      </c>
      <c r="C6" s="189"/>
      <c r="D6" s="189"/>
    </row>
    <row r="7" spans="1:4" ht="12.75" customHeight="1">
      <c r="A7" s="1"/>
      <c r="B7" s="189" t="s">
        <v>169</v>
      </c>
      <c r="C7" s="189"/>
      <c r="D7" s="189"/>
    </row>
    <row r="8" spans="1:4" ht="12.75">
      <c r="A8" s="1"/>
      <c r="B8" s="183" t="s">
        <v>254</v>
      </c>
      <c r="C8" s="183"/>
      <c r="D8" s="183"/>
    </row>
    <row r="9" spans="1:4" ht="12.75">
      <c r="A9" s="1"/>
      <c r="B9" s="183" t="s">
        <v>255</v>
      </c>
      <c r="C9" s="183"/>
      <c r="D9" s="183"/>
    </row>
    <row r="10" spans="1:4" ht="12.75">
      <c r="A10" s="1"/>
      <c r="B10" s="134"/>
      <c r="C10" s="1"/>
      <c r="D10" s="1"/>
    </row>
    <row r="11" spans="1:4" ht="13.5">
      <c r="A11" s="184" t="s">
        <v>256</v>
      </c>
      <c r="B11" s="184"/>
      <c r="C11" s="184"/>
      <c r="D11" s="184"/>
    </row>
    <row r="12" spans="1:4" ht="12.75">
      <c r="A12" s="2"/>
      <c r="B12" s="2"/>
      <c r="C12" s="185" t="s">
        <v>12</v>
      </c>
      <c r="D12" s="185"/>
    </row>
    <row r="13" spans="1:4" ht="12.75">
      <c r="A13" s="180" t="s">
        <v>0</v>
      </c>
      <c r="B13" s="181" t="s">
        <v>1</v>
      </c>
      <c r="C13" s="186" t="s">
        <v>143</v>
      </c>
      <c r="D13" s="187"/>
    </row>
    <row r="14" spans="1:4" ht="12.75">
      <c r="A14" s="180"/>
      <c r="B14" s="181"/>
      <c r="C14" s="133" t="s">
        <v>257</v>
      </c>
      <c r="D14" s="133" t="s">
        <v>258</v>
      </c>
    </row>
    <row r="15" spans="1:4" ht="18" customHeight="1">
      <c r="A15" s="158" t="s">
        <v>144</v>
      </c>
      <c r="B15" s="4" t="s">
        <v>2</v>
      </c>
      <c r="C15" s="5">
        <f>C16+C18+C21+C24</f>
        <v>473</v>
      </c>
      <c r="D15" s="5">
        <f>D16+D18+D21+D24</f>
        <v>499</v>
      </c>
    </row>
    <row r="16" spans="1:4" ht="15.75" customHeight="1">
      <c r="A16" s="158" t="s">
        <v>145</v>
      </c>
      <c r="B16" s="4" t="s">
        <v>106</v>
      </c>
      <c r="C16" s="5">
        <f>SUM(C17)</f>
        <v>156</v>
      </c>
      <c r="D16" s="5">
        <f>SUM(D17)</f>
        <v>176</v>
      </c>
    </row>
    <row r="17" spans="1:4" ht="15" customHeight="1">
      <c r="A17" s="158" t="s">
        <v>146</v>
      </c>
      <c r="B17" s="6" t="s">
        <v>3</v>
      </c>
      <c r="C17" s="7">
        <v>156</v>
      </c>
      <c r="D17" s="7">
        <v>176</v>
      </c>
    </row>
    <row r="18" spans="1:4" ht="14.25" customHeight="1">
      <c r="A18" s="158" t="s">
        <v>147</v>
      </c>
      <c r="B18" s="4" t="s">
        <v>107</v>
      </c>
      <c r="C18" s="5">
        <f>SUM(C19:C20)</f>
        <v>3</v>
      </c>
      <c r="D18" s="5">
        <f>SUM(D19:D20)</f>
        <v>3</v>
      </c>
    </row>
    <row r="19" spans="1:4" ht="28.5" customHeight="1">
      <c r="A19" s="158" t="s">
        <v>191</v>
      </c>
      <c r="B19" s="6" t="s">
        <v>4</v>
      </c>
      <c r="C19" s="7">
        <v>0</v>
      </c>
      <c r="D19" s="7">
        <v>0</v>
      </c>
    </row>
    <row r="20" spans="1:4" ht="14.25" customHeight="1">
      <c r="A20" s="158" t="s">
        <v>192</v>
      </c>
      <c r="B20" s="6" t="s">
        <v>5</v>
      </c>
      <c r="C20" s="7">
        <v>3</v>
      </c>
      <c r="D20" s="7">
        <v>3</v>
      </c>
    </row>
    <row r="21" spans="1:4" ht="15" customHeight="1">
      <c r="A21" s="158" t="s">
        <v>148</v>
      </c>
      <c r="B21" s="138" t="s">
        <v>108</v>
      </c>
      <c r="C21" s="5">
        <f>SUM(C22:C23)</f>
        <v>259</v>
      </c>
      <c r="D21" s="5">
        <f>SUM(D22:D23)</f>
        <v>263</v>
      </c>
    </row>
    <row r="22" spans="1:4" ht="15" customHeight="1">
      <c r="A22" s="158" t="s">
        <v>149</v>
      </c>
      <c r="B22" s="6" t="s">
        <v>134</v>
      </c>
      <c r="C22" s="7">
        <v>82</v>
      </c>
      <c r="D22" s="7">
        <v>84</v>
      </c>
    </row>
    <row r="23" spans="1:4" ht="13.5" customHeight="1">
      <c r="A23" s="158" t="s">
        <v>150</v>
      </c>
      <c r="B23" s="6" t="s">
        <v>6</v>
      </c>
      <c r="C23" s="7">
        <v>177</v>
      </c>
      <c r="D23" s="7">
        <v>179</v>
      </c>
    </row>
    <row r="24" spans="1:4" ht="16.5" customHeight="1">
      <c r="A24" s="159" t="s">
        <v>151</v>
      </c>
      <c r="B24" s="135" t="s">
        <v>157</v>
      </c>
      <c r="C24" s="11">
        <f>+C25</f>
        <v>55</v>
      </c>
      <c r="D24" s="11">
        <f>+D25</f>
        <v>57</v>
      </c>
    </row>
    <row r="25" spans="1:4" ht="15" customHeight="1">
      <c r="A25" s="158" t="s">
        <v>152</v>
      </c>
      <c r="B25" s="6" t="s">
        <v>76</v>
      </c>
      <c r="C25" s="7">
        <v>55</v>
      </c>
      <c r="D25" s="7">
        <v>57</v>
      </c>
    </row>
    <row r="26" spans="1:4" ht="13.5" customHeight="1">
      <c r="A26" s="158" t="s">
        <v>153</v>
      </c>
      <c r="B26" s="4" t="s">
        <v>110</v>
      </c>
      <c r="C26" s="5">
        <v>4228.8</v>
      </c>
      <c r="D26" s="5">
        <v>4226.1</v>
      </c>
    </row>
    <row r="27" spans="1:4" ht="26.25" customHeight="1">
      <c r="A27" s="158" t="s">
        <v>154</v>
      </c>
      <c r="B27" s="8" t="s">
        <v>9</v>
      </c>
      <c r="C27" s="5">
        <v>4228.8</v>
      </c>
      <c r="D27" s="5">
        <v>4226.1</v>
      </c>
    </row>
    <row r="28" spans="1:4" ht="15.75" customHeight="1">
      <c r="A28" s="147" t="s">
        <v>207</v>
      </c>
      <c r="B28" s="4" t="s">
        <v>198</v>
      </c>
      <c r="C28" s="5">
        <f>SUM(C29)</f>
        <v>3907.9</v>
      </c>
      <c r="D28" s="5">
        <v>3997.4</v>
      </c>
    </row>
    <row r="29" spans="1:4" ht="21.75" customHeight="1">
      <c r="A29" s="144" t="s">
        <v>208</v>
      </c>
      <c r="B29" s="8" t="s">
        <v>155</v>
      </c>
      <c r="C29" s="136">
        <v>3907.9</v>
      </c>
      <c r="D29" s="136">
        <v>3897.3</v>
      </c>
    </row>
    <row r="30" spans="1:4" ht="27.75" customHeight="1">
      <c r="A30" s="147" t="s">
        <v>209</v>
      </c>
      <c r="B30" s="6" t="s">
        <v>70</v>
      </c>
      <c r="C30" s="137">
        <v>100.1</v>
      </c>
      <c r="D30" s="137">
        <v>100.1</v>
      </c>
    </row>
    <row r="31" spans="1:4" ht="27" customHeight="1">
      <c r="A31" s="147" t="s">
        <v>213</v>
      </c>
      <c r="B31" s="139" t="s">
        <v>199</v>
      </c>
      <c r="C31" s="137">
        <v>220.8</v>
      </c>
      <c r="D31" s="137">
        <v>228.8</v>
      </c>
    </row>
    <row r="32" spans="1:4" ht="31.5" customHeight="1">
      <c r="A32" s="157" t="s">
        <v>211</v>
      </c>
      <c r="B32" s="154" t="s">
        <v>81</v>
      </c>
      <c r="C32" s="5">
        <v>1</v>
      </c>
      <c r="D32" s="5">
        <v>1</v>
      </c>
    </row>
    <row r="33" spans="1:4" ht="45.75" customHeight="1">
      <c r="A33" s="147" t="s">
        <v>212</v>
      </c>
      <c r="B33" s="6" t="s">
        <v>156</v>
      </c>
      <c r="C33" s="137">
        <v>219.8</v>
      </c>
      <c r="D33" s="137">
        <v>227.8</v>
      </c>
    </row>
    <row r="34" spans="1:4" ht="14.25" customHeight="1">
      <c r="A34" s="3"/>
      <c r="B34" s="4" t="s">
        <v>10</v>
      </c>
      <c r="C34" s="136">
        <f>C26+C15</f>
        <v>4701.8</v>
      </c>
      <c r="D34" s="136">
        <v>4725.2</v>
      </c>
    </row>
  </sheetData>
  <sheetProtection/>
  <mergeCells count="14">
    <mergeCell ref="B1:D1"/>
    <mergeCell ref="B2:D2"/>
    <mergeCell ref="B3:D3"/>
    <mergeCell ref="B5:D5"/>
    <mergeCell ref="B6:D6"/>
    <mergeCell ref="B7:D7"/>
    <mergeCell ref="B4:D4"/>
    <mergeCell ref="B8:D8"/>
    <mergeCell ref="B9:D9"/>
    <mergeCell ref="A11:D11"/>
    <mergeCell ref="C12:D12"/>
    <mergeCell ref="A13:A14"/>
    <mergeCell ref="B13:B14"/>
    <mergeCell ref="C13:D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zoomScalePageLayoutView="0" workbookViewId="0" topLeftCell="A1">
      <selection activeCell="C20" sqref="C20"/>
    </sheetView>
  </sheetViews>
  <sheetFormatPr defaultColWidth="9.125" defaultRowHeight="12.75"/>
  <cols>
    <col min="1" max="1" width="8.125" style="34" customWidth="1"/>
    <col min="2" max="2" width="19.375" style="22" customWidth="1"/>
    <col min="3" max="3" width="72.625" style="20" customWidth="1"/>
    <col min="4" max="16384" width="9.125" style="14" customWidth="1"/>
  </cols>
  <sheetData>
    <row r="1" spans="1:5" ht="12.75">
      <c r="A1" s="33"/>
      <c r="C1" s="175" t="s">
        <v>158</v>
      </c>
      <c r="D1" s="175"/>
      <c r="E1" s="175"/>
    </row>
    <row r="2" spans="1:5" ht="12.75">
      <c r="A2" s="33"/>
      <c r="C2" s="176" t="s">
        <v>237</v>
      </c>
      <c r="D2" s="176"/>
      <c r="E2" s="176"/>
    </row>
    <row r="3" spans="1:5" ht="12.75">
      <c r="A3" s="33"/>
      <c r="C3" s="176" t="s">
        <v>128</v>
      </c>
      <c r="D3" s="176"/>
      <c r="E3" s="176"/>
    </row>
    <row r="4" spans="1:5" ht="12.75">
      <c r="A4" s="33"/>
      <c r="C4" s="17" t="s">
        <v>62</v>
      </c>
      <c r="D4" s="17"/>
      <c r="E4" s="18"/>
    </row>
    <row r="5" spans="1:5" ht="12.75">
      <c r="A5" s="33"/>
      <c r="C5" s="176" t="s">
        <v>259</v>
      </c>
      <c r="D5" s="176"/>
      <c r="E5" s="176"/>
    </row>
    <row r="6" spans="1:5" ht="12.75">
      <c r="A6" s="33"/>
      <c r="C6" s="177" t="s">
        <v>65</v>
      </c>
      <c r="D6" s="177"/>
      <c r="E6" s="177"/>
    </row>
    <row r="7" spans="1:5" ht="12.75">
      <c r="A7" s="33"/>
      <c r="C7" s="177" t="s">
        <v>129</v>
      </c>
      <c r="D7" s="177"/>
      <c r="E7" s="177"/>
    </row>
    <row r="8" spans="1:5" ht="12.75">
      <c r="A8" s="33"/>
      <c r="C8" s="176" t="s">
        <v>260</v>
      </c>
      <c r="D8" s="176"/>
      <c r="E8" s="176"/>
    </row>
    <row r="9" spans="1:5" ht="12.75">
      <c r="A9" s="33"/>
      <c r="C9" s="176" t="s">
        <v>261</v>
      </c>
      <c r="D9" s="176"/>
      <c r="E9" s="176"/>
    </row>
    <row r="10" ht="18" customHeight="1"/>
    <row r="11" spans="1:3" ht="15">
      <c r="A11" s="193" t="s">
        <v>262</v>
      </c>
      <c r="B11" s="193"/>
      <c r="C11" s="193"/>
    </row>
    <row r="12" spans="1:3" s="31" customFormat="1" ht="15">
      <c r="A12" s="194" t="s">
        <v>263</v>
      </c>
      <c r="B12" s="195"/>
      <c r="C12" s="195"/>
    </row>
    <row r="14" spans="1:3" ht="12.75">
      <c r="A14" s="190" t="s">
        <v>67</v>
      </c>
      <c r="B14" s="190"/>
      <c r="C14" s="191" t="s">
        <v>52</v>
      </c>
    </row>
    <row r="15" spans="1:6" ht="48.75" customHeight="1">
      <c r="A15" s="35" t="s">
        <v>53</v>
      </c>
      <c r="B15" s="36" t="s">
        <v>54</v>
      </c>
      <c r="C15" s="192"/>
      <c r="F15" s="14" t="s">
        <v>57</v>
      </c>
    </row>
    <row r="16" spans="1:3" ht="26.25">
      <c r="A16" s="37" t="s">
        <v>127</v>
      </c>
      <c r="B16" s="39"/>
      <c r="C16" s="40" t="s">
        <v>130</v>
      </c>
    </row>
    <row r="17" spans="1:4" s="155" customFormat="1" ht="42" customHeight="1">
      <c r="A17" s="149" t="s">
        <v>127</v>
      </c>
      <c r="B17" s="153" t="s">
        <v>196</v>
      </c>
      <c r="C17" s="154" t="s">
        <v>55</v>
      </c>
      <c r="D17" s="155" t="s">
        <v>56</v>
      </c>
    </row>
    <row r="18" spans="1:7" s="155" customFormat="1" ht="30" customHeight="1">
      <c r="A18" s="37" t="s">
        <v>127</v>
      </c>
      <c r="B18" s="38" t="s">
        <v>63</v>
      </c>
      <c r="C18" s="39" t="s">
        <v>77</v>
      </c>
      <c r="D18" s="14"/>
      <c r="G18" s="155" t="s">
        <v>57</v>
      </c>
    </row>
    <row r="19" spans="1:3" ht="26.25">
      <c r="A19" s="37" t="s">
        <v>127</v>
      </c>
      <c r="B19" s="38" t="s">
        <v>64</v>
      </c>
      <c r="C19" s="39" t="s">
        <v>72</v>
      </c>
    </row>
    <row r="20" spans="1:3" ht="26.25">
      <c r="A20" s="37" t="s">
        <v>127</v>
      </c>
      <c r="B20" s="38" t="s">
        <v>58</v>
      </c>
      <c r="C20" s="39" t="s">
        <v>75</v>
      </c>
    </row>
    <row r="21" spans="1:3" ht="26.25">
      <c r="A21" s="37" t="s">
        <v>127</v>
      </c>
      <c r="B21" s="38" t="s">
        <v>59</v>
      </c>
      <c r="C21" s="39" t="s">
        <v>76</v>
      </c>
    </row>
    <row r="22" spans="1:4" ht="18" customHeight="1">
      <c r="A22" s="149" t="s">
        <v>127</v>
      </c>
      <c r="B22" s="153" t="s">
        <v>214</v>
      </c>
      <c r="C22" s="154" t="s">
        <v>78</v>
      </c>
      <c r="D22" s="155"/>
    </row>
    <row r="23" spans="1:4" ht="26.25">
      <c r="A23" s="149" t="s">
        <v>127</v>
      </c>
      <c r="B23" s="153" t="s">
        <v>215</v>
      </c>
      <c r="C23" s="154" t="s">
        <v>70</v>
      </c>
      <c r="D23" s="155"/>
    </row>
    <row r="24" spans="1:4" ht="26.25">
      <c r="A24" s="149" t="s">
        <v>127</v>
      </c>
      <c r="B24" s="153" t="s">
        <v>216</v>
      </c>
      <c r="C24" s="154" t="s">
        <v>79</v>
      </c>
      <c r="D24" s="155"/>
    </row>
    <row r="25" spans="1:4" ht="26.25">
      <c r="A25" s="149" t="s">
        <v>127</v>
      </c>
      <c r="B25" s="148" t="s">
        <v>217</v>
      </c>
      <c r="C25" s="154" t="s">
        <v>81</v>
      </c>
      <c r="D25" s="155"/>
    </row>
    <row r="26" spans="1:4" ht="26.25">
      <c r="A26" s="149" t="s">
        <v>127</v>
      </c>
      <c r="B26" s="153" t="s">
        <v>218</v>
      </c>
      <c r="C26" s="154" t="s">
        <v>202</v>
      </c>
      <c r="D26" s="155"/>
    </row>
    <row r="27" spans="1:4" ht="39">
      <c r="A27" s="149" t="s">
        <v>127</v>
      </c>
      <c r="B27" s="153" t="s">
        <v>219</v>
      </c>
      <c r="C27" s="154" t="s">
        <v>205</v>
      </c>
      <c r="D27" s="155"/>
    </row>
    <row r="28" spans="1:4" ht="26.25">
      <c r="A28" s="149" t="s">
        <v>127</v>
      </c>
      <c r="B28" s="153" t="s">
        <v>220</v>
      </c>
      <c r="C28" s="154" t="s">
        <v>203</v>
      </c>
      <c r="D28" s="155"/>
    </row>
    <row r="29" spans="1:4" ht="54" customHeight="1">
      <c r="A29" s="149" t="s">
        <v>127</v>
      </c>
      <c r="B29" s="153" t="s">
        <v>221</v>
      </c>
      <c r="C29" s="154" t="s">
        <v>204</v>
      </c>
      <c r="D29" s="155"/>
    </row>
    <row r="30" spans="1:3" ht="26.25">
      <c r="A30" s="37" t="s">
        <v>127</v>
      </c>
      <c r="B30" s="156" t="s">
        <v>222</v>
      </c>
      <c r="C30" s="39" t="s">
        <v>200</v>
      </c>
    </row>
    <row r="34" spans="1:4" s="155" customFormat="1" ht="12.75">
      <c r="A34" s="34"/>
      <c r="B34" s="22"/>
      <c r="C34" s="20"/>
      <c r="D34" s="14"/>
    </row>
    <row r="35" spans="1:4" s="155" customFormat="1" ht="12.75">
      <c r="A35" s="34"/>
      <c r="B35" s="22"/>
      <c r="C35" s="20"/>
      <c r="D35" s="14"/>
    </row>
    <row r="36" spans="1:4" s="155" customFormat="1" ht="12.75">
      <c r="A36" s="34"/>
      <c r="B36" s="22"/>
      <c r="C36" s="20"/>
      <c r="D36" s="14"/>
    </row>
    <row r="37" spans="1:4" s="155" customFormat="1" ht="12.75">
      <c r="A37" s="34"/>
      <c r="B37" s="22"/>
      <c r="C37" s="20"/>
      <c r="D37" s="14"/>
    </row>
    <row r="38" spans="1:22" s="155" customFormat="1" ht="24.75" customHeight="1">
      <c r="A38" s="34"/>
      <c r="B38" s="22"/>
      <c r="C38" s="20"/>
      <c r="D38" s="14"/>
      <c r="V38" s="155" t="s">
        <v>57</v>
      </c>
    </row>
    <row r="39" spans="1:4" s="155" customFormat="1" ht="12.75">
      <c r="A39" s="34"/>
      <c r="B39" s="22"/>
      <c r="C39" s="20"/>
      <c r="D39" s="14"/>
    </row>
    <row r="40" spans="1:4" s="155" customFormat="1" ht="12.75">
      <c r="A40" s="34"/>
      <c r="B40" s="22"/>
      <c r="C40" s="20"/>
      <c r="D40" s="14"/>
    </row>
  </sheetData>
  <sheetProtection/>
  <mergeCells count="12">
    <mergeCell ref="C1:E1"/>
    <mergeCell ref="C2:E2"/>
    <mergeCell ref="C3:E3"/>
    <mergeCell ref="C5:E5"/>
    <mergeCell ref="C8:E8"/>
    <mergeCell ref="C9:E9"/>
    <mergeCell ref="A14:B14"/>
    <mergeCell ref="C14:C15"/>
    <mergeCell ref="A11:C11"/>
    <mergeCell ref="C7:E7"/>
    <mergeCell ref="C6:E6"/>
    <mergeCell ref="A12:C12"/>
  </mergeCells>
  <printOptions/>
  <pageMargins left="0.5905511811023623" right="0.1968503937007874" top="0.2755905511811024" bottom="0.42" header="0.2362204724409449" footer="0.433070866141732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10">
      <selection activeCell="C28" sqref="C28"/>
    </sheetView>
  </sheetViews>
  <sheetFormatPr defaultColWidth="9.125" defaultRowHeight="12.75"/>
  <cols>
    <col min="1" max="1" width="64.875" style="14" customWidth="1"/>
    <col min="2" max="2" width="5.125" style="22" customWidth="1"/>
    <col min="3" max="3" width="5.375" style="21" customWidth="1"/>
    <col min="4" max="4" width="11.625" style="22" customWidth="1"/>
    <col min="5" max="5" width="4.625" style="22" customWidth="1"/>
    <col min="6" max="6" width="9.875" style="22" customWidth="1"/>
    <col min="7" max="16384" width="9.125" style="14" customWidth="1"/>
  </cols>
  <sheetData>
    <row r="1" spans="2:6" ht="12.75">
      <c r="B1" s="196" t="s">
        <v>86</v>
      </c>
      <c r="C1" s="196"/>
      <c r="D1" s="196"/>
      <c r="E1" s="196"/>
      <c r="F1" s="196"/>
    </row>
    <row r="2" spans="2:6" ht="12.75">
      <c r="B2" s="196" t="s">
        <v>240</v>
      </c>
      <c r="C2" s="196"/>
      <c r="D2" s="196"/>
      <c r="E2" s="196"/>
      <c r="F2" s="196"/>
    </row>
    <row r="3" spans="2:6" ht="12.75">
      <c r="B3" s="196" t="s">
        <v>123</v>
      </c>
      <c r="C3" s="196"/>
      <c r="D3" s="196"/>
      <c r="E3" s="196"/>
      <c r="F3" s="196"/>
    </row>
    <row r="4" spans="2:6" ht="12.75">
      <c r="B4" s="196" t="s">
        <v>60</v>
      </c>
      <c r="C4" s="196"/>
      <c r="D4" s="196"/>
      <c r="E4" s="196"/>
      <c r="F4" s="196"/>
    </row>
    <row r="5" spans="2:6" ht="12.75">
      <c r="B5" s="196" t="s">
        <v>264</v>
      </c>
      <c r="C5" s="196"/>
      <c r="D5" s="196"/>
      <c r="E5" s="196"/>
      <c r="F5" s="196"/>
    </row>
    <row r="6" spans="2:6" ht="12.75">
      <c r="B6" s="196" t="s">
        <v>66</v>
      </c>
      <c r="C6" s="196"/>
      <c r="D6" s="196"/>
      <c r="E6" s="196"/>
      <c r="F6" s="196"/>
    </row>
    <row r="7" spans="2:6" ht="12.75">
      <c r="B7" s="201" t="s">
        <v>124</v>
      </c>
      <c r="C7" s="201"/>
      <c r="D7" s="201"/>
      <c r="E7" s="201"/>
      <c r="F7" s="201"/>
    </row>
    <row r="8" spans="2:6" ht="12.75">
      <c r="B8" s="196" t="s">
        <v>265</v>
      </c>
      <c r="C8" s="196"/>
      <c r="D8" s="196"/>
      <c r="E8" s="196"/>
      <c r="F8" s="196"/>
    </row>
    <row r="9" spans="2:6" ht="12.75">
      <c r="B9" s="197" t="s">
        <v>266</v>
      </c>
      <c r="C9" s="197"/>
      <c r="D9" s="197"/>
      <c r="E9" s="197"/>
      <c r="F9" s="197"/>
    </row>
    <row r="11" spans="1:6" ht="12.75" customHeight="1">
      <c r="A11" s="198" t="s">
        <v>68</v>
      </c>
      <c r="B11" s="198"/>
      <c r="C11" s="198"/>
      <c r="D11" s="198"/>
      <c r="E11" s="198"/>
      <c r="F11" s="198"/>
    </row>
    <row r="12" spans="1:6" ht="12.75">
      <c r="A12" s="199" t="s">
        <v>267</v>
      </c>
      <c r="B12" s="200"/>
      <c r="C12" s="200"/>
      <c r="D12" s="200"/>
      <c r="E12" s="200"/>
      <c r="F12" s="200"/>
    </row>
    <row r="13" ht="12.75" customHeight="1">
      <c r="F13" s="41" t="s">
        <v>12</v>
      </c>
    </row>
    <row r="14" spans="1:6" ht="12.75">
      <c r="A14" s="112" t="s">
        <v>11</v>
      </c>
      <c r="B14" s="114" t="s">
        <v>13</v>
      </c>
      <c r="C14" s="116" t="s">
        <v>14</v>
      </c>
      <c r="D14" s="114" t="s">
        <v>15</v>
      </c>
      <c r="E14" s="114" t="s">
        <v>16</v>
      </c>
      <c r="F14" s="118" t="s">
        <v>17</v>
      </c>
    </row>
    <row r="15" spans="1:7" ht="19.5" customHeight="1">
      <c r="A15" s="23" t="s">
        <v>18</v>
      </c>
      <c r="B15" s="12"/>
      <c r="C15" s="24"/>
      <c r="D15" s="12"/>
      <c r="E15" s="12"/>
      <c r="F15" s="43">
        <v>5228.9</v>
      </c>
      <c r="G15" s="25"/>
    </row>
    <row r="16" spans="1:6" s="25" customFormat="1" ht="12.75">
      <c r="A16" s="83" t="s">
        <v>19</v>
      </c>
      <c r="B16" s="54" t="s">
        <v>20</v>
      </c>
      <c r="C16" s="42" t="s">
        <v>21</v>
      </c>
      <c r="D16" s="54" t="s">
        <v>22</v>
      </c>
      <c r="E16" s="54" t="s">
        <v>23</v>
      </c>
      <c r="F16" s="43">
        <f>F17+F25+F44</f>
        <v>4855.2</v>
      </c>
    </row>
    <row r="17" spans="1:7" s="25" customFormat="1" ht="23.25" customHeight="1">
      <c r="A17" s="63" t="s">
        <v>24</v>
      </c>
      <c r="B17" s="57" t="s">
        <v>20</v>
      </c>
      <c r="C17" s="56" t="s">
        <v>25</v>
      </c>
      <c r="D17" s="57" t="s">
        <v>22</v>
      </c>
      <c r="E17" s="57" t="s">
        <v>23</v>
      </c>
      <c r="F17" s="58">
        <f>F18</f>
        <v>1023.7</v>
      </c>
      <c r="G17" s="14"/>
    </row>
    <row r="18" spans="1:6" ht="15" customHeight="1">
      <c r="A18" s="143" t="s">
        <v>133</v>
      </c>
      <c r="B18" s="60" t="s">
        <v>20</v>
      </c>
      <c r="C18" s="59" t="s">
        <v>25</v>
      </c>
      <c r="D18" s="60" t="s">
        <v>132</v>
      </c>
      <c r="E18" s="60">
        <v>100</v>
      </c>
      <c r="F18" s="61">
        <f>F19</f>
        <v>1023.7</v>
      </c>
    </row>
    <row r="19" spans="1:6" ht="14.25" customHeight="1">
      <c r="A19" s="62" t="s">
        <v>29</v>
      </c>
      <c r="B19" s="60" t="s">
        <v>20</v>
      </c>
      <c r="C19" s="59" t="s">
        <v>25</v>
      </c>
      <c r="D19" s="60" t="s">
        <v>131</v>
      </c>
      <c r="E19" s="60">
        <v>120</v>
      </c>
      <c r="F19" s="61">
        <f>SUM(F20:F24)</f>
        <v>1023.7</v>
      </c>
    </row>
    <row r="20" spans="1:6" ht="13.5" customHeight="1">
      <c r="A20" s="64" t="s">
        <v>94</v>
      </c>
      <c r="B20" s="60" t="s">
        <v>20</v>
      </c>
      <c r="C20" s="59" t="s">
        <v>25</v>
      </c>
      <c r="D20" s="60" t="s">
        <v>131</v>
      </c>
      <c r="E20" s="60">
        <v>121</v>
      </c>
      <c r="F20" s="61">
        <v>779.4</v>
      </c>
    </row>
    <row r="21" spans="1:6" ht="13.5" customHeight="1">
      <c r="A21" s="64" t="s">
        <v>95</v>
      </c>
      <c r="B21" s="60" t="s">
        <v>20</v>
      </c>
      <c r="C21" s="59" t="s">
        <v>25</v>
      </c>
      <c r="D21" s="60" t="s">
        <v>131</v>
      </c>
      <c r="E21" s="60">
        <v>129</v>
      </c>
      <c r="F21" s="61">
        <v>235.3</v>
      </c>
    </row>
    <row r="22" spans="1:6" ht="13.5" customHeight="1">
      <c r="A22" s="108" t="s">
        <v>201</v>
      </c>
      <c r="B22" s="60" t="s">
        <v>20</v>
      </c>
      <c r="C22" s="59" t="s">
        <v>25</v>
      </c>
      <c r="D22" s="60" t="s">
        <v>223</v>
      </c>
      <c r="E22" s="60">
        <v>242</v>
      </c>
      <c r="F22" s="61">
        <v>6</v>
      </c>
    </row>
    <row r="23" spans="1:6" ht="27" customHeight="1">
      <c r="A23" s="106" t="s">
        <v>224</v>
      </c>
      <c r="B23" s="60" t="s">
        <v>20</v>
      </c>
      <c r="C23" s="59" t="s">
        <v>25</v>
      </c>
      <c r="D23" s="60" t="s">
        <v>223</v>
      </c>
      <c r="E23" s="60">
        <v>244</v>
      </c>
      <c r="F23" s="61">
        <v>2</v>
      </c>
    </row>
    <row r="24" spans="1:6" ht="16.5" customHeight="1">
      <c r="A24" s="108" t="s">
        <v>100</v>
      </c>
      <c r="B24" s="60" t="s">
        <v>20</v>
      </c>
      <c r="C24" s="59" t="s">
        <v>25</v>
      </c>
      <c r="D24" s="60" t="s">
        <v>223</v>
      </c>
      <c r="E24" s="60">
        <v>853</v>
      </c>
      <c r="F24" s="61">
        <v>1</v>
      </c>
    </row>
    <row r="25" spans="1:6" ht="36" customHeight="1">
      <c r="A25" s="63" t="s">
        <v>32</v>
      </c>
      <c r="B25" s="57" t="s">
        <v>20</v>
      </c>
      <c r="C25" s="56" t="s">
        <v>33</v>
      </c>
      <c r="D25" s="57"/>
      <c r="E25" s="57"/>
      <c r="F25" s="58">
        <f>F26+F31</f>
        <v>3830.5</v>
      </c>
    </row>
    <row r="26" spans="1:6" ht="21.75" customHeight="1">
      <c r="A26" s="65" t="s">
        <v>97</v>
      </c>
      <c r="B26" s="60" t="s">
        <v>20</v>
      </c>
      <c r="C26" s="59" t="s">
        <v>33</v>
      </c>
      <c r="D26" s="60" t="s">
        <v>98</v>
      </c>
      <c r="E26" s="60" t="s">
        <v>23</v>
      </c>
      <c r="F26" s="61">
        <f>F27</f>
        <v>940.3000000000001</v>
      </c>
    </row>
    <row r="27" spans="1:6" ht="30.75" customHeight="1">
      <c r="A27" s="62" t="s">
        <v>27</v>
      </c>
      <c r="B27" s="60" t="s">
        <v>20</v>
      </c>
      <c r="C27" s="59" t="s">
        <v>33</v>
      </c>
      <c r="D27" s="60" t="s">
        <v>87</v>
      </c>
      <c r="E27" s="60" t="s">
        <v>28</v>
      </c>
      <c r="F27" s="61">
        <f>F28</f>
        <v>940.3000000000001</v>
      </c>
    </row>
    <row r="28" spans="1:6" ht="35.25" customHeight="1">
      <c r="A28" s="62" t="s">
        <v>29</v>
      </c>
      <c r="B28" s="60" t="s">
        <v>20</v>
      </c>
      <c r="C28" s="59" t="s">
        <v>33</v>
      </c>
      <c r="D28" s="60" t="s">
        <v>87</v>
      </c>
      <c r="E28" s="60" t="s">
        <v>30</v>
      </c>
      <c r="F28" s="61">
        <f>F29+F30</f>
        <v>940.3000000000001</v>
      </c>
    </row>
    <row r="29" spans="1:6" ht="12.75">
      <c r="A29" s="64" t="s">
        <v>94</v>
      </c>
      <c r="B29" s="60" t="s">
        <v>20</v>
      </c>
      <c r="C29" s="59" t="s">
        <v>33</v>
      </c>
      <c r="D29" s="60" t="s">
        <v>87</v>
      </c>
      <c r="E29" s="60" t="s">
        <v>31</v>
      </c>
      <c r="F29" s="61">
        <v>722.2</v>
      </c>
    </row>
    <row r="30" spans="1:6" ht="21">
      <c r="A30" s="64" t="s">
        <v>95</v>
      </c>
      <c r="B30" s="60" t="s">
        <v>20</v>
      </c>
      <c r="C30" s="59" t="s">
        <v>33</v>
      </c>
      <c r="D30" s="60" t="s">
        <v>87</v>
      </c>
      <c r="E30" s="60">
        <v>129</v>
      </c>
      <c r="F30" s="61">
        <v>218.1</v>
      </c>
    </row>
    <row r="31" spans="1:6" ht="12.75">
      <c r="A31" s="63" t="s">
        <v>26</v>
      </c>
      <c r="B31" s="57" t="s">
        <v>20</v>
      </c>
      <c r="C31" s="56" t="s">
        <v>33</v>
      </c>
      <c r="D31" s="57" t="s">
        <v>99</v>
      </c>
      <c r="E31" s="57" t="s">
        <v>23</v>
      </c>
      <c r="F31" s="58">
        <f>F32+F36+F40</f>
        <v>2890.2</v>
      </c>
    </row>
    <row r="32" spans="1:6" ht="30">
      <c r="A32" s="62" t="s">
        <v>27</v>
      </c>
      <c r="B32" s="60" t="s">
        <v>20</v>
      </c>
      <c r="C32" s="59" t="s">
        <v>33</v>
      </c>
      <c r="D32" s="60" t="s">
        <v>88</v>
      </c>
      <c r="E32" s="60" t="s">
        <v>28</v>
      </c>
      <c r="F32" s="61">
        <f>F33</f>
        <v>2510.1</v>
      </c>
    </row>
    <row r="33" spans="1:6" ht="12.75">
      <c r="A33" s="62" t="s">
        <v>29</v>
      </c>
      <c r="B33" s="60" t="s">
        <v>20</v>
      </c>
      <c r="C33" s="59" t="s">
        <v>33</v>
      </c>
      <c r="D33" s="60" t="s">
        <v>88</v>
      </c>
      <c r="E33" s="60" t="s">
        <v>30</v>
      </c>
      <c r="F33" s="61">
        <f>F34+F35</f>
        <v>2510.1</v>
      </c>
    </row>
    <row r="34" spans="1:6" ht="12" customHeight="1">
      <c r="A34" s="64" t="s">
        <v>94</v>
      </c>
      <c r="B34" s="60" t="s">
        <v>20</v>
      </c>
      <c r="C34" s="59" t="s">
        <v>33</v>
      </c>
      <c r="D34" s="60" t="s">
        <v>88</v>
      </c>
      <c r="E34" s="60" t="s">
        <v>31</v>
      </c>
      <c r="F34" s="61">
        <v>1928.1</v>
      </c>
    </row>
    <row r="35" spans="1:6" ht="21">
      <c r="A35" s="64" t="s">
        <v>95</v>
      </c>
      <c r="B35" s="60" t="s">
        <v>20</v>
      </c>
      <c r="C35" s="59" t="s">
        <v>33</v>
      </c>
      <c r="D35" s="60" t="s">
        <v>88</v>
      </c>
      <c r="E35" s="60">
        <v>129</v>
      </c>
      <c r="F35" s="61">
        <v>582</v>
      </c>
    </row>
    <row r="36" spans="1:6" ht="19.5" customHeight="1">
      <c r="A36" s="62" t="s">
        <v>96</v>
      </c>
      <c r="B36" s="60" t="s">
        <v>20</v>
      </c>
      <c r="C36" s="59" t="s">
        <v>33</v>
      </c>
      <c r="D36" s="60" t="s">
        <v>89</v>
      </c>
      <c r="E36" s="60" t="s">
        <v>35</v>
      </c>
      <c r="F36" s="61">
        <f>F37</f>
        <v>369.6</v>
      </c>
    </row>
    <row r="37" spans="1:6" ht="27" customHeight="1">
      <c r="A37" s="100" t="s">
        <v>83</v>
      </c>
      <c r="B37" s="60" t="s">
        <v>20</v>
      </c>
      <c r="C37" s="59" t="s">
        <v>33</v>
      </c>
      <c r="D37" s="60" t="s">
        <v>89</v>
      </c>
      <c r="E37" s="60" t="s">
        <v>36</v>
      </c>
      <c r="F37" s="61">
        <v>369.6</v>
      </c>
    </row>
    <row r="38" spans="1:6" ht="15.75" customHeight="1">
      <c r="A38" s="108" t="s">
        <v>201</v>
      </c>
      <c r="B38" s="60" t="s">
        <v>20</v>
      </c>
      <c r="C38" s="59" t="s">
        <v>33</v>
      </c>
      <c r="D38" s="60" t="s">
        <v>89</v>
      </c>
      <c r="E38" s="60">
        <v>242</v>
      </c>
      <c r="F38" s="61">
        <v>50</v>
      </c>
    </row>
    <row r="39" spans="1:6" ht="30.75" customHeight="1">
      <c r="A39" s="108" t="s">
        <v>82</v>
      </c>
      <c r="B39" s="60" t="s">
        <v>20</v>
      </c>
      <c r="C39" s="59" t="s">
        <v>33</v>
      </c>
      <c r="D39" s="60" t="s">
        <v>89</v>
      </c>
      <c r="E39" s="60" t="s">
        <v>37</v>
      </c>
      <c r="F39" s="61">
        <v>319.6</v>
      </c>
    </row>
    <row r="40" spans="1:6" ht="15" customHeight="1">
      <c r="A40" s="62" t="s">
        <v>38</v>
      </c>
      <c r="B40" s="60" t="s">
        <v>20</v>
      </c>
      <c r="C40" s="59" t="s">
        <v>33</v>
      </c>
      <c r="D40" s="60" t="s">
        <v>89</v>
      </c>
      <c r="E40" s="60" t="s">
        <v>39</v>
      </c>
      <c r="F40" s="58">
        <f>F41</f>
        <v>10.5</v>
      </c>
    </row>
    <row r="41" spans="1:6" ht="13.5" customHeight="1">
      <c r="A41" s="108" t="s">
        <v>135</v>
      </c>
      <c r="B41" s="60" t="s">
        <v>20</v>
      </c>
      <c r="C41" s="59" t="s">
        <v>33</v>
      </c>
      <c r="D41" s="60" t="s">
        <v>89</v>
      </c>
      <c r="E41" s="60" t="s">
        <v>40</v>
      </c>
      <c r="F41" s="61">
        <f>F42+F43</f>
        <v>10.5</v>
      </c>
    </row>
    <row r="42" spans="1:6" ht="12.75">
      <c r="A42" s="62" t="s">
        <v>41</v>
      </c>
      <c r="B42" s="60" t="s">
        <v>20</v>
      </c>
      <c r="C42" s="59" t="s">
        <v>33</v>
      </c>
      <c r="D42" s="60" t="s">
        <v>89</v>
      </c>
      <c r="E42" s="60" t="s">
        <v>42</v>
      </c>
      <c r="F42" s="61">
        <v>6</v>
      </c>
    </row>
    <row r="43" spans="1:6" ht="12.75">
      <c r="A43" s="108" t="s">
        <v>100</v>
      </c>
      <c r="B43" s="60" t="s">
        <v>20</v>
      </c>
      <c r="C43" s="59" t="s">
        <v>33</v>
      </c>
      <c r="D43" s="60" t="s">
        <v>89</v>
      </c>
      <c r="E43" s="60">
        <v>852</v>
      </c>
      <c r="F43" s="61">
        <v>4.5</v>
      </c>
    </row>
    <row r="44" spans="1:6" ht="12.75">
      <c r="A44" s="101" t="s">
        <v>119</v>
      </c>
      <c r="B44" s="60" t="s">
        <v>20</v>
      </c>
      <c r="C44" s="56" t="s">
        <v>69</v>
      </c>
      <c r="D44" s="57"/>
      <c r="E44" s="57"/>
      <c r="F44" s="58">
        <v>1</v>
      </c>
    </row>
    <row r="45" spans="1:6" ht="12.75">
      <c r="A45" s="100" t="s">
        <v>120</v>
      </c>
      <c r="B45" s="60" t="s">
        <v>20</v>
      </c>
      <c r="C45" s="59" t="s">
        <v>69</v>
      </c>
      <c r="D45" s="75" t="s">
        <v>90</v>
      </c>
      <c r="E45" s="60">
        <v>200</v>
      </c>
      <c r="F45" s="61">
        <v>1</v>
      </c>
    </row>
    <row r="46" spans="1:6" ht="16.5" customHeight="1">
      <c r="A46" s="102" t="s">
        <v>121</v>
      </c>
      <c r="B46" s="60" t="s">
        <v>20</v>
      </c>
      <c r="C46" s="59" t="s">
        <v>69</v>
      </c>
      <c r="D46" s="75" t="s">
        <v>90</v>
      </c>
      <c r="E46" s="60">
        <v>244</v>
      </c>
      <c r="F46" s="61">
        <v>1</v>
      </c>
    </row>
    <row r="47" spans="1:6" ht="24" customHeight="1">
      <c r="A47" s="62" t="s">
        <v>96</v>
      </c>
      <c r="B47" s="60" t="s">
        <v>20</v>
      </c>
      <c r="C47" s="69" t="s">
        <v>69</v>
      </c>
      <c r="D47" s="75" t="s">
        <v>90</v>
      </c>
      <c r="E47" s="70">
        <v>200</v>
      </c>
      <c r="F47" s="68">
        <v>1</v>
      </c>
    </row>
    <row r="48" spans="1:6" ht="16.5" customHeight="1">
      <c r="A48" s="74" t="s">
        <v>43</v>
      </c>
      <c r="B48" s="66" t="s">
        <v>44</v>
      </c>
      <c r="C48" s="66"/>
      <c r="D48" s="78"/>
      <c r="E48" s="67"/>
      <c r="F48" s="68">
        <f>F49</f>
        <v>212.2</v>
      </c>
    </row>
    <row r="49" spans="1:6" ht="12.75">
      <c r="A49" s="74" t="s">
        <v>197</v>
      </c>
      <c r="B49" s="66" t="s">
        <v>44</v>
      </c>
      <c r="C49" s="66" t="s">
        <v>25</v>
      </c>
      <c r="D49" s="79"/>
      <c r="E49" s="66"/>
      <c r="F49" s="68">
        <f>F50</f>
        <v>212.2</v>
      </c>
    </row>
    <row r="50" spans="1:6" ht="12.75">
      <c r="A50" s="74" t="s">
        <v>101</v>
      </c>
      <c r="B50" s="66" t="s">
        <v>44</v>
      </c>
      <c r="C50" s="66" t="s">
        <v>25</v>
      </c>
      <c r="D50" s="80" t="s">
        <v>102</v>
      </c>
      <c r="E50" s="67"/>
      <c r="F50" s="68">
        <v>212.2</v>
      </c>
    </row>
    <row r="51" spans="1:6" ht="20.25">
      <c r="A51" s="109" t="s">
        <v>103</v>
      </c>
      <c r="B51" s="69" t="s">
        <v>44</v>
      </c>
      <c r="C51" s="69" t="s">
        <v>25</v>
      </c>
      <c r="D51" s="77" t="s">
        <v>91</v>
      </c>
      <c r="E51" s="70"/>
      <c r="F51" s="71">
        <f>F52</f>
        <v>205.2</v>
      </c>
    </row>
    <row r="52" spans="1:6" ht="30">
      <c r="A52" s="73" t="s">
        <v>27</v>
      </c>
      <c r="B52" s="69" t="s">
        <v>44</v>
      </c>
      <c r="C52" s="69" t="s">
        <v>25</v>
      </c>
      <c r="D52" s="77" t="s">
        <v>161</v>
      </c>
      <c r="E52" s="70">
        <v>100</v>
      </c>
      <c r="F52" s="71">
        <v>205.2</v>
      </c>
    </row>
    <row r="53" spans="1:6" ht="17.25" customHeight="1">
      <c r="A53" s="73" t="s">
        <v>45</v>
      </c>
      <c r="B53" s="66" t="s">
        <v>44</v>
      </c>
      <c r="C53" s="66" t="s">
        <v>25</v>
      </c>
      <c r="D53" s="77" t="s">
        <v>162</v>
      </c>
      <c r="E53" s="70">
        <v>110</v>
      </c>
      <c r="F53" s="71">
        <f>F54</f>
        <v>157.6</v>
      </c>
    </row>
    <row r="54" spans="1:6" ht="12.75" customHeight="1">
      <c r="A54" s="81" t="s">
        <v>184</v>
      </c>
      <c r="B54" s="69" t="s">
        <v>44</v>
      </c>
      <c r="C54" s="69" t="s">
        <v>25</v>
      </c>
      <c r="D54" s="77" t="s">
        <v>91</v>
      </c>
      <c r="E54" s="70">
        <v>111</v>
      </c>
      <c r="F54" s="71">
        <v>157.6</v>
      </c>
    </row>
    <row r="55" spans="1:6" ht="15.75" customHeight="1">
      <c r="A55" s="110" t="s">
        <v>185</v>
      </c>
      <c r="B55" s="69" t="s">
        <v>44</v>
      </c>
      <c r="C55" s="69" t="s">
        <v>25</v>
      </c>
      <c r="D55" s="77" t="s">
        <v>91</v>
      </c>
      <c r="E55" s="70">
        <v>112</v>
      </c>
      <c r="F55" s="71">
        <v>157.6</v>
      </c>
    </row>
    <row r="56" spans="1:6" ht="21">
      <c r="A56" s="82" t="s">
        <v>186</v>
      </c>
      <c r="B56" s="69" t="s">
        <v>44</v>
      </c>
      <c r="C56" s="69" t="s">
        <v>25</v>
      </c>
      <c r="D56" s="77" t="s">
        <v>91</v>
      </c>
      <c r="E56" s="70">
        <v>119</v>
      </c>
      <c r="F56" s="71">
        <v>47.6</v>
      </c>
    </row>
    <row r="57" spans="1:6" ht="12.75">
      <c r="A57" s="73" t="s">
        <v>96</v>
      </c>
      <c r="B57" s="77" t="s">
        <v>44</v>
      </c>
      <c r="C57" s="77" t="s">
        <v>25</v>
      </c>
      <c r="D57" s="77" t="s">
        <v>91</v>
      </c>
      <c r="E57" s="70">
        <v>200</v>
      </c>
      <c r="F57" s="71">
        <f>F58</f>
        <v>7</v>
      </c>
    </row>
    <row r="58" spans="1:6" ht="12.75">
      <c r="A58" s="106" t="s">
        <v>83</v>
      </c>
      <c r="B58" s="77" t="s">
        <v>44</v>
      </c>
      <c r="C58" s="77" t="s">
        <v>25</v>
      </c>
      <c r="D58" s="77" t="s">
        <v>91</v>
      </c>
      <c r="E58" s="75" t="s">
        <v>36</v>
      </c>
      <c r="F58" s="76">
        <f>F59</f>
        <v>7</v>
      </c>
    </row>
    <row r="59" spans="1:6" ht="19.5" customHeight="1">
      <c r="A59" s="110" t="s">
        <v>82</v>
      </c>
      <c r="B59" s="69" t="s">
        <v>44</v>
      </c>
      <c r="C59" s="69" t="s">
        <v>25</v>
      </c>
      <c r="D59" s="77" t="s">
        <v>91</v>
      </c>
      <c r="E59" s="70" t="s">
        <v>37</v>
      </c>
      <c r="F59" s="71">
        <v>7</v>
      </c>
    </row>
    <row r="60" spans="1:6" ht="19.5" customHeight="1">
      <c r="A60" s="161" t="s">
        <v>225</v>
      </c>
      <c r="B60" s="42" t="s">
        <v>25</v>
      </c>
      <c r="C60" s="69"/>
      <c r="D60" s="77"/>
      <c r="E60" s="70"/>
      <c r="F60" s="46">
        <f>F61</f>
        <v>15</v>
      </c>
    </row>
    <row r="61" spans="1:6" ht="23.25" customHeight="1">
      <c r="A61" s="110" t="s">
        <v>227</v>
      </c>
      <c r="B61" s="69" t="s">
        <v>25</v>
      </c>
      <c r="C61" s="69" t="s">
        <v>228</v>
      </c>
      <c r="D61" s="77" t="s">
        <v>229</v>
      </c>
      <c r="E61" s="70">
        <v>200</v>
      </c>
      <c r="F61" s="71">
        <v>15</v>
      </c>
    </row>
    <row r="62" spans="1:6" ht="25.5" customHeight="1">
      <c r="A62" s="30" t="s">
        <v>84</v>
      </c>
      <c r="B62" s="69" t="s">
        <v>25</v>
      </c>
      <c r="C62" s="69" t="s">
        <v>228</v>
      </c>
      <c r="D62" s="77" t="s">
        <v>229</v>
      </c>
      <c r="E62" s="70">
        <v>244</v>
      </c>
      <c r="F62" s="71">
        <v>15</v>
      </c>
    </row>
    <row r="63" spans="1:6" ht="17.25" customHeight="1">
      <c r="A63" s="107" t="s">
        <v>46</v>
      </c>
      <c r="B63" s="26" t="s">
        <v>47</v>
      </c>
      <c r="C63" s="28"/>
      <c r="D63" s="29"/>
      <c r="E63" s="29"/>
      <c r="F63" s="46">
        <f>F64</f>
        <v>58.5</v>
      </c>
    </row>
    <row r="64" spans="1:6" ht="15" customHeight="1">
      <c r="A64" s="107" t="s">
        <v>48</v>
      </c>
      <c r="B64" s="26" t="s">
        <v>47</v>
      </c>
      <c r="C64" s="26" t="s">
        <v>25</v>
      </c>
      <c r="D64" s="54" t="s">
        <v>112</v>
      </c>
      <c r="E64" s="29"/>
      <c r="F64" s="46">
        <v>58.5</v>
      </c>
    </row>
    <row r="65" spans="1:6" ht="21.75" customHeight="1">
      <c r="A65" s="23" t="s">
        <v>114</v>
      </c>
      <c r="B65" s="28" t="s">
        <v>47</v>
      </c>
      <c r="C65" s="28" t="s">
        <v>25</v>
      </c>
      <c r="D65" s="29" t="s">
        <v>115</v>
      </c>
      <c r="E65" s="29"/>
      <c r="F65" s="45">
        <f>F66</f>
        <v>10.1</v>
      </c>
    </row>
    <row r="66" spans="1:6" ht="18" customHeight="1">
      <c r="A66" s="62" t="s">
        <v>96</v>
      </c>
      <c r="B66" s="28" t="s">
        <v>47</v>
      </c>
      <c r="C66" s="28" t="s">
        <v>25</v>
      </c>
      <c r="D66" s="29" t="s">
        <v>115</v>
      </c>
      <c r="E66" s="29" t="s">
        <v>35</v>
      </c>
      <c r="F66" s="45">
        <v>10.1</v>
      </c>
    </row>
    <row r="67" spans="1:6" ht="26.25" customHeight="1">
      <c r="A67" s="30" t="s">
        <v>85</v>
      </c>
      <c r="B67" s="28" t="s">
        <v>47</v>
      </c>
      <c r="C67" s="28" t="s">
        <v>25</v>
      </c>
      <c r="D67" s="29" t="s">
        <v>115</v>
      </c>
      <c r="E67" s="29" t="s">
        <v>36</v>
      </c>
      <c r="F67" s="45">
        <v>10.1</v>
      </c>
    </row>
    <row r="68" spans="1:6" ht="22.5" customHeight="1">
      <c r="A68" s="30" t="s">
        <v>84</v>
      </c>
      <c r="B68" s="28" t="s">
        <v>47</v>
      </c>
      <c r="C68" s="28" t="s">
        <v>25</v>
      </c>
      <c r="D68" s="29" t="s">
        <v>115</v>
      </c>
      <c r="E68" s="29" t="s">
        <v>37</v>
      </c>
      <c r="F68" s="44">
        <v>10.1</v>
      </c>
    </row>
    <row r="69" spans="1:6" ht="21.75" customHeight="1">
      <c r="A69" s="27" t="s">
        <v>116</v>
      </c>
      <c r="B69" s="28" t="s">
        <v>47</v>
      </c>
      <c r="C69" s="28" t="s">
        <v>25</v>
      </c>
      <c r="D69" s="42" t="s">
        <v>92</v>
      </c>
      <c r="E69" s="29"/>
      <c r="F69" s="160">
        <f>F70</f>
        <v>24</v>
      </c>
    </row>
    <row r="70" spans="1:6" ht="12.75" customHeight="1">
      <c r="A70" s="62" t="s">
        <v>96</v>
      </c>
      <c r="B70" s="28" t="s">
        <v>47</v>
      </c>
      <c r="C70" s="28" t="s">
        <v>25</v>
      </c>
      <c r="D70" s="28" t="s">
        <v>92</v>
      </c>
      <c r="E70" s="29">
        <v>200</v>
      </c>
      <c r="F70" s="45">
        <v>24</v>
      </c>
    </row>
    <row r="71" spans="1:6" ht="12.75">
      <c r="A71" s="30" t="s">
        <v>85</v>
      </c>
      <c r="B71" s="28" t="s">
        <v>47</v>
      </c>
      <c r="C71" s="28" t="s">
        <v>25</v>
      </c>
      <c r="D71" s="28" t="s">
        <v>92</v>
      </c>
      <c r="E71" s="29">
        <v>240</v>
      </c>
      <c r="F71" s="45">
        <v>24</v>
      </c>
    </row>
    <row r="72" spans="1:6" ht="12.75">
      <c r="A72" s="30" t="s">
        <v>84</v>
      </c>
      <c r="B72" s="28" t="s">
        <v>47</v>
      </c>
      <c r="C72" s="28" t="s">
        <v>25</v>
      </c>
      <c r="D72" s="28" t="s">
        <v>92</v>
      </c>
      <c r="E72" s="29">
        <v>244</v>
      </c>
      <c r="F72" s="44" t="s">
        <v>268</v>
      </c>
    </row>
    <row r="73" spans="1:6" ht="12.75">
      <c r="A73" s="27" t="s">
        <v>117</v>
      </c>
      <c r="B73" s="28" t="s">
        <v>47</v>
      </c>
      <c r="C73" s="28" t="s">
        <v>25</v>
      </c>
      <c r="D73" s="42" t="s">
        <v>93</v>
      </c>
      <c r="E73" s="29"/>
      <c r="F73" s="160">
        <f>F74</f>
        <v>24.4</v>
      </c>
    </row>
    <row r="74" spans="1:6" ht="12.75">
      <c r="A74" s="73" t="s">
        <v>96</v>
      </c>
      <c r="B74" s="28" t="s">
        <v>47</v>
      </c>
      <c r="C74" s="28" t="s">
        <v>25</v>
      </c>
      <c r="D74" s="28" t="s">
        <v>93</v>
      </c>
      <c r="E74" s="29">
        <v>200</v>
      </c>
      <c r="F74" s="45">
        <f>F75</f>
        <v>24.4</v>
      </c>
    </row>
    <row r="75" spans="1:6" ht="12.75">
      <c r="A75" s="30" t="s">
        <v>85</v>
      </c>
      <c r="B75" s="28" t="s">
        <v>47</v>
      </c>
      <c r="C75" s="28" t="s">
        <v>25</v>
      </c>
      <c r="D75" s="28" t="s">
        <v>93</v>
      </c>
      <c r="E75" s="29">
        <v>240</v>
      </c>
      <c r="F75" s="45">
        <f>F76</f>
        <v>24.4</v>
      </c>
    </row>
    <row r="76" spans="1:6" ht="12.75">
      <c r="A76" s="30" t="s">
        <v>84</v>
      </c>
      <c r="B76" s="28" t="s">
        <v>47</v>
      </c>
      <c r="C76" s="28" t="s">
        <v>25</v>
      </c>
      <c r="D76" s="28" t="s">
        <v>93</v>
      </c>
      <c r="E76" s="29">
        <v>247</v>
      </c>
      <c r="F76" s="44">
        <v>24.4</v>
      </c>
    </row>
    <row r="77" spans="1:6" ht="12.75">
      <c r="A77" s="83" t="s">
        <v>164</v>
      </c>
      <c r="B77" s="42" t="s">
        <v>163</v>
      </c>
      <c r="C77" s="42" t="s">
        <v>21</v>
      </c>
      <c r="D77" s="54" t="s">
        <v>22</v>
      </c>
      <c r="E77" s="54" t="s">
        <v>23</v>
      </c>
      <c r="F77" s="43">
        <f>F78</f>
        <v>88</v>
      </c>
    </row>
    <row r="78" spans="1:6" ht="12.75">
      <c r="A78" s="83" t="s">
        <v>165</v>
      </c>
      <c r="B78" s="42" t="s">
        <v>163</v>
      </c>
      <c r="C78" s="42" t="s">
        <v>20</v>
      </c>
      <c r="D78" s="54"/>
      <c r="E78" s="54"/>
      <c r="F78" s="43">
        <f>F79</f>
        <v>88</v>
      </c>
    </row>
    <row r="79" spans="1:6" ht="12.75">
      <c r="A79" s="141" t="s">
        <v>166</v>
      </c>
      <c r="B79" s="42" t="s">
        <v>163</v>
      </c>
      <c r="C79" s="42" t="s">
        <v>20</v>
      </c>
      <c r="D79" s="54" t="s">
        <v>122</v>
      </c>
      <c r="E79" s="54"/>
      <c r="F79" s="44">
        <v>88</v>
      </c>
    </row>
    <row r="80" spans="1:6" ht="12.75">
      <c r="A80" s="47" t="s">
        <v>96</v>
      </c>
      <c r="B80" s="28" t="s">
        <v>163</v>
      </c>
      <c r="C80" s="28" t="s">
        <v>20</v>
      </c>
      <c r="D80" s="29" t="s">
        <v>122</v>
      </c>
      <c r="E80" s="29" t="s">
        <v>35</v>
      </c>
      <c r="F80" s="44">
        <f>F81</f>
        <v>88</v>
      </c>
    </row>
    <row r="81" spans="1:7" ht="12.75">
      <c r="A81" s="142" t="s">
        <v>188</v>
      </c>
      <c r="B81" s="28" t="s">
        <v>163</v>
      </c>
      <c r="C81" s="28" t="s">
        <v>20</v>
      </c>
      <c r="D81" s="29" t="s">
        <v>122</v>
      </c>
      <c r="E81" s="29" t="s">
        <v>36</v>
      </c>
      <c r="F81" s="44">
        <f>F82</f>
        <v>88</v>
      </c>
      <c r="G81" s="14">
        <v>2.5</v>
      </c>
    </row>
    <row r="82" spans="1:7" ht="12.75">
      <c r="A82" s="30" t="s">
        <v>84</v>
      </c>
      <c r="B82" s="28" t="s">
        <v>163</v>
      </c>
      <c r="C82" s="28" t="s">
        <v>20</v>
      </c>
      <c r="D82" s="29" t="s">
        <v>122</v>
      </c>
      <c r="E82" s="29" t="s">
        <v>37</v>
      </c>
      <c r="F82" s="53">
        <v>88</v>
      </c>
      <c r="G82" s="14">
        <v>5</v>
      </c>
    </row>
  </sheetData>
  <sheetProtection/>
  <mergeCells count="11">
    <mergeCell ref="B1:F1"/>
    <mergeCell ref="B2:F2"/>
    <mergeCell ref="B3:F3"/>
    <mergeCell ref="B4:F4"/>
    <mergeCell ref="B5:F5"/>
    <mergeCell ref="B6:F6"/>
    <mergeCell ref="B9:F9"/>
    <mergeCell ref="A11:F11"/>
    <mergeCell ref="A12:F12"/>
    <mergeCell ref="B7:F7"/>
    <mergeCell ref="B8:F8"/>
  </mergeCells>
  <printOptions/>
  <pageMargins left="0.25" right="0.25" top="0.75" bottom="0.75" header="0.3" footer="0.3"/>
  <pageSetup horizontalDpi="600" verticalDpi="600" orientation="portrait" paperSize="9" scale="91" r:id="rId1"/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0">
      <selection activeCell="F22" sqref="F22"/>
    </sheetView>
  </sheetViews>
  <sheetFormatPr defaultColWidth="9.00390625" defaultRowHeight="12.75"/>
  <cols>
    <col min="1" max="1" width="59.125" style="0" customWidth="1"/>
    <col min="2" max="3" width="3.50390625" style="0" customWidth="1"/>
    <col min="4" max="4" width="10.875" style="0" customWidth="1"/>
    <col min="5" max="5" width="3.50390625" style="0" customWidth="1"/>
    <col min="6" max="6" width="10.625" style="0" customWidth="1"/>
    <col min="7" max="7" width="9.875" style="0" customWidth="1"/>
  </cols>
  <sheetData>
    <row r="1" spans="1:7" ht="12.75">
      <c r="A1" s="14"/>
      <c r="B1" s="196" t="s">
        <v>175</v>
      </c>
      <c r="C1" s="196"/>
      <c r="D1" s="196"/>
      <c r="E1" s="196"/>
      <c r="F1" s="196"/>
      <c r="G1" s="204"/>
    </row>
    <row r="2" spans="1:7" ht="12.75">
      <c r="A2" s="14"/>
      <c r="B2" s="196" t="s">
        <v>241</v>
      </c>
      <c r="C2" s="196"/>
      <c r="D2" s="196"/>
      <c r="E2" s="196"/>
      <c r="F2" s="196"/>
      <c r="G2" s="205"/>
    </row>
    <row r="3" spans="1:7" ht="12.75">
      <c r="A3" s="14"/>
      <c r="B3" s="196" t="s">
        <v>173</v>
      </c>
      <c r="C3" s="196"/>
      <c r="D3" s="196"/>
      <c r="E3" s="196"/>
      <c r="F3" s="196"/>
      <c r="G3" s="205"/>
    </row>
    <row r="4" spans="1:7" ht="12.75">
      <c r="A4" s="14"/>
      <c r="B4" s="196" t="s">
        <v>172</v>
      </c>
      <c r="C4" s="196"/>
      <c r="D4" s="196"/>
      <c r="E4" s="196"/>
      <c r="F4" s="196"/>
      <c r="G4" s="205"/>
    </row>
    <row r="5" spans="1:7" ht="12.75">
      <c r="A5" s="14"/>
      <c r="B5" s="196" t="s">
        <v>269</v>
      </c>
      <c r="C5" s="196"/>
      <c r="D5" s="196"/>
      <c r="E5" s="196"/>
      <c r="F5" s="196"/>
      <c r="G5" s="205"/>
    </row>
    <row r="6" spans="1:7" ht="12.75">
      <c r="A6" s="14"/>
      <c r="B6" s="196" t="s">
        <v>174</v>
      </c>
      <c r="C6" s="196"/>
      <c r="D6" s="196"/>
      <c r="E6" s="196"/>
      <c r="F6" s="196"/>
      <c r="G6" s="205"/>
    </row>
    <row r="7" spans="1:7" ht="12.75">
      <c r="A7" s="14"/>
      <c r="B7" s="201" t="s">
        <v>176</v>
      </c>
      <c r="C7" s="201"/>
      <c r="D7" s="201"/>
      <c r="E7" s="201"/>
      <c r="F7" s="201"/>
      <c r="G7" s="205"/>
    </row>
    <row r="8" spans="1:7" ht="12.75">
      <c r="A8" s="14"/>
      <c r="B8" s="196" t="s">
        <v>270</v>
      </c>
      <c r="C8" s="196"/>
      <c r="D8" s="196"/>
      <c r="E8" s="196"/>
      <c r="F8" s="196"/>
      <c r="G8" s="205"/>
    </row>
    <row r="9" spans="1:7" ht="12.75">
      <c r="A9" s="14"/>
      <c r="B9" s="197" t="s">
        <v>271</v>
      </c>
      <c r="C9" s="197"/>
      <c r="D9" s="197"/>
      <c r="E9" s="197"/>
      <c r="F9" s="197"/>
      <c r="G9" s="205"/>
    </row>
    <row r="11" spans="1:7" ht="12.75">
      <c r="A11" s="198" t="s">
        <v>68</v>
      </c>
      <c r="B11" s="198"/>
      <c r="C11" s="198"/>
      <c r="D11" s="198"/>
      <c r="E11" s="198"/>
      <c r="F11" s="198"/>
      <c r="G11" s="206"/>
    </row>
    <row r="12" spans="1:7" ht="23.25" customHeight="1">
      <c r="A12" s="198" t="s">
        <v>272</v>
      </c>
      <c r="B12" s="198"/>
      <c r="C12" s="198"/>
      <c r="D12" s="198"/>
      <c r="E12" s="198"/>
      <c r="F12" s="198"/>
      <c r="G12" s="206"/>
    </row>
    <row r="13" spans="6:7" ht="12.75" customHeight="1">
      <c r="F13" s="202" t="s">
        <v>12</v>
      </c>
      <c r="G13" s="203"/>
    </row>
    <row r="14" spans="1:7" ht="12.75">
      <c r="A14" s="112" t="s">
        <v>11</v>
      </c>
      <c r="B14" s="114" t="s">
        <v>13</v>
      </c>
      <c r="C14" s="116" t="s">
        <v>14</v>
      </c>
      <c r="D14" s="114" t="s">
        <v>15</v>
      </c>
      <c r="E14" s="114" t="s">
        <v>16</v>
      </c>
      <c r="F14" s="121" t="s">
        <v>136</v>
      </c>
      <c r="G14" s="119" t="s">
        <v>137</v>
      </c>
    </row>
    <row r="15" spans="1:7" ht="12.75">
      <c r="A15" s="113"/>
      <c r="B15" s="115"/>
      <c r="C15" s="117"/>
      <c r="D15" s="115"/>
      <c r="E15" s="115"/>
      <c r="F15" s="122" t="s">
        <v>273</v>
      </c>
      <c r="G15" s="120" t="s">
        <v>274</v>
      </c>
    </row>
    <row r="16" spans="1:7" ht="12" customHeight="1">
      <c r="A16" s="23" t="s">
        <v>18</v>
      </c>
      <c r="B16" s="12"/>
      <c r="C16" s="24"/>
      <c r="D16" s="12"/>
      <c r="E16" s="12"/>
      <c r="F16" s="123">
        <v>4701.8</v>
      </c>
      <c r="G16" s="43">
        <v>4725.2</v>
      </c>
    </row>
    <row r="17" spans="1:7" ht="15" customHeight="1">
      <c r="A17" s="83" t="s">
        <v>19</v>
      </c>
      <c r="B17" s="54" t="s">
        <v>20</v>
      </c>
      <c r="C17" s="42" t="s">
        <v>21</v>
      </c>
      <c r="D17" s="54" t="s">
        <v>22</v>
      </c>
      <c r="E17" s="54" t="s">
        <v>23</v>
      </c>
      <c r="F17" s="123">
        <f>F18+F23+F42</f>
        <v>4316</v>
      </c>
      <c r="G17" s="43">
        <f>G18+G23+G42</f>
        <v>4307.5</v>
      </c>
    </row>
    <row r="18" spans="1:7" ht="32.25" customHeight="1">
      <c r="A18" s="63" t="s">
        <v>24</v>
      </c>
      <c r="B18" s="57" t="s">
        <v>20</v>
      </c>
      <c r="C18" s="56" t="s">
        <v>25</v>
      </c>
      <c r="D18" s="57" t="s">
        <v>22</v>
      </c>
      <c r="E18" s="57" t="s">
        <v>23</v>
      </c>
      <c r="F18" s="124">
        <f>F19</f>
        <v>1015.5</v>
      </c>
      <c r="G18" s="58">
        <f>G19</f>
        <v>1041.6</v>
      </c>
    </row>
    <row r="19" spans="1:7" ht="14.25" customHeight="1">
      <c r="A19" s="143" t="s">
        <v>133</v>
      </c>
      <c r="B19" s="60" t="s">
        <v>20</v>
      </c>
      <c r="C19" s="59" t="s">
        <v>25</v>
      </c>
      <c r="D19" s="60" t="s">
        <v>132</v>
      </c>
      <c r="E19" s="60">
        <v>100</v>
      </c>
      <c r="F19" s="125">
        <f>F20</f>
        <v>1015.5</v>
      </c>
      <c r="G19" s="61">
        <f>G20</f>
        <v>1041.6</v>
      </c>
    </row>
    <row r="20" spans="1:7" ht="14.25" customHeight="1">
      <c r="A20" s="62" t="s">
        <v>29</v>
      </c>
      <c r="B20" s="60" t="s">
        <v>20</v>
      </c>
      <c r="C20" s="59" t="s">
        <v>25</v>
      </c>
      <c r="D20" s="60" t="s">
        <v>131</v>
      </c>
      <c r="E20" s="60">
        <v>120</v>
      </c>
      <c r="F20" s="125">
        <f>SUM(F21:F22)</f>
        <v>1015.5</v>
      </c>
      <c r="G20" s="61">
        <f>SUM(G21:G22)</f>
        <v>1041.6</v>
      </c>
    </row>
    <row r="21" spans="1:7" ht="15.75" customHeight="1">
      <c r="A21" s="64" t="s">
        <v>94</v>
      </c>
      <c r="B21" s="60" t="s">
        <v>20</v>
      </c>
      <c r="C21" s="59" t="s">
        <v>25</v>
      </c>
      <c r="D21" s="60" t="s">
        <v>131</v>
      </c>
      <c r="E21" s="60">
        <v>121</v>
      </c>
      <c r="F21" s="125">
        <v>780</v>
      </c>
      <c r="G21" s="61">
        <v>800</v>
      </c>
    </row>
    <row r="22" spans="1:7" ht="23.25" customHeight="1">
      <c r="A22" s="64" t="s">
        <v>95</v>
      </c>
      <c r="B22" s="60" t="s">
        <v>20</v>
      </c>
      <c r="C22" s="59" t="s">
        <v>25</v>
      </c>
      <c r="D22" s="60" t="s">
        <v>131</v>
      </c>
      <c r="E22" s="60">
        <v>129</v>
      </c>
      <c r="F22" s="125">
        <v>235.5</v>
      </c>
      <c r="G22" s="61">
        <v>241.6</v>
      </c>
    </row>
    <row r="23" spans="1:7" ht="33.75" customHeight="1">
      <c r="A23" s="63" t="s">
        <v>32</v>
      </c>
      <c r="B23" s="57" t="s">
        <v>20</v>
      </c>
      <c r="C23" s="56" t="s">
        <v>33</v>
      </c>
      <c r="D23" s="57"/>
      <c r="E23" s="57"/>
      <c r="F23" s="124">
        <f>F24+F29</f>
        <v>3299.5</v>
      </c>
      <c r="G23" s="58">
        <f>G24+G29</f>
        <v>3264.9</v>
      </c>
    </row>
    <row r="24" spans="1:7" ht="13.5" customHeight="1">
      <c r="A24" s="65" t="s">
        <v>97</v>
      </c>
      <c r="B24" s="60" t="s">
        <v>20</v>
      </c>
      <c r="C24" s="59" t="s">
        <v>33</v>
      </c>
      <c r="D24" s="60" t="s">
        <v>98</v>
      </c>
      <c r="E24" s="60" t="s">
        <v>23</v>
      </c>
      <c r="F24" s="125">
        <f>F25</f>
        <v>976.5</v>
      </c>
      <c r="G24" s="61">
        <f>G25</f>
        <v>976.5</v>
      </c>
    </row>
    <row r="25" spans="1:7" ht="36.75" customHeight="1">
      <c r="A25" s="62" t="s">
        <v>27</v>
      </c>
      <c r="B25" s="60" t="s">
        <v>20</v>
      </c>
      <c r="C25" s="59" t="s">
        <v>33</v>
      </c>
      <c r="D25" s="60" t="s">
        <v>87</v>
      </c>
      <c r="E25" s="60" t="s">
        <v>28</v>
      </c>
      <c r="F25" s="125">
        <f>F26</f>
        <v>976.5</v>
      </c>
      <c r="G25" s="61">
        <f>G26</f>
        <v>976.5</v>
      </c>
    </row>
    <row r="26" spans="1:7" ht="15" customHeight="1">
      <c r="A26" s="62" t="s">
        <v>29</v>
      </c>
      <c r="B26" s="60" t="s">
        <v>20</v>
      </c>
      <c r="C26" s="59" t="s">
        <v>33</v>
      </c>
      <c r="D26" s="60" t="s">
        <v>87</v>
      </c>
      <c r="E26" s="60" t="s">
        <v>30</v>
      </c>
      <c r="F26" s="125">
        <f>F27+F28</f>
        <v>976.5</v>
      </c>
      <c r="G26" s="61">
        <f>SUM(G27:G28)</f>
        <v>976.5</v>
      </c>
    </row>
    <row r="27" spans="1:7" ht="15.75" customHeight="1">
      <c r="A27" s="64" t="s">
        <v>94</v>
      </c>
      <c r="B27" s="60" t="s">
        <v>20</v>
      </c>
      <c r="C27" s="59" t="s">
        <v>33</v>
      </c>
      <c r="D27" s="60" t="s">
        <v>87</v>
      </c>
      <c r="E27" s="60" t="s">
        <v>31</v>
      </c>
      <c r="F27" s="125">
        <v>750</v>
      </c>
      <c r="G27" s="61">
        <v>750</v>
      </c>
    </row>
    <row r="28" spans="1:7" ht="23.25" customHeight="1">
      <c r="A28" s="64" t="s">
        <v>95</v>
      </c>
      <c r="B28" s="60" t="s">
        <v>20</v>
      </c>
      <c r="C28" s="59" t="s">
        <v>33</v>
      </c>
      <c r="D28" s="60" t="s">
        <v>87</v>
      </c>
      <c r="E28" s="60">
        <v>129</v>
      </c>
      <c r="F28" s="125">
        <v>226.5</v>
      </c>
      <c r="G28" s="61">
        <v>226.5</v>
      </c>
    </row>
    <row r="29" spans="1:7" ht="24" customHeight="1">
      <c r="A29" s="63" t="s">
        <v>26</v>
      </c>
      <c r="B29" s="57" t="s">
        <v>20</v>
      </c>
      <c r="C29" s="56" t="s">
        <v>33</v>
      </c>
      <c r="D29" s="57" t="s">
        <v>99</v>
      </c>
      <c r="E29" s="57" t="s">
        <v>23</v>
      </c>
      <c r="F29" s="124">
        <f>F30+F35+F38</f>
        <v>2323</v>
      </c>
      <c r="G29" s="58">
        <f>G30+G35+G38</f>
        <v>2288.4</v>
      </c>
    </row>
    <row r="30" spans="1:7" ht="36" customHeight="1">
      <c r="A30" s="62" t="s">
        <v>27</v>
      </c>
      <c r="B30" s="60" t="s">
        <v>20</v>
      </c>
      <c r="C30" s="59" t="s">
        <v>33</v>
      </c>
      <c r="D30" s="60" t="s">
        <v>88</v>
      </c>
      <c r="E30" s="60" t="s">
        <v>28</v>
      </c>
      <c r="F30" s="125">
        <f>F31</f>
        <v>1915.9</v>
      </c>
      <c r="G30" s="61">
        <f>G31</f>
        <v>1879.3</v>
      </c>
    </row>
    <row r="31" spans="1:7" ht="16.5" customHeight="1">
      <c r="A31" s="62" t="s">
        <v>29</v>
      </c>
      <c r="B31" s="60" t="s">
        <v>20</v>
      </c>
      <c r="C31" s="59" t="s">
        <v>33</v>
      </c>
      <c r="D31" s="60" t="s">
        <v>88</v>
      </c>
      <c r="E31" s="60" t="s">
        <v>30</v>
      </c>
      <c r="F31" s="125">
        <f>F32+F33</f>
        <v>1915.9</v>
      </c>
      <c r="G31" s="61">
        <f>SUM(G32:G33)</f>
        <v>1879.3</v>
      </c>
    </row>
    <row r="32" spans="1:7" ht="19.5" customHeight="1">
      <c r="A32" s="64" t="s">
        <v>94</v>
      </c>
      <c r="B32" s="60" t="s">
        <v>20</v>
      </c>
      <c r="C32" s="59" t="s">
        <v>33</v>
      </c>
      <c r="D32" s="60" t="s">
        <v>88</v>
      </c>
      <c r="E32" s="60" t="s">
        <v>31</v>
      </c>
      <c r="F32" s="125">
        <v>1476.5</v>
      </c>
      <c r="G32" s="61">
        <v>1442.6</v>
      </c>
    </row>
    <row r="33" spans="1:7" ht="36.75" customHeight="1">
      <c r="A33" s="64" t="s">
        <v>95</v>
      </c>
      <c r="B33" s="60" t="s">
        <v>20</v>
      </c>
      <c r="C33" s="59" t="s">
        <v>33</v>
      </c>
      <c r="D33" s="60" t="s">
        <v>88</v>
      </c>
      <c r="E33" s="60">
        <v>129</v>
      </c>
      <c r="F33" s="125">
        <v>439.4</v>
      </c>
      <c r="G33" s="61">
        <v>436.7</v>
      </c>
    </row>
    <row r="34" spans="1:7" ht="24.75" customHeight="1">
      <c r="A34" s="62" t="s">
        <v>96</v>
      </c>
      <c r="B34" s="60" t="s">
        <v>20</v>
      </c>
      <c r="C34" s="59" t="s">
        <v>33</v>
      </c>
      <c r="D34" s="60" t="s">
        <v>89</v>
      </c>
      <c r="E34" s="60" t="s">
        <v>35</v>
      </c>
      <c r="F34" s="125">
        <f>F35</f>
        <v>402.1</v>
      </c>
      <c r="G34" s="125">
        <f>G35</f>
        <v>399.1</v>
      </c>
    </row>
    <row r="35" spans="1:7" ht="21" customHeight="1">
      <c r="A35" s="100" t="s">
        <v>83</v>
      </c>
      <c r="B35" s="60" t="s">
        <v>20</v>
      </c>
      <c r="C35" s="59" t="s">
        <v>33</v>
      </c>
      <c r="D35" s="60" t="s">
        <v>89</v>
      </c>
      <c r="E35" s="60" t="s">
        <v>36</v>
      </c>
      <c r="F35" s="125">
        <f>F36+F37</f>
        <v>402.1</v>
      </c>
      <c r="G35" s="125">
        <f>G36+G37</f>
        <v>399.1</v>
      </c>
    </row>
    <row r="36" spans="1:7" ht="21" customHeight="1">
      <c r="A36" s="108" t="s">
        <v>201</v>
      </c>
      <c r="B36" s="60" t="s">
        <v>20</v>
      </c>
      <c r="C36" s="59" t="s">
        <v>33</v>
      </c>
      <c r="D36" s="60" t="s">
        <v>89</v>
      </c>
      <c r="E36" s="60">
        <v>242</v>
      </c>
      <c r="F36" s="125">
        <v>60</v>
      </c>
      <c r="G36" s="61">
        <v>70</v>
      </c>
    </row>
    <row r="37" spans="1:7" ht="23.25" customHeight="1">
      <c r="A37" s="108" t="s">
        <v>82</v>
      </c>
      <c r="B37" s="60" t="s">
        <v>20</v>
      </c>
      <c r="C37" s="59" t="s">
        <v>33</v>
      </c>
      <c r="D37" s="60" t="s">
        <v>89</v>
      </c>
      <c r="E37" s="60" t="s">
        <v>37</v>
      </c>
      <c r="F37" s="125">
        <v>342.1</v>
      </c>
      <c r="G37" s="61">
        <v>329.1</v>
      </c>
    </row>
    <row r="38" spans="1:7" ht="15" customHeight="1">
      <c r="A38" s="62" t="s">
        <v>38</v>
      </c>
      <c r="B38" s="60" t="s">
        <v>20</v>
      </c>
      <c r="C38" s="59" t="s">
        <v>33</v>
      </c>
      <c r="D38" s="60" t="s">
        <v>89</v>
      </c>
      <c r="E38" s="60" t="s">
        <v>39</v>
      </c>
      <c r="F38" s="125">
        <f>F39</f>
        <v>5</v>
      </c>
      <c r="G38" s="61">
        <f>G39</f>
        <v>10</v>
      </c>
    </row>
    <row r="39" spans="1:7" ht="10.5" customHeight="1">
      <c r="A39" s="108" t="s">
        <v>135</v>
      </c>
      <c r="B39" s="60" t="s">
        <v>20</v>
      </c>
      <c r="C39" s="59" t="s">
        <v>33</v>
      </c>
      <c r="D39" s="60" t="s">
        <v>89</v>
      </c>
      <c r="E39" s="60" t="s">
        <v>40</v>
      </c>
      <c r="F39" s="125">
        <f>F40+F41</f>
        <v>5</v>
      </c>
      <c r="G39" s="61">
        <f>SUM(G40:G41)</f>
        <v>10</v>
      </c>
    </row>
    <row r="40" spans="1:7" ht="12.75" customHeight="1">
      <c r="A40" s="62" t="s">
        <v>41</v>
      </c>
      <c r="B40" s="60" t="s">
        <v>20</v>
      </c>
      <c r="C40" s="59" t="s">
        <v>33</v>
      </c>
      <c r="D40" s="60" t="s">
        <v>89</v>
      </c>
      <c r="E40" s="60" t="s">
        <v>42</v>
      </c>
      <c r="F40" s="125">
        <v>5</v>
      </c>
      <c r="G40" s="61">
        <v>10</v>
      </c>
    </row>
    <row r="41" spans="1:7" ht="13.5" customHeight="1">
      <c r="A41" s="108" t="s">
        <v>100</v>
      </c>
      <c r="B41" s="60" t="s">
        <v>20</v>
      </c>
      <c r="C41" s="59" t="s">
        <v>33</v>
      </c>
      <c r="D41" s="60" t="s">
        <v>89</v>
      </c>
      <c r="E41" s="60">
        <v>852</v>
      </c>
      <c r="F41" s="125">
        <v>0</v>
      </c>
      <c r="G41" s="61">
        <v>0</v>
      </c>
    </row>
    <row r="42" spans="1:7" ht="14.25" customHeight="1">
      <c r="A42" s="101" t="s">
        <v>119</v>
      </c>
      <c r="B42" s="60" t="s">
        <v>20</v>
      </c>
      <c r="C42" s="56" t="s">
        <v>69</v>
      </c>
      <c r="D42" s="57"/>
      <c r="E42" s="57"/>
      <c r="F42" s="124">
        <v>1</v>
      </c>
      <c r="G42" s="58">
        <f>G43</f>
        <v>1</v>
      </c>
    </row>
    <row r="43" spans="1:7" ht="21.75" customHeight="1">
      <c r="A43" s="100" t="s">
        <v>120</v>
      </c>
      <c r="B43" s="60" t="s">
        <v>20</v>
      </c>
      <c r="C43" s="59" t="s">
        <v>69</v>
      </c>
      <c r="D43" s="75" t="s">
        <v>90</v>
      </c>
      <c r="E43" s="60"/>
      <c r="F43" s="125">
        <v>1</v>
      </c>
      <c r="G43" s="61">
        <f>G44</f>
        <v>1</v>
      </c>
    </row>
    <row r="44" spans="1:7" ht="17.25" customHeight="1">
      <c r="A44" s="102" t="s">
        <v>121</v>
      </c>
      <c r="B44" s="60" t="s">
        <v>20</v>
      </c>
      <c r="C44" s="59" t="s">
        <v>69</v>
      </c>
      <c r="D44" s="75" t="s">
        <v>90</v>
      </c>
      <c r="E44" s="60"/>
      <c r="F44" s="125">
        <v>1</v>
      </c>
      <c r="G44" s="61">
        <f>G45</f>
        <v>1</v>
      </c>
    </row>
    <row r="45" spans="1:7" ht="25.5" customHeight="1">
      <c r="A45" s="62" t="s">
        <v>96</v>
      </c>
      <c r="B45" s="60" t="s">
        <v>20</v>
      </c>
      <c r="C45" s="69" t="s">
        <v>69</v>
      </c>
      <c r="D45" s="75" t="s">
        <v>90</v>
      </c>
      <c r="E45" s="70">
        <v>200</v>
      </c>
      <c r="F45" s="126">
        <v>1</v>
      </c>
      <c r="G45" s="68">
        <f>G46</f>
        <v>1</v>
      </c>
    </row>
    <row r="46" spans="1:7" ht="25.5" customHeight="1">
      <c r="A46" s="72" t="s">
        <v>83</v>
      </c>
      <c r="B46" s="60" t="s">
        <v>20</v>
      </c>
      <c r="C46" s="69" t="s">
        <v>69</v>
      </c>
      <c r="D46" s="75" t="s">
        <v>90</v>
      </c>
      <c r="E46" s="70">
        <v>240</v>
      </c>
      <c r="F46" s="127">
        <v>1</v>
      </c>
      <c r="G46" s="71">
        <f>G47</f>
        <v>1</v>
      </c>
    </row>
    <row r="47" spans="1:7" ht="23.25" customHeight="1">
      <c r="A47" s="73" t="s">
        <v>82</v>
      </c>
      <c r="B47" s="60" t="s">
        <v>20</v>
      </c>
      <c r="C47" s="69" t="s">
        <v>69</v>
      </c>
      <c r="D47" s="75" t="s">
        <v>90</v>
      </c>
      <c r="E47" s="70">
        <v>244</v>
      </c>
      <c r="F47" s="127">
        <v>1</v>
      </c>
      <c r="G47" s="71">
        <v>1</v>
      </c>
    </row>
    <row r="48" spans="1:7" ht="12.75" customHeight="1">
      <c r="A48" s="74" t="s">
        <v>43</v>
      </c>
      <c r="B48" s="66" t="s">
        <v>44</v>
      </c>
      <c r="C48" s="66"/>
      <c r="D48" s="78"/>
      <c r="E48" s="67"/>
      <c r="F48" s="126">
        <f>F49</f>
        <v>219.8</v>
      </c>
      <c r="G48" s="68">
        <f>G49</f>
        <v>227.7</v>
      </c>
    </row>
    <row r="49" spans="1:7" ht="24" customHeight="1">
      <c r="A49" s="74" t="s">
        <v>197</v>
      </c>
      <c r="B49" s="66" t="s">
        <v>44</v>
      </c>
      <c r="C49" s="66" t="s">
        <v>25</v>
      </c>
      <c r="D49" s="79"/>
      <c r="E49" s="66"/>
      <c r="F49" s="126">
        <f>F50</f>
        <v>219.8</v>
      </c>
      <c r="G49" s="68">
        <f>G50</f>
        <v>227.7</v>
      </c>
    </row>
    <row r="50" spans="1:7" ht="23.25" customHeight="1">
      <c r="A50" s="74" t="s">
        <v>101</v>
      </c>
      <c r="B50" s="66" t="s">
        <v>44</v>
      </c>
      <c r="C50" s="66" t="s">
        <v>25</v>
      </c>
      <c r="D50" s="80" t="s">
        <v>102</v>
      </c>
      <c r="E50" s="67"/>
      <c r="F50" s="126">
        <v>219.8</v>
      </c>
      <c r="G50" s="68">
        <f>G51+G59</f>
        <v>227.7</v>
      </c>
    </row>
    <row r="51" spans="1:7" ht="27" customHeight="1">
      <c r="A51" s="109" t="s">
        <v>103</v>
      </c>
      <c r="B51" s="69" t="s">
        <v>44</v>
      </c>
      <c r="C51" s="69" t="s">
        <v>25</v>
      </c>
      <c r="D51" s="77" t="s">
        <v>91</v>
      </c>
      <c r="E51" s="70"/>
      <c r="F51" s="127">
        <v>219.8</v>
      </c>
      <c r="G51" s="71">
        <v>218.2</v>
      </c>
    </row>
    <row r="52" spans="1:7" ht="32.25" customHeight="1">
      <c r="A52" s="73" t="s">
        <v>27</v>
      </c>
      <c r="B52" s="69" t="s">
        <v>44</v>
      </c>
      <c r="C52" s="69" t="s">
        <v>25</v>
      </c>
      <c r="D52" s="77" t="s">
        <v>91</v>
      </c>
      <c r="E52" s="70" t="s">
        <v>28</v>
      </c>
      <c r="F52" s="127">
        <f>F53</f>
        <v>207.7</v>
      </c>
      <c r="G52" s="71">
        <f>G53</f>
        <v>167.6</v>
      </c>
    </row>
    <row r="53" spans="1:7" ht="14.25" customHeight="1">
      <c r="A53" s="73" t="s">
        <v>45</v>
      </c>
      <c r="B53" s="69" t="s">
        <v>44</v>
      </c>
      <c r="C53" s="69" t="s">
        <v>25</v>
      </c>
      <c r="D53" s="77" t="s">
        <v>91</v>
      </c>
      <c r="E53" s="70">
        <v>110</v>
      </c>
      <c r="F53" s="127">
        <f>F54</f>
        <v>207.7</v>
      </c>
      <c r="G53" s="71">
        <v>167.6</v>
      </c>
    </row>
    <row r="54" spans="1:7" ht="15.75" customHeight="1">
      <c r="A54" s="81" t="s">
        <v>184</v>
      </c>
      <c r="B54" s="69" t="s">
        <v>44</v>
      </c>
      <c r="C54" s="69" t="s">
        <v>25</v>
      </c>
      <c r="D54" s="77" t="s">
        <v>91</v>
      </c>
      <c r="E54" s="70">
        <v>111</v>
      </c>
      <c r="F54" s="127">
        <f>F55+F56</f>
        <v>207.7</v>
      </c>
      <c r="G54" s="71">
        <v>167.6</v>
      </c>
    </row>
    <row r="55" spans="1:7" ht="21" customHeight="1">
      <c r="A55" s="110" t="s">
        <v>187</v>
      </c>
      <c r="B55" s="69" t="s">
        <v>44</v>
      </c>
      <c r="C55" s="69" t="s">
        <v>25</v>
      </c>
      <c r="D55" s="77" t="s">
        <v>91</v>
      </c>
      <c r="E55" s="70">
        <v>112</v>
      </c>
      <c r="F55" s="127">
        <v>159.6</v>
      </c>
      <c r="G55" s="71">
        <v>167.6</v>
      </c>
    </row>
    <row r="56" spans="1:7" ht="27" customHeight="1">
      <c r="A56" s="82" t="s">
        <v>186</v>
      </c>
      <c r="B56" s="69" t="s">
        <v>44</v>
      </c>
      <c r="C56" s="69" t="s">
        <v>25</v>
      </c>
      <c r="D56" s="77" t="s">
        <v>91</v>
      </c>
      <c r="E56" s="70">
        <v>119</v>
      </c>
      <c r="F56" s="127">
        <v>48.1</v>
      </c>
      <c r="G56" s="71">
        <v>50.6</v>
      </c>
    </row>
    <row r="57" spans="1:7" ht="27.75" customHeight="1">
      <c r="A57" s="73" t="s">
        <v>96</v>
      </c>
      <c r="B57" s="77" t="s">
        <v>44</v>
      </c>
      <c r="C57" s="77" t="s">
        <v>25</v>
      </c>
      <c r="D57" s="77" t="s">
        <v>91</v>
      </c>
      <c r="E57" s="70">
        <v>200</v>
      </c>
      <c r="F57" s="127">
        <f>F58</f>
        <v>12.1</v>
      </c>
      <c r="G57" s="71">
        <v>9.5</v>
      </c>
    </row>
    <row r="58" spans="1:7" ht="29.25" customHeight="1">
      <c r="A58" s="106" t="s">
        <v>83</v>
      </c>
      <c r="B58" s="77" t="s">
        <v>44</v>
      </c>
      <c r="C58" s="77" t="s">
        <v>25</v>
      </c>
      <c r="D58" s="77" t="s">
        <v>91</v>
      </c>
      <c r="E58" s="75" t="s">
        <v>36</v>
      </c>
      <c r="F58" s="128">
        <v>12.1</v>
      </c>
      <c r="G58" s="76">
        <f>G59</f>
        <v>9.5</v>
      </c>
    </row>
    <row r="59" spans="1:7" ht="24" customHeight="1">
      <c r="A59" s="110" t="s">
        <v>82</v>
      </c>
      <c r="B59" s="69" t="s">
        <v>44</v>
      </c>
      <c r="C59" s="69" t="s">
        <v>25</v>
      </c>
      <c r="D59" s="77" t="s">
        <v>91</v>
      </c>
      <c r="E59" s="70" t="s">
        <v>37</v>
      </c>
      <c r="F59" s="127">
        <v>12.1</v>
      </c>
      <c r="G59" s="71">
        <v>9.5</v>
      </c>
    </row>
    <row r="60" spans="1:7" ht="15.75" customHeight="1">
      <c r="A60" s="107" t="s">
        <v>46</v>
      </c>
      <c r="B60" s="26" t="s">
        <v>47</v>
      </c>
      <c r="C60" s="28"/>
      <c r="D60" s="29"/>
      <c r="E60" s="29"/>
      <c r="F60" s="129">
        <f>F61</f>
        <v>78</v>
      </c>
      <c r="G60" s="46">
        <f>G61</f>
        <v>100</v>
      </c>
    </row>
    <row r="61" spans="1:7" ht="16.5" customHeight="1">
      <c r="A61" s="107" t="s">
        <v>48</v>
      </c>
      <c r="B61" s="26" t="s">
        <v>47</v>
      </c>
      <c r="C61" s="26" t="s">
        <v>25</v>
      </c>
      <c r="D61" s="54" t="s">
        <v>112</v>
      </c>
      <c r="E61" s="29"/>
      <c r="F61" s="129">
        <f>F65+F69+F73</f>
        <v>78</v>
      </c>
      <c r="G61" s="46">
        <f>G65+G69+G73</f>
        <v>100</v>
      </c>
    </row>
    <row r="62" spans="1:7" ht="24" customHeight="1">
      <c r="A62" s="23" t="s">
        <v>114</v>
      </c>
      <c r="B62" s="28" t="s">
        <v>47</v>
      </c>
      <c r="C62" s="28" t="s">
        <v>25</v>
      </c>
      <c r="D62" s="29" t="s">
        <v>115</v>
      </c>
      <c r="E62" s="29"/>
      <c r="F62" s="130">
        <f>F63</f>
        <v>5</v>
      </c>
      <c r="G62" s="45">
        <f>G63</f>
        <v>10</v>
      </c>
    </row>
    <row r="63" spans="1:7" ht="12.75">
      <c r="A63" s="62" t="s">
        <v>96</v>
      </c>
      <c r="B63" s="28" t="s">
        <v>47</v>
      </c>
      <c r="C63" s="28" t="s">
        <v>25</v>
      </c>
      <c r="D63" s="29" t="s">
        <v>115</v>
      </c>
      <c r="E63" s="29" t="s">
        <v>35</v>
      </c>
      <c r="F63" s="130">
        <v>5</v>
      </c>
      <c r="G63" s="45">
        <f>G64</f>
        <v>10</v>
      </c>
    </row>
    <row r="64" spans="1:7" ht="11.25" customHeight="1">
      <c r="A64" s="30" t="s">
        <v>85</v>
      </c>
      <c r="B64" s="28" t="s">
        <v>47</v>
      </c>
      <c r="C64" s="28" t="s">
        <v>25</v>
      </c>
      <c r="D64" s="29" t="s">
        <v>115</v>
      </c>
      <c r="E64" s="29" t="s">
        <v>36</v>
      </c>
      <c r="F64" s="130">
        <v>5</v>
      </c>
      <c r="G64" s="45">
        <f>G65</f>
        <v>10</v>
      </c>
    </row>
    <row r="65" spans="1:7" ht="22.5" customHeight="1">
      <c r="A65" s="30" t="s">
        <v>84</v>
      </c>
      <c r="B65" s="28" t="s">
        <v>47</v>
      </c>
      <c r="C65" s="28" t="s">
        <v>25</v>
      </c>
      <c r="D65" s="29" t="s">
        <v>115</v>
      </c>
      <c r="E65" s="29" t="s">
        <v>37</v>
      </c>
      <c r="F65" s="131">
        <v>5</v>
      </c>
      <c r="G65" s="44">
        <v>10</v>
      </c>
    </row>
    <row r="66" spans="1:7" ht="24" customHeight="1">
      <c r="A66" s="27" t="s">
        <v>116</v>
      </c>
      <c r="B66" s="28" t="s">
        <v>47</v>
      </c>
      <c r="C66" s="28" t="s">
        <v>25</v>
      </c>
      <c r="D66" s="42" t="s">
        <v>92</v>
      </c>
      <c r="E66" s="29"/>
      <c r="F66" s="130">
        <f>F67</f>
        <v>29</v>
      </c>
      <c r="G66" s="45">
        <f>G67</f>
        <v>40</v>
      </c>
    </row>
    <row r="67" spans="1:7" ht="24" customHeight="1">
      <c r="A67" s="62" t="s">
        <v>96</v>
      </c>
      <c r="B67" s="28" t="s">
        <v>47</v>
      </c>
      <c r="C67" s="28" t="s">
        <v>25</v>
      </c>
      <c r="D67" s="28" t="s">
        <v>92</v>
      </c>
      <c r="E67" s="29">
        <v>200</v>
      </c>
      <c r="F67" s="130">
        <v>29</v>
      </c>
      <c r="G67" s="45">
        <f>G68</f>
        <v>40</v>
      </c>
    </row>
    <row r="68" spans="1:7" ht="22.5" customHeight="1">
      <c r="A68" s="30" t="s">
        <v>85</v>
      </c>
      <c r="B68" s="28" t="s">
        <v>47</v>
      </c>
      <c r="C68" s="28" t="s">
        <v>25</v>
      </c>
      <c r="D68" s="28" t="s">
        <v>92</v>
      </c>
      <c r="E68" s="29">
        <v>240</v>
      </c>
      <c r="F68" s="130">
        <v>29</v>
      </c>
      <c r="G68" s="45">
        <f>G69</f>
        <v>40</v>
      </c>
    </row>
    <row r="69" spans="1:7" ht="24" customHeight="1">
      <c r="A69" s="30" t="s">
        <v>84</v>
      </c>
      <c r="B69" s="28" t="s">
        <v>47</v>
      </c>
      <c r="C69" s="28" t="s">
        <v>25</v>
      </c>
      <c r="D69" s="28" t="s">
        <v>92</v>
      </c>
      <c r="E69" s="29">
        <v>244</v>
      </c>
      <c r="F69" s="131">
        <v>29</v>
      </c>
      <c r="G69" s="44">
        <v>40</v>
      </c>
    </row>
    <row r="70" spans="1:7" ht="15" customHeight="1">
      <c r="A70" s="27" t="s">
        <v>117</v>
      </c>
      <c r="B70" s="28" t="s">
        <v>47</v>
      </c>
      <c r="C70" s="28" t="s">
        <v>25</v>
      </c>
      <c r="D70" s="42" t="s">
        <v>93</v>
      </c>
      <c r="E70" s="29"/>
      <c r="F70" s="130">
        <f aca="true" t="shared" si="0" ref="F70:G72">F71</f>
        <v>44</v>
      </c>
      <c r="G70" s="45">
        <f t="shared" si="0"/>
        <v>50</v>
      </c>
    </row>
    <row r="71" spans="1:7" ht="23.25" customHeight="1">
      <c r="A71" s="73" t="s">
        <v>96</v>
      </c>
      <c r="B71" s="28" t="s">
        <v>47</v>
      </c>
      <c r="C71" s="28" t="s">
        <v>25</v>
      </c>
      <c r="D71" s="28" t="s">
        <v>93</v>
      </c>
      <c r="E71" s="29">
        <v>200</v>
      </c>
      <c r="F71" s="130">
        <f t="shared" si="0"/>
        <v>44</v>
      </c>
      <c r="G71" s="45">
        <f t="shared" si="0"/>
        <v>50</v>
      </c>
    </row>
    <row r="72" spans="1:7" ht="23.25" customHeight="1">
      <c r="A72" s="30" t="s">
        <v>85</v>
      </c>
      <c r="B72" s="28" t="s">
        <v>47</v>
      </c>
      <c r="C72" s="28" t="s">
        <v>25</v>
      </c>
      <c r="D72" s="28" t="s">
        <v>93</v>
      </c>
      <c r="E72" s="29">
        <v>240</v>
      </c>
      <c r="F72" s="130">
        <f t="shared" si="0"/>
        <v>44</v>
      </c>
      <c r="G72" s="45">
        <f t="shared" si="0"/>
        <v>50</v>
      </c>
    </row>
    <row r="73" spans="1:7" ht="25.5" customHeight="1">
      <c r="A73" s="30" t="s">
        <v>84</v>
      </c>
      <c r="B73" s="28" t="s">
        <v>47</v>
      </c>
      <c r="C73" s="28" t="s">
        <v>25</v>
      </c>
      <c r="D73" s="28" t="s">
        <v>93</v>
      </c>
      <c r="E73" s="29">
        <v>244</v>
      </c>
      <c r="F73" s="131">
        <v>44</v>
      </c>
      <c r="G73" s="44">
        <v>50</v>
      </c>
    </row>
    <row r="74" spans="1:7" ht="13.5" customHeight="1">
      <c r="A74" s="83" t="s">
        <v>164</v>
      </c>
      <c r="B74" s="42" t="s">
        <v>163</v>
      </c>
      <c r="C74" s="42" t="s">
        <v>21</v>
      </c>
      <c r="D74" s="54" t="s">
        <v>22</v>
      </c>
      <c r="E74" s="54" t="s">
        <v>23</v>
      </c>
      <c r="F74" s="123">
        <f>F75</f>
        <v>88</v>
      </c>
      <c r="G74" s="43">
        <f>G75</f>
        <v>90</v>
      </c>
    </row>
    <row r="75" spans="1:7" ht="18" customHeight="1">
      <c r="A75" s="83" t="s">
        <v>165</v>
      </c>
      <c r="B75" s="28" t="s">
        <v>163</v>
      </c>
      <c r="C75" s="42" t="s">
        <v>20</v>
      </c>
      <c r="D75" s="54"/>
      <c r="E75" s="54"/>
      <c r="F75" s="123">
        <f>F76</f>
        <v>88</v>
      </c>
      <c r="G75" s="43">
        <f>G76</f>
        <v>90</v>
      </c>
    </row>
    <row r="76" spans="1:7" ht="14.25" customHeight="1">
      <c r="A76" s="141" t="s">
        <v>166</v>
      </c>
      <c r="B76" s="28" t="s">
        <v>163</v>
      </c>
      <c r="C76" s="42" t="s">
        <v>20</v>
      </c>
      <c r="D76" s="54" t="s">
        <v>122</v>
      </c>
      <c r="E76" s="54"/>
      <c r="F76" s="131">
        <v>88</v>
      </c>
      <c r="G76" s="44">
        <f>G77</f>
        <v>90</v>
      </c>
    </row>
    <row r="77" spans="1:7" ht="23.25" customHeight="1">
      <c r="A77" s="47" t="s">
        <v>96</v>
      </c>
      <c r="B77" s="28" t="s">
        <v>163</v>
      </c>
      <c r="C77" s="28" t="s">
        <v>20</v>
      </c>
      <c r="D77" s="29" t="s">
        <v>122</v>
      </c>
      <c r="E77" s="29" t="s">
        <v>35</v>
      </c>
      <c r="F77" s="131">
        <f>F78</f>
        <v>88</v>
      </c>
      <c r="G77" s="44">
        <v>90</v>
      </c>
    </row>
    <row r="78" spans="1:7" ht="21.75" customHeight="1">
      <c r="A78" s="97" t="s">
        <v>83</v>
      </c>
      <c r="B78" s="28" t="s">
        <v>163</v>
      </c>
      <c r="C78" s="28" t="s">
        <v>20</v>
      </c>
      <c r="D78" s="29" t="s">
        <v>122</v>
      </c>
      <c r="E78" s="29" t="s">
        <v>36</v>
      </c>
      <c r="F78" s="131">
        <v>88</v>
      </c>
      <c r="G78" s="44">
        <v>90</v>
      </c>
    </row>
    <row r="79" spans="1:7" ht="21.75" customHeight="1">
      <c r="A79" s="97" t="s">
        <v>82</v>
      </c>
      <c r="B79" s="28" t="s">
        <v>163</v>
      </c>
      <c r="C79" s="28" t="s">
        <v>20</v>
      </c>
      <c r="D79" s="29" t="s">
        <v>122</v>
      </c>
      <c r="E79" s="29">
        <v>244</v>
      </c>
      <c r="F79" s="131">
        <v>88</v>
      </c>
      <c r="G79" s="44">
        <v>90</v>
      </c>
    </row>
    <row r="80" spans="1:7" ht="16.5" customHeight="1">
      <c r="A80" s="162" t="s">
        <v>233</v>
      </c>
      <c r="B80" s="28"/>
      <c r="C80" s="28"/>
      <c r="D80" s="29" t="s">
        <v>234</v>
      </c>
      <c r="E80" s="29"/>
      <c r="F80" s="167">
        <v>107.99</v>
      </c>
      <c r="G80" s="168">
        <v>210.73</v>
      </c>
    </row>
    <row r="81" ht="15.75" customHeight="1"/>
    <row r="82" spans="6:7" ht="21" customHeight="1">
      <c r="F82">
        <v>2.5</v>
      </c>
      <c r="G82" s="163">
        <v>5</v>
      </c>
    </row>
    <row r="83" ht="24.75" customHeight="1"/>
  </sheetData>
  <sheetProtection/>
  <mergeCells count="12">
    <mergeCell ref="B9:G9"/>
    <mergeCell ref="A12:G12"/>
    <mergeCell ref="F13:G13"/>
    <mergeCell ref="B1:G1"/>
    <mergeCell ref="B2:G2"/>
    <mergeCell ref="B3:G3"/>
    <mergeCell ref="B4:G4"/>
    <mergeCell ref="B5:G5"/>
    <mergeCell ref="B6:G6"/>
    <mergeCell ref="A11:G11"/>
    <mergeCell ref="B7:G7"/>
    <mergeCell ref="B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SheetLayoutView="100" zoomScalePageLayoutView="0" workbookViewId="0" topLeftCell="A1">
      <selection activeCell="G25" sqref="G25"/>
    </sheetView>
  </sheetViews>
  <sheetFormatPr defaultColWidth="9.125" defaultRowHeight="12.75"/>
  <cols>
    <col min="1" max="1" width="64.875" style="14" customWidth="1"/>
    <col min="2" max="2" width="4.50390625" style="14" customWidth="1"/>
    <col min="3" max="3" width="5.00390625" style="22" customWidth="1"/>
    <col min="4" max="4" width="4.375" style="21" customWidth="1"/>
    <col min="5" max="5" width="11.625" style="22" customWidth="1"/>
    <col min="6" max="6" width="4.625" style="22" customWidth="1"/>
    <col min="7" max="7" width="10.625" style="22" customWidth="1"/>
    <col min="8" max="16384" width="9.125" style="14" customWidth="1"/>
  </cols>
  <sheetData>
    <row r="1" spans="3:7" ht="12.75">
      <c r="C1" s="196" t="s">
        <v>159</v>
      </c>
      <c r="D1" s="196"/>
      <c r="E1" s="196"/>
      <c r="F1" s="196"/>
      <c r="G1" s="196"/>
    </row>
    <row r="2" spans="3:7" ht="12.75">
      <c r="C2" s="196" t="s">
        <v>240</v>
      </c>
      <c r="D2" s="196"/>
      <c r="E2" s="196"/>
      <c r="F2" s="196"/>
      <c r="G2" s="196"/>
    </row>
    <row r="3" spans="3:7" ht="12.75">
      <c r="C3" s="196" t="s">
        <v>123</v>
      </c>
      <c r="D3" s="196"/>
      <c r="E3" s="196"/>
      <c r="F3" s="196"/>
      <c r="G3" s="196"/>
    </row>
    <row r="4" spans="3:7" ht="12.75">
      <c r="C4" s="196" t="s">
        <v>60</v>
      </c>
      <c r="D4" s="196"/>
      <c r="E4" s="196"/>
      <c r="F4" s="196"/>
      <c r="G4" s="196"/>
    </row>
    <row r="5" spans="3:8" ht="12.75">
      <c r="C5" s="196" t="s">
        <v>275</v>
      </c>
      <c r="D5" s="196"/>
      <c r="E5" s="196"/>
      <c r="F5" s="196"/>
      <c r="G5" s="196"/>
      <c r="H5" s="205"/>
    </row>
    <row r="6" spans="3:7" ht="12.75">
      <c r="C6" s="196" t="s">
        <v>66</v>
      </c>
      <c r="D6" s="196"/>
      <c r="E6" s="196"/>
      <c r="F6" s="196"/>
      <c r="G6" s="196"/>
    </row>
    <row r="7" spans="3:7" ht="12.75">
      <c r="C7" s="201" t="s">
        <v>126</v>
      </c>
      <c r="D7" s="201"/>
      <c r="E7" s="201"/>
      <c r="F7" s="201"/>
      <c r="G7" s="201"/>
    </row>
    <row r="8" spans="3:7" ht="12.75">
      <c r="C8" s="196" t="s">
        <v>265</v>
      </c>
      <c r="D8" s="196"/>
      <c r="E8" s="196"/>
      <c r="F8" s="196"/>
      <c r="G8" s="196"/>
    </row>
    <row r="9" spans="3:7" ht="12.75">
      <c r="C9" s="197" t="s">
        <v>276</v>
      </c>
      <c r="D9" s="197"/>
      <c r="E9" s="197"/>
      <c r="F9" s="197"/>
      <c r="G9" s="197"/>
    </row>
    <row r="10" spans="1:7" s="140" customFormat="1" ht="9.75" customHeight="1">
      <c r="A10" s="198"/>
      <c r="B10" s="198"/>
      <c r="C10" s="198"/>
      <c r="D10" s="198"/>
      <c r="E10" s="198"/>
      <c r="F10" s="198"/>
      <c r="G10" s="198"/>
    </row>
    <row r="11" spans="1:7" ht="12" customHeight="1">
      <c r="A11" s="209" t="s">
        <v>277</v>
      </c>
      <c r="B11" s="210"/>
      <c r="C11" s="210"/>
      <c r="D11" s="210"/>
      <c r="E11" s="210"/>
      <c r="F11" s="210"/>
      <c r="G11" s="210"/>
    </row>
    <row r="12" spans="7:13" ht="11.25" customHeight="1">
      <c r="G12" s="220" t="s">
        <v>138</v>
      </c>
      <c r="H12" s="220"/>
      <c r="I12" s="220"/>
      <c r="J12" s="220"/>
      <c r="K12" s="220"/>
      <c r="L12" s="220"/>
      <c r="M12" s="220"/>
    </row>
    <row r="13" spans="1:7" ht="26.25" customHeight="1">
      <c r="A13" s="217" t="s">
        <v>11</v>
      </c>
      <c r="B13" s="219" t="s">
        <v>118</v>
      </c>
      <c r="C13" s="215" t="s">
        <v>13</v>
      </c>
      <c r="D13" s="213" t="s">
        <v>14</v>
      </c>
      <c r="E13" s="211" t="s">
        <v>15</v>
      </c>
      <c r="F13" s="211" t="s">
        <v>16</v>
      </c>
      <c r="G13" s="207" t="s">
        <v>17</v>
      </c>
    </row>
    <row r="14" spans="1:7" ht="0.75" customHeight="1">
      <c r="A14" s="218"/>
      <c r="B14" s="218"/>
      <c r="C14" s="216"/>
      <c r="D14" s="214"/>
      <c r="E14" s="212"/>
      <c r="F14" s="212"/>
      <c r="G14" s="208"/>
    </row>
    <row r="15" spans="1:7" ht="12.75">
      <c r="A15" s="23" t="s">
        <v>18</v>
      </c>
      <c r="B15" s="55"/>
      <c r="C15" s="12"/>
      <c r="D15" s="24"/>
      <c r="E15" s="12"/>
      <c r="F15" s="12"/>
      <c r="G15" s="152">
        <v>5228.9</v>
      </c>
    </row>
    <row r="16" spans="1:7" s="25" customFormat="1" ht="12.75">
      <c r="A16" s="150" t="s">
        <v>125</v>
      </c>
      <c r="B16" s="98" t="s">
        <v>127</v>
      </c>
      <c r="C16" s="151"/>
      <c r="D16" s="26"/>
      <c r="E16" s="151"/>
      <c r="F16" s="151"/>
      <c r="G16" s="152">
        <v>5228.9</v>
      </c>
    </row>
    <row r="17" spans="1:7" s="25" customFormat="1" ht="12.75">
      <c r="A17" s="83" t="s">
        <v>19</v>
      </c>
      <c r="B17" s="99" t="s">
        <v>127</v>
      </c>
      <c r="C17" s="54" t="s">
        <v>20</v>
      </c>
      <c r="D17" s="42" t="s">
        <v>21</v>
      </c>
      <c r="E17" s="54" t="s">
        <v>22</v>
      </c>
      <c r="F17" s="54" t="s">
        <v>23</v>
      </c>
      <c r="G17" s="43">
        <f>G18+G26+G48</f>
        <v>4855.2</v>
      </c>
    </row>
    <row r="18" spans="1:7" s="25" customFormat="1" ht="24" customHeight="1">
      <c r="A18" s="63" t="s">
        <v>24</v>
      </c>
      <c r="B18" s="99" t="s">
        <v>127</v>
      </c>
      <c r="C18" s="57" t="s">
        <v>20</v>
      </c>
      <c r="D18" s="56" t="s">
        <v>25</v>
      </c>
      <c r="E18" s="57" t="s">
        <v>22</v>
      </c>
      <c r="F18" s="57" t="s">
        <v>23</v>
      </c>
      <c r="G18" s="58">
        <f>G19</f>
        <v>1023.7</v>
      </c>
    </row>
    <row r="19" spans="1:7" ht="15.75" customHeight="1">
      <c r="A19" s="111" t="s">
        <v>133</v>
      </c>
      <c r="B19" s="99" t="s">
        <v>127</v>
      </c>
      <c r="C19" s="60" t="s">
        <v>20</v>
      </c>
      <c r="D19" s="59" t="s">
        <v>25</v>
      </c>
      <c r="E19" s="60" t="s">
        <v>132</v>
      </c>
      <c r="F19" s="60">
        <v>100</v>
      </c>
      <c r="G19" s="61">
        <v>1023.7</v>
      </c>
    </row>
    <row r="20" spans="1:7" ht="15.75" customHeight="1">
      <c r="A20" s="62" t="s">
        <v>29</v>
      </c>
      <c r="B20" s="99" t="s">
        <v>127</v>
      </c>
      <c r="C20" s="60" t="s">
        <v>20</v>
      </c>
      <c r="D20" s="59" t="s">
        <v>25</v>
      </c>
      <c r="E20" s="60" t="s">
        <v>131</v>
      </c>
      <c r="F20" s="60">
        <v>120</v>
      </c>
      <c r="G20" s="61">
        <v>1014.7</v>
      </c>
    </row>
    <row r="21" spans="1:7" ht="12" customHeight="1">
      <c r="A21" s="64" t="s">
        <v>94</v>
      </c>
      <c r="B21" s="99" t="s">
        <v>127</v>
      </c>
      <c r="C21" s="60" t="s">
        <v>20</v>
      </c>
      <c r="D21" s="59" t="s">
        <v>25</v>
      </c>
      <c r="E21" s="60" t="s">
        <v>131</v>
      </c>
      <c r="F21" s="60">
        <v>121</v>
      </c>
      <c r="G21" s="61">
        <v>779.4</v>
      </c>
    </row>
    <row r="22" spans="1:7" ht="29.25" customHeight="1">
      <c r="A22" s="64" t="s">
        <v>95</v>
      </c>
      <c r="B22" s="99" t="s">
        <v>127</v>
      </c>
      <c r="C22" s="60" t="s">
        <v>20</v>
      </c>
      <c r="D22" s="59" t="s">
        <v>25</v>
      </c>
      <c r="E22" s="60" t="s">
        <v>131</v>
      </c>
      <c r="F22" s="60">
        <v>129</v>
      </c>
      <c r="G22" s="61">
        <v>235.3</v>
      </c>
    </row>
    <row r="23" spans="1:7" ht="18.75" customHeight="1">
      <c r="A23" s="108" t="s">
        <v>201</v>
      </c>
      <c r="B23" s="99" t="s">
        <v>127</v>
      </c>
      <c r="C23" s="60" t="s">
        <v>20</v>
      </c>
      <c r="D23" s="59" t="s">
        <v>25</v>
      </c>
      <c r="E23" s="60" t="s">
        <v>223</v>
      </c>
      <c r="F23" s="60">
        <v>242</v>
      </c>
      <c r="G23" s="61">
        <v>6</v>
      </c>
    </row>
    <row r="24" spans="1:7" ht="21" customHeight="1">
      <c r="A24" s="103" t="s">
        <v>82</v>
      </c>
      <c r="B24" s="99" t="s">
        <v>127</v>
      </c>
      <c r="C24" s="60" t="s">
        <v>20</v>
      </c>
      <c r="D24" s="59" t="s">
        <v>25</v>
      </c>
      <c r="E24" s="60" t="s">
        <v>223</v>
      </c>
      <c r="F24" s="60">
        <v>244</v>
      </c>
      <c r="G24" s="61">
        <v>2</v>
      </c>
    </row>
    <row r="25" spans="1:7" ht="12" customHeight="1">
      <c r="A25" s="103" t="s">
        <v>100</v>
      </c>
      <c r="B25" s="99" t="s">
        <v>127</v>
      </c>
      <c r="C25" s="60" t="s">
        <v>20</v>
      </c>
      <c r="D25" s="59" t="s">
        <v>25</v>
      </c>
      <c r="E25" s="60" t="s">
        <v>223</v>
      </c>
      <c r="F25" s="60">
        <v>853</v>
      </c>
      <c r="G25" s="61">
        <v>1</v>
      </c>
    </row>
    <row r="26" spans="1:7" ht="20.25">
      <c r="A26" s="63" t="s">
        <v>32</v>
      </c>
      <c r="B26" s="99" t="s">
        <v>127</v>
      </c>
      <c r="C26" s="57" t="s">
        <v>20</v>
      </c>
      <c r="D26" s="56" t="s">
        <v>33</v>
      </c>
      <c r="E26" s="57"/>
      <c r="F26" s="57"/>
      <c r="G26" s="58">
        <f>G27+G32</f>
        <v>3830.5</v>
      </c>
    </row>
    <row r="27" spans="1:7" ht="16.5" customHeight="1">
      <c r="A27" s="65" t="s">
        <v>97</v>
      </c>
      <c r="B27" s="99" t="s">
        <v>127</v>
      </c>
      <c r="C27" s="60" t="s">
        <v>20</v>
      </c>
      <c r="D27" s="59" t="s">
        <v>33</v>
      </c>
      <c r="E27" s="60" t="s">
        <v>98</v>
      </c>
      <c r="F27" s="60" t="s">
        <v>23</v>
      </c>
      <c r="G27" s="61">
        <f>G28</f>
        <v>940.3000000000001</v>
      </c>
    </row>
    <row r="28" spans="1:7" ht="30">
      <c r="A28" s="62" t="s">
        <v>27</v>
      </c>
      <c r="B28" s="99" t="s">
        <v>127</v>
      </c>
      <c r="C28" s="60" t="s">
        <v>20</v>
      </c>
      <c r="D28" s="59" t="s">
        <v>33</v>
      </c>
      <c r="E28" s="60" t="s">
        <v>87</v>
      </c>
      <c r="F28" s="60" t="s">
        <v>28</v>
      </c>
      <c r="G28" s="61">
        <f>G29</f>
        <v>940.3000000000001</v>
      </c>
    </row>
    <row r="29" spans="1:7" ht="12.75">
      <c r="A29" s="62" t="s">
        <v>29</v>
      </c>
      <c r="B29" s="99" t="s">
        <v>127</v>
      </c>
      <c r="C29" s="60" t="s">
        <v>20</v>
      </c>
      <c r="D29" s="59" t="s">
        <v>33</v>
      </c>
      <c r="E29" s="60" t="s">
        <v>87</v>
      </c>
      <c r="F29" s="60" t="s">
        <v>30</v>
      </c>
      <c r="G29" s="61">
        <f>G30+G31</f>
        <v>940.3000000000001</v>
      </c>
    </row>
    <row r="30" spans="1:7" ht="12.75">
      <c r="A30" s="64" t="s">
        <v>94</v>
      </c>
      <c r="B30" s="99" t="s">
        <v>127</v>
      </c>
      <c r="C30" s="60" t="s">
        <v>20</v>
      </c>
      <c r="D30" s="59" t="s">
        <v>33</v>
      </c>
      <c r="E30" s="60" t="s">
        <v>87</v>
      </c>
      <c r="F30" s="60" t="s">
        <v>31</v>
      </c>
      <c r="G30" s="61">
        <v>722.2</v>
      </c>
    </row>
    <row r="31" spans="1:7" ht="21">
      <c r="A31" s="64" t="s">
        <v>95</v>
      </c>
      <c r="B31" s="99" t="s">
        <v>127</v>
      </c>
      <c r="C31" s="60" t="s">
        <v>20</v>
      </c>
      <c r="D31" s="59" t="s">
        <v>33</v>
      </c>
      <c r="E31" s="60" t="s">
        <v>87</v>
      </c>
      <c r="F31" s="60">
        <v>129</v>
      </c>
      <c r="G31" s="61">
        <v>218.1</v>
      </c>
    </row>
    <row r="32" spans="1:7" ht="12.75">
      <c r="A32" s="63" t="s">
        <v>26</v>
      </c>
      <c r="B32" s="99" t="s">
        <v>127</v>
      </c>
      <c r="C32" s="57" t="s">
        <v>20</v>
      </c>
      <c r="D32" s="56" t="s">
        <v>33</v>
      </c>
      <c r="E32" s="57" t="s">
        <v>99</v>
      </c>
      <c r="F32" s="57" t="s">
        <v>23</v>
      </c>
      <c r="G32" s="58">
        <v>2890.2</v>
      </c>
    </row>
    <row r="33" spans="1:7" ht="30">
      <c r="A33" s="62" t="s">
        <v>27</v>
      </c>
      <c r="B33" s="99" t="s">
        <v>127</v>
      </c>
      <c r="C33" s="60" t="s">
        <v>20</v>
      </c>
      <c r="D33" s="59" t="s">
        <v>33</v>
      </c>
      <c r="E33" s="60" t="s">
        <v>88</v>
      </c>
      <c r="F33" s="60" t="s">
        <v>28</v>
      </c>
      <c r="G33" s="61">
        <f>G34</f>
        <v>2510.1</v>
      </c>
    </row>
    <row r="34" spans="1:7" ht="12.75">
      <c r="A34" s="62" t="s">
        <v>29</v>
      </c>
      <c r="B34" s="99" t="s">
        <v>127</v>
      </c>
      <c r="C34" s="60" t="s">
        <v>20</v>
      </c>
      <c r="D34" s="59" t="s">
        <v>33</v>
      </c>
      <c r="E34" s="60" t="s">
        <v>88</v>
      </c>
      <c r="F34" s="60" t="s">
        <v>30</v>
      </c>
      <c r="G34" s="61">
        <f>G35+G36</f>
        <v>2510.1</v>
      </c>
    </row>
    <row r="35" spans="1:7" ht="12.75">
      <c r="A35" s="64" t="s">
        <v>94</v>
      </c>
      <c r="B35" s="99" t="s">
        <v>127</v>
      </c>
      <c r="C35" s="60" t="s">
        <v>20</v>
      </c>
      <c r="D35" s="59" t="s">
        <v>33</v>
      </c>
      <c r="E35" s="60" t="s">
        <v>88</v>
      </c>
      <c r="F35" s="60" t="s">
        <v>31</v>
      </c>
      <c r="G35" s="61">
        <v>1928.1</v>
      </c>
    </row>
    <row r="36" spans="1:7" ht="21">
      <c r="A36" s="64" t="s">
        <v>95</v>
      </c>
      <c r="B36" s="99" t="s">
        <v>127</v>
      </c>
      <c r="C36" s="60" t="s">
        <v>20</v>
      </c>
      <c r="D36" s="59" t="s">
        <v>33</v>
      </c>
      <c r="E36" s="60" t="s">
        <v>88</v>
      </c>
      <c r="F36" s="60">
        <v>129</v>
      </c>
      <c r="G36" s="61">
        <v>582</v>
      </c>
    </row>
    <row r="37" spans="1:7" ht="12.75">
      <c r="A37" s="62" t="s">
        <v>96</v>
      </c>
      <c r="B37" s="99" t="s">
        <v>127</v>
      </c>
      <c r="C37" s="60" t="s">
        <v>20</v>
      </c>
      <c r="D37" s="59" t="s">
        <v>33</v>
      </c>
      <c r="E37" s="60" t="s">
        <v>89</v>
      </c>
      <c r="F37" s="60" t="s">
        <v>35</v>
      </c>
      <c r="G37" s="61">
        <f>G38</f>
        <v>369.6</v>
      </c>
    </row>
    <row r="38" spans="1:7" ht="12.75">
      <c r="A38" s="100" t="s">
        <v>83</v>
      </c>
      <c r="B38" s="99" t="s">
        <v>127</v>
      </c>
      <c r="C38" s="60" t="s">
        <v>20</v>
      </c>
      <c r="D38" s="59" t="s">
        <v>33</v>
      </c>
      <c r="E38" s="60" t="s">
        <v>89</v>
      </c>
      <c r="F38" s="60" t="s">
        <v>36</v>
      </c>
      <c r="G38" s="61">
        <v>369.6</v>
      </c>
    </row>
    <row r="39" spans="1:7" ht="12.75">
      <c r="A39" s="108" t="s">
        <v>201</v>
      </c>
      <c r="B39" s="99" t="s">
        <v>127</v>
      </c>
      <c r="C39" s="60" t="s">
        <v>20</v>
      </c>
      <c r="D39" s="59" t="s">
        <v>33</v>
      </c>
      <c r="E39" s="60" t="s">
        <v>89</v>
      </c>
      <c r="F39" s="60">
        <v>242</v>
      </c>
      <c r="G39" s="61">
        <v>50</v>
      </c>
    </row>
    <row r="40" spans="1:7" ht="12.75">
      <c r="A40" s="103" t="s">
        <v>82</v>
      </c>
      <c r="B40" s="99" t="s">
        <v>127</v>
      </c>
      <c r="C40" s="60" t="s">
        <v>20</v>
      </c>
      <c r="D40" s="59" t="s">
        <v>33</v>
      </c>
      <c r="E40" s="60" t="s">
        <v>89</v>
      </c>
      <c r="F40" s="60" t="s">
        <v>37</v>
      </c>
      <c r="G40" s="61">
        <v>319.6</v>
      </c>
    </row>
    <row r="41" spans="1:7" ht="12.75">
      <c r="A41" s="62" t="s">
        <v>38</v>
      </c>
      <c r="B41" s="99" t="s">
        <v>127</v>
      </c>
      <c r="C41" s="60" t="s">
        <v>20</v>
      </c>
      <c r="D41" s="59" t="s">
        <v>33</v>
      </c>
      <c r="E41" s="60" t="s">
        <v>89</v>
      </c>
      <c r="F41" s="60" t="s">
        <v>39</v>
      </c>
      <c r="G41" s="61">
        <f>G42</f>
        <v>10.5</v>
      </c>
    </row>
    <row r="42" spans="1:7" ht="12.75">
      <c r="A42" s="103" t="s">
        <v>135</v>
      </c>
      <c r="B42" s="99" t="s">
        <v>127</v>
      </c>
      <c r="C42" s="60" t="s">
        <v>20</v>
      </c>
      <c r="D42" s="59" t="s">
        <v>33</v>
      </c>
      <c r="E42" s="60" t="s">
        <v>89</v>
      </c>
      <c r="F42" s="60" t="s">
        <v>40</v>
      </c>
      <c r="G42" s="61">
        <f>G43+G44</f>
        <v>10.5</v>
      </c>
    </row>
    <row r="43" spans="1:7" ht="12.75">
      <c r="A43" s="62" t="s">
        <v>41</v>
      </c>
      <c r="B43" s="99" t="s">
        <v>127</v>
      </c>
      <c r="C43" s="60" t="s">
        <v>20</v>
      </c>
      <c r="D43" s="59" t="s">
        <v>33</v>
      </c>
      <c r="E43" s="60" t="s">
        <v>89</v>
      </c>
      <c r="F43" s="60" t="s">
        <v>42</v>
      </c>
      <c r="G43" s="61">
        <v>6</v>
      </c>
    </row>
    <row r="44" spans="1:7" ht="12.75">
      <c r="A44" s="103" t="s">
        <v>100</v>
      </c>
      <c r="B44" s="99" t="s">
        <v>127</v>
      </c>
      <c r="C44" s="60" t="s">
        <v>20</v>
      </c>
      <c r="D44" s="59" t="s">
        <v>33</v>
      </c>
      <c r="E44" s="60" t="s">
        <v>89</v>
      </c>
      <c r="F44" s="60">
        <v>852</v>
      </c>
      <c r="G44" s="61">
        <v>4.5</v>
      </c>
    </row>
    <row r="45" spans="1:7" ht="12.75">
      <c r="A45" s="101" t="s">
        <v>119</v>
      </c>
      <c r="B45" s="99" t="s">
        <v>127</v>
      </c>
      <c r="C45" s="60" t="s">
        <v>20</v>
      </c>
      <c r="D45" s="56" t="s">
        <v>69</v>
      </c>
      <c r="E45" s="57"/>
      <c r="F45" s="57"/>
      <c r="G45" s="58">
        <v>1</v>
      </c>
    </row>
    <row r="46" spans="1:7" ht="12.75">
      <c r="A46" s="100" t="s">
        <v>120</v>
      </c>
      <c r="B46" s="99" t="s">
        <v>127</v>
      </c>
      <c r="C46" s="60" t="s">
        <v>20</v>
      </c>
      <c r="D46" s="59" t="s">
        <v>69</v>
      </c>
      <c r="E46" s="78" t="s">
        <v>90</v>
      </c>
      <c r="F46" s="60"/>
      <c r="G46" s="61">
        <v>1</v>
      </c>
    </row>
    <row r="47" spans="1:7" ht="12.75">
      <c r="A47" s="102" t="s">
        <v>121</v>
      </c>
      <c r="B47" s="99" t="s">
        <v>127</v>
      </c>
      <c r="C47" s="60" t="s">
        <v>20</v>
      </c>
      <c r="D47" s="59" t="s">
        <v>69</v>
      </c>
      <c r="E47" s="75" t="s">
        <v>90</v>
      </c>
      <c r="F47" s="60"/>
      <c r="G47" s="61">
        <v>1</v>
      </c>
    </row>
    <row r="48" spans="1:7" ht="12.75">
      <c r="A48" s="73" t="s">
        <v>82</v>
      </c>
      <c r="B48" s="99" t="s">
        <v>127</v>
      </c>
      <c r="C48" s="60" t="s">
        <v>20</v>
      </c>
      <c r="D48" s="69" t="s">
        <v>69</v>
      </c>
      <c r="E48" s="75" t="s">
        <v>90</v>
      </c>
      <c r="F48" s="70">
        <v>200</v>
      </c>
      <c r="G48" s="68">
        <v>1</v>
      </c>
    </row>
    <row r="49" spans="1:7" ht="12.75">
      <c r="A49" s="72" t="s">
        <v>83</v>
      </c>
      <c r="B49" s="99" t="s">
        <v>127</v>
      </c>
      <c r="C49" s="60" t="s">
        <v>20</v>
      </c>
      <c r="D49" s="69" t="s">
        <v>69</v>
      </c>
      <c r="E49" s="75" t="s">
        <v>90</v>
      </c>
      <c r="F49" s="70">
        <v>240</v>
      </c>
      <c r="G49" s="71">
        <v>1</v>
      </c>
    </row>
    <row r="50" spans="1:7" ht="12.75">
      <c r="A50" s="73" t="s">
        <v>82</v>
      </c>
      <c r="B50" s="99" t="s">
        <v>127</v>
      </c>
      <c r="C50" s="60" t="s">
        <v>20</v>
      </c>
      <c r="D50" s="69" t="s">
        <v>69</v>
      </c>
      <c r="E50" s="75" t="s">
        <v>90</v>
      </c>
      <c r="F50" s="70">
        <v>244</v>
      </c>
      <c r="G50" s="71">
        <v>1</v>
      </c>
    </row>
    <row r="51" spans="1:7" ht="12.75">
      <c r="A51" s="74" t="s">
        <v>43</v>
      </c>
      <c r="B51" s="99" t="s">
        <v>127</v>
      </c>
      <c r="C51" s="66" t="s">
        <v>44</v>
      </c>
      <c r="D51" s="66"/>
      <c r="E51" s="78"/>
      <c r="F51" s="67"/>
      <c r="G51" s="68">
        <f>G52</f>
        <v>212.2</v>
      </c>
    </row>
    <row r="52" spans="1:7" ht="12.75">
      <c r="A52" s="74" t="s">
        <v>197</v>
      </c>
      <c r="B52" s="99" t="s">
        <v>127</v>
      </c>
      <c r="C52" s="66" t="s">
        <v>44</v>
      </c>
      <c r="D52" s="66" t="s">
        <v>25</v>
      </c>
      <c r="E52" s="79"/>
      <c r="F52" s="66"/>
      <c r="G52" s="68">
        <f>G53</f>
        <v>212.2</v>
      </c>
    </row>
    <row r="53" spans="1:7" ht="12.75">
      <c r="A53" s="74" t="s">
        <v>101</v>
      </c>
      <c r="B53" s="99" t="s">
        <v>127</v>
      </c>
      <c r="C53" s="66" t="s">
        <v>44</v>
      </c>
      <c r="D53" s="66" t="s">
        <v>25</v>
      </c>
      <c r="E53" s="80" t="s">
        <v>102</v>
      </c>
      <c r="F53" s="67"/>
      <c r="G53" s="68">
        <v>212.2</v>
      </c>
    </row>
    <row r="54" spans="1:7" ht="20.25">
      <c r="A54" s="104" t="s">
        <v>103</v>
      </c>
      <c r="B54" s="99" t="s">
        <v>127</v>
      </c>
      <c r="C54" s="69" t="s">
        <v>44</v>
      </c>
      <c r="D54" s="69" t="s">
        <v>25</v>
      </c>
      <c r="E54" s="77" t="s">
        <v>91</v>
      </c>
      <c r="F54" s="70"/>
      <c r="G54" s="71">
        <f>G55</f>
        <v>157.6</v>
      </c>
    </row>
    <row r="55" spans="1:7" ht="30">
      <c r="A55" s="73" t="s">
        <v>27</v>
      </c>
      <c r="B55" s="99" t="s">
        <v>127</v>
      </c>
      <c r="C55" s="69" t="s">
        <v>44</v>
      </c>
      <c r="D55" s="69" t="s">
        <v>25</v>
      </c>
      <c r="E55" s="77" t="s">
        <v>91</v>
      </c>
      <c r="F55" s="70" t="s">
        <v>28</v>
      </c>
      <c r="G55" s="71">
        <f>G57</f>
        <v>157.6</v>
      </c>
    </row>
    <row r="56" spans="1:7" ht="12.75">
      <c r="A56" s="73" t="s">
        <v>45</v>
      </c>
      <c r="B56" s="99" t="s">
        <v>127</v>
      </c>
      <c r="C56" s="69" t="s">
        <v>44</v>
      </c>
      <c r="D56" s="69" t="s">
        <v>25</v>
      </c>
      <c r="E56" s="77" t="s">
        <v>91</v>
      </c>
      <c r="F56" s="70">
        <v>110</v>
      </c>
      <c r="G56" s="71">
        <f>G57</f>
        <v>157.6</v>
      </c>
    </row>
    <row r="57" spans="1:7" ht="12.75">
      <c r="A57" s="81" t="s">
        <v>104</v>
      </c>
      <c r="B57" s="99" t="s">
        <v>127</v>
      </c>
      <c r="C57" s="69" t="s">
        <v>44</v>
      </c>
      <c r="D57" s="69" t="s">
        <v>25</v>
      </c>
      <c r="E57" s="77" t="s">
        <v>91</v>
      </c>
      <c r="F57" s="70">
        <v>111</v>
      </c>
      <c r="G57" s="71">
        <v>157.6</v>
      </c>
    </row>
    <row r="58" spans="1:7" ht="12.75">
      <c r="A58" s="110" t="s">
        <v>160</v>
      </c>
      <c r="B58" s="99" t="s">
        <v>127</v>
      </c>
      <c r="C58" s="69" t="s">
        <v>44</v>
      </c>
      <c r="D58" s="69" t="s">
        <v>25</v>
      </c>
      <c r="E58" s="77" t="s">
        <v>91</v>
      </c>
      <c r="F58" s="70">
        <v>112</v>
      </c>
      <c r="G58" s="71">
        <v>157.6</v>
      </c>
    </row>
    <row r="59" spans="1:7" ht="34.5" customHeight="1">
      <c r="A59" s="82" t="s">
        <v>105</v>
      </c>
      <c r="B59" s="99" t="s">
        <v>127</v>
      </c>
      <c r="C59" s="69" t="s">
        <v>44</v>
      </c>
      <c r="D59" s="69" t="s">
        <v>25</v>
      </c>
      <c r="E59" s="77" t="s">
        <v>91</v>
      </c>
      <c r="F59" s="70">
        <v>119</v>
      </c>
      <c r="G59" s="71">
        <v>47.6</v>
      </c>
    </row>
    <row r="60" spans="1:7" ht="16.5" customHeight="1">
      <c r="A60" s="73" t="s">
        <v>96</v>
      </c>
      <c r="B60" s="99" t="s">
        <v>127</v>
      </c>
      <c r="C60" s="77" t="s">
        <v>44</v>
      </c>
      <c r="D60" s="77" t="s">
        <v>25</v>
      </c>
      <c r="E60" s="77" t="s">
        <v>91</v>
      </c>
      <c r="F60" s="70">
        <v>200</v>
      </c>
      <c r="G60" s="71">
        <v>7</v>
      </c>
    </row>
    <row r="61" spans="1:7" ht="21.75" customHeight="1">
      <c r="A61" s="106" t="s">
        <v>83</v>
      </c>
      <c r="B61" s="99" t="s">
        <v>127</v>
      </c>
      <c r="C61" s="77" t="s">
        <v>44</v>
      </c>
      <c r="D61" s="77" t="s">
        <v>25</v>
      </c>
      <c r="E61" s="77" t="s">
        <v>91</v>
      </c>
      <c r="F61" s="75" t="s">
        <v>36</v>
      </c>
      <c r="G61" s="76">
        <v>7</v>
      </c>
    </row>
    <row r="62" spans="1:7" ht="21" customHeight="1">
      <c r="A62" s="105" t="s">
        <v>82</v>
      </c>
      <c r="B62" s="99" t="s">
        <v>127</v>
      </c>
      <c r="C62" s="69" t="s">
        <v>44</v>
      </c>
      <c r="D62" s="69" t="s">
        <v>25</v>
      </c>
      <c r="E62" s="77" t="s">
        <v>91</v>
      </c>
      <c r="F62" s="70" t="s">
        <v>37</v>
      </c>
      <c r="G62" s="71">
        <v>7</v>
      </c>
    </row>
    <row r="63" spans="1:7" ht="17.25" customHeight="1">
      <c r="A63" s="161" t="s">
        <v>226</v>
      </c>
      <c r="B63" s="99" t="s">
        <v>127</v>
      </c>
      <c r="C63" s="42" t="s">
        <v>25</v>
      </c>
      <c r="D63" s="69"/>
      <c r="E63" s="77"/>
      <c r="F63" s="70"/>
      <c r="G63" s="68">
        <v>15</v>
      </c>
    </row>
    <row r="64" spans="1:7" ht="34.5" customHeight="1">
      <c r="A64" s="73" t="s">
        <v>232</v>
      </c>
      <c r="B64" s="99" t="s">
        <v>127</v>
      </c>
      <c r="C64" s="69" t="s">
        <v>25</v>
      </c>
      <c r="D64" s="69" t="s">
        <v>228</v>
      </c>
      <c r="E64" s="29" t="s">
        <v>231</v>
      </c>
      <c r="F64" s="70">
        <v>200</v>
      </c>
      <c r="G64" s="71">
        <v>15</v>
      </c>
    </row>
    <row r="65" spans="1:7" ht="21" customHeight="1">
      <c r="A65" s="30" t="s">
        <v>85</v>
      </c>
      <c r="B65" s="99" t="s">
        <v>127</v>
      </c>
      <c r="C65" s="42" t="s">
        <v>25</v>
      </c>
      <c r="D65" s="42" t="s">
        <v>228</v>
      </c>
      <c r="E65" s="29" t="s">
        <v>231</v>
      </c>
      <c r="F65" s="29">
        <v>244</v>
      </c>
      <c r="G65" s="46">
        <v>15</v>
      </c>
    </row>
    <row r="66" spans="1:7" ht="12.75">
      <c r="A66" s="107" t="s">
        <v>46</v>
      </c>
      <c r="B66" s="99" t="s">
        <v>127</v>
      </c>
      <c r="C66" s="26" t="s">
        <v>47</v>
      </c>
      <c r="D66" s="26" t="s">
        <v>25</v>
      </c>
      <c r="E66" s="54" t="s">
        <v>112</v>
      </c>
      <c r="F66" s="29"/>
      <c r="G66" s="46">
        <v>58.5</v>
      </c>
    </row>
    <row r="67" spans="1:7" ht="15.75" customHeight="1">
      <c r="A67" s="107" t="s">
        <v>48</v>
      </c>
      <c r="B67" s="99" t="s">
        <v>127</v>
      </c>
      <c r="C67" s="28" t="s">
        <v>47</v>
      </c>
      <c r="D67" s="28" t="s">
        <v>25</v>
      </c>
      <c r="E67" s="29" t="s">
        <v>115</v>
      </c>
      <c r="F67" s="29"/>
      <c r="G67" s="45">
        <f>G68</f>
        <v>10.1</v>
      </c>
    </row>
    <row r="68" spans="1:7" ht="12.75">
      <c r="A68" s="23" t="s">
        <v>114</v>
      </c>
      <c r="B68" s="99" t="s">
        <v>127</v>
      </c>
      <c r="C68" s="28" t="s">
        <v>47</v>
      </c>
      <c r="D68" s="28" t="s">
        <v>25</v>
      </c>
      <c r="E68" s="29" t="s">
        <v>115</v>
      </c>
      <c r="F68" s="29" t="s">
        <v>35</v>
      </c>
      <c r="G68" s="45">
        <v>10.1</v>
      </c>
    </row>
    <row r="69" spans="1:7" ht="27" customHeight="1">
      <c r="A69" s="73" t="s">
        <v>96</v>
      </c>
      <c r="B69" s="99" t="s">
        <v>127</v>
      </c>
      <c r="C69" s="28" t="s">
        <v>47</v>
      </c>
      <c r="D69" s="28" t="s">
        <v>25</v>
      </c>
      <c r="E69" s="29" t="s">
        <v>115</v>
      </c>
      <c r="F69" s="29" t="s">
        <v>36</v>
      </c>
      <c r="G69" s="45">
        <v>10.1</v>
      </c>
    </row>
    <row r="70" spans="1:7" ht="12.75">
      <c r="A70" s="30" t="s">
        <v>85</v>
      </c>
      <c r="B70" s="99" t="s">
        <v>127</v>
      </c>
      <c r="C70" s="28" t="s">
        <v>47</v>
      </c>
      <c r="D70" s="28" t="s">
        <v>25</v>
      </c>
      <c r="E70" s="29" t="s">
        <v>115</v>
      </c>
      <c r="F70" s="29" t="s">
        <v>37</v>
      </c>
      <c r="G70" s="44">
        <v>10.1</v>
      </c>
    </row>
    <row r="71" spans="1:7" ht="12.75">
      <c r="A71" s="30" t="s">
        <v>84</v>
      </c>
      <c r="B71" s="99" t="s">
        <v>127</v>
      </c>
      <c r="C71" s="28" t="s">
        <v>47</v>
      </c>
      <c r="D71" s="28" t="s">
        <v>25</v>
      </c>
      <c r="E71" s="42" t="s">
        <v>92</v>
      </c>
      <c r="F71" s="29"/>
      <c r="G71" s="45">
        <f>G72</f>
        <v>24</v>
      </c>
    </row>
    <row r="72" spans="1:7" ht="12.75">
      <c r="A72" s="27" t="s">
        <v>116</v>
      </c>
      <c r="B72" s="99" t="s">
        <v>127</v>
      </c>
      <c r="C72" s="28" t="s">
        <v>47</v>
      </c>
      <c r="D72" s="28" t="s">
        <v>25</v>
      </c>
      <c r="E72" s="28" t="s">
        <v>92</v>
      </c>
      <c r="F72" s="29">
        <v>200</v>
      </c>
      <c r="G72" s="45">
        <v>24</v>
      </c>
    </row>
    <row r="73" spans="1:7" ht="12.75">
      <c r="A73" s="30" t="s">
        <v>34</v>
      </c>
      <c r="B73" s="99" t="s">
        <v>127</v>
      </c>
      <c r="C73" s="28" t="s">
        <v>47</v>
      </c>
      <c r="D73" s="28" t="s">
        <v>25</v>
      </c>
      <c r="E73" s="28" t="s">
        <v>92</v>
      </c>
      <c r="F73" s="29">
        <v>240</v>
      </c>
      <c r="G73" s="45">
        <v>24</v>
      </c>
    </row>
    <row r="74" spans="1:7" ht="12.75">
      <c r="A74" s="30" t="s">
        <v>85</v>
      </c>
      <c r="B74" s="99" t="s">
        <v>127</v>
      </c>
      <c r="C74" s="28" t="s">
        <v>47</v>
      </c>
      <c r="D74" s="28" t="s">
        <v>25</v>
      </c>
      <c r="E74" s="28" t="s">
        <v>92</v>
      </c>
      <c r="F74" s="29">
        <v>244</v>
      </c>
      <c r="G74" s="44">
        <v>24</v>
      </c>
    </row>
    <row r="75" spans="1:7" ht="12.75">
      <c r="A75" s="30" t="s">
        <v>84</v>
      </c>
      <c r="B75" s="99" t="s">
        <v>127</v>
      </c>
      <c r="C75" s="28" t="s">
        <v>47</v>
      </c>
      <c r="D75" s="28" t="s">
        <v>25</v>
      </c>
      <c r="E75" s="42" t="s">
        <v>93</v>
      </c>
      <c r="F75" s="29"/>
      <c r="G75" s="45">
        <f>G76</f>
        <v>24.4</v>
      </c>
    </row>
    <row r="76" spans="1:7" ht="12.75">
      <c r="A76" s="27" t="s">
        <v>117</v>
      </c>
      <c r="B76" s="99" t="s">
        <v>127</v>
      </c>
      <c r="C76" s="28" t="s">
        <v>47</v>
      </c>
      <c r="D76" s="28" t="s">
        <v>25</v>
      </c>
      <c r="E76" s="28" t="s">
        <v>93</v>
      </c>
      <c r="F76" s="29">
        <v>200</v>
      </c>
      <c r="G76" s="45">
        <v>24.4</v>
      </c>
    </row>
    <row r="77" spans="1:7" ht="12.75">
      <c r="A77" s="73" t="s">
        <v>96</v>
      </c>
      <c r="B77" s="99" t="s">
        <v>127</v>
      </c>
      <c r="C77" s="28" t="s">
        <v>47</v>
      </c>
      <c r="D77" s="28" t="s">
        <v>25</v>
      </c>
      <c r="E77" s="28" t="s">
        <v>93</v>
      </c>
      <c r="F77" s="29">
        <v>240</v>
      </c>
      <c r="G77" s="45">
        <v>24.4</v>
      </c>
    </row>
    <row r="78" spans="1:7" ht="12.75">
      <c r="A78" s="30" t="s">
        <v>85</v>
      </c>
      <c r="B78" s="99" t="s">
        <v>127</v>
      </c>
      <c r="C78" s="28" t="s">
        <v>47</v>
      </c>
      <c r="D78" s="28" t="s">
        <v>25</v>
      </c>
      <c r="E78" s="28" t="s">
        <v>93</v>
      </c>
      <c r="F78" s="29">
        <v>247</v>
      </c>
      <c r="G78" s="44">
        <v>24.4</v>
      </c>
    </row>
    <row r="79" spans="1:7" ht="12.75">
      <c r="A79" s="30" t="s">
        <v>84</v>
      </c>
      <c r="B79" s="99" t="s">
        <v>127</v>
      </c>
      <c r="C79" s="42" t="s">
        <v>163</v>
      </c>
      <c r="D79" s="42" t="s">
        <v>21</v>
      </c>
      <c r="E79" s="54" t="s">
        <v>22</v>
      </c>
      <c r="F79" s="54" t="s">
        <v>23</v>
      </c>
      <c r="G79" s="43">
        <f>G80</f>
        <v>88</v>
      </c>
    </row>
    <row r="80" spans="1:7" ht="12.75">
      <c r="A80" s="83" t="s">
        <v>164</v>
      </c>
      <c r="B80" s="99" t="s">
        <v>127</v>
      </c>
      <c r="C80" s="42" t="s">
        <v>163</v>
      </c>
      <c r="D80" s="42" t="s">
        <v>20</v>
      </c>
      <c r="E80" s="54" t="s">
        <v>122</v>
      </c>
      <c r="F80" s="54"/>
      <c r="G80" s="44">
        <f>G81</f>
        <v>88</v>
      </c>
    </row>
    <row r="81" spans="1:7" ht="20.25">
      <c r="A81" s="27" t="s">
        <v>113</v>
      </c>
      <c r="B81" s="99" t="s">
        <v>127</v>
      </c>
      <c r="C81" s="28" t="s">
        <v>163</v>
      </c>
      <c r="D81" s="28" t="s">
        <v>20</v>
      </c>
      <c r="E81" s="29" t="s">
        <v>122</v>
      </c>
      <c r="F81" s="29"/>
      <c r="G81" s="44">
        <v>88</v>
      </c>
    </row>
    <row r="82" spans="1:7" ht="12.75">
      <c r="A82" s="141" t="s">
        <v>166</v>
      </c>
      <c r="B82" s="99" t="s">
        <v>127</v>
      </c>
      <c r="C82" s="28" t="s">
        <v>163</v>
      </c>
      <c r="D82" s="28" t="s">
        <v>20</v>
      </c>
      <c r="E82" s="29" t="s">
        <v>122</v>
      </c>
      <c r="F82" s="29">
        <v>200</v>
      </c>
      <c r="G82" s="44">
        <v>88</v>
      </c>
    </row>
    <row r="83" spans="1:7" ht="12.75">
      <c r="A83" s="47" t="s">
        <v>96</v>
      </c>
      <c r="B83" s="99" t="s">
        <v>127</v>
      </c>
      <c r="C83" s="28" t="s">
        <v>163</v>
      </c>
      <c r="D83" s="28" t="s">
        <v>20</v>
      </c>
      <c r="E83" s="29" t="s">
        <v>122</v>
      </c>
      <c r="F83" s="29">
        <v>240</v>
      </c>
      <c r="G83" s="44">
        <f>G84</f>
        <v>88</v>
      </c>
    </row>
    <row r="84" spans="1:7" ht="12.75">
      <c r="A84" s="47" t="s">
        <v>83</v>
      </c>
      <c r="B84" s="99" t="s">
        <v>127</v>
      </c>
      <c r="C84" s="28" t="s">
        <v>163</v>
      </c>
      <c r="D84" s="28" t="s">
        <v>20</v>
      </c>
      <c r="E84" s="29" t="s">
        <v>122</v>
      </c>
      <c r="F84" s="29" t="s">
        <v>37</v>
      </c>
      <c r="G84" s="53">
        <v>88</v>
      </c>
    </row>
    <row r="85" ht="12.75">
      <c r="A85" s="30" t="s">
        <v>84</v>
      </c>
    </row>
  </sheetData>
  <sheetProtection/>
  <mergeCells count="19">
    <mergeCell ref="C1:G1"/>
    <mergeCell ref="C2:G2"/>
    <mergeCell ref="C3:G3"/>
    <mergeCell ref="C4:G4"/>
    <mergeCell ref="C9:G9"/>
    <mergeCell ref="C6:G6"/>
    <mergeCell ref="C7:G7"/>
    <mergeCell ref="C8:G8"/>
    <mergeCell ref="C5:H5"/>
    <mergeCell ref="A10:G10"/>
    <mergeCell ref="G13:G14"/>
    <mergeCell ref="A11:G11"/>
    <mergeCell ref="F13:F14"/>
    <mergeCell ref="E13:E14"/>
    <mergeCell ref="D13:D14"/>
    <mergeCell ref="C13:C14"/>
    <mergeCell ref="A13:A14"/>
    <mergeCell ref="B13:B14"/>
    <mergeCell ref="G12:M12"/>
  </mergeCells>
  <printOptions/>
  <pageMargins left="0.25" right="0.25" top="0.75" bottom="0.75" header="0.3" footer="0.3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49.50390625" style="0" customWidth="1"/>
    <col min="2" max="2" width="4.125" style="0" customWidth="1"/>
    <col min="3" max="3" width="3.875" style="0" customWidth="1"/>
    <col min="4" max="4" width="3.375" style="0" customWidth="1"/>
    <col min="5" max="5" width="10.50390625" style="0" customWidth="1"/>
    <col min="6" max="6" width="3.625" style="0" customWidth="1"/>
    <col min="7" max="7" width="7.50390625" style="0" customWidth="1"/>
    <col min="8" max="8" width="10.50390625" style="0" customWidth="1"/>
  </cols>
  <sheetData>
    <row r="1" spans="1:8" ht="12.75">
      <c r="A1" s="14"/>
      <c r="B1" s="14"/>
      <c r="C1" s="196" t="s">
        <v>179</v>
      </c>
      <c r="D1" s="196"/>
      <c r="E1" s="196"/>
      <c r="F1" s="196"/>
      <c r="G1" s="196"/>
      <c r="H1" s="204"/>
    </row>
    <row r="2" spans="1:8" ht="12.75">
      <c r="A2" s="14"/>
      <c r="B2" s="14"/>
      <c r="C2" s="196" t="s">
        <v>242</v>
      </c>
      <c r="D2" s="196"/>
      <c r="E2" s="196"/>
      <c r="F2" s="196"/>
      <c r="G2" s="196"/>
      <c r="H2" s="205"/>
    </row>
    <row r="3" spans="1:8" ht="12.75">
      <c r="A3" s="14"/>
      <c r="B3" s="14"/>
      <c r="C3" s="196" t="s">
        <v>178</v>
      </c>
      <c r="D3" s="196"/>
      <c r="E3" s="196"/>
      <c r="F3" s="196"/>
      <c r="G3" s="196"/>
      <c r="H3" s="205"/>
    </row>
    <row r="4" spans="1:8" ht="12.75">
      <c r="A4" s="14"/>
      <c r="B4" s="14"/>
      <c r="C4" s="196" t="s">
        <v>177</v>
      </c>
      <c r="D4" s="196"/>
      <c r="E4" s="196"/>
      <c r="F4" s="196"/>
      <c r="G4" s="196"/>
      <c r="H4" s="205"/>
    </row>
    <row r="5" spans="1:8" ht="12.75">
      <c r="A5" s="14"/>
      <c r="B5" s="14"/>
      <c r="C5" s="196" t="s">
        <v>278</v>
      </c>
      <c r="D5" s="196"/>
      <c r="E5" s="196"/>
      <c r="F5" s="196"/>
      <c r="G5" s="196"/>
      <c r="H5" s="205"/>
    </row>
    <row r="6" spans="1:8" ht="12.75">
      <c r="A6" s="14"/>
      <c r="B6" s="14"/>
      <c r="C6" s="196" t="s">
        <v>180</v>
      </c>
      <c r="D6" s="196"/>
      <c r="E6" s="196"/>
      <c r="F6" s="196"/>
      <c r="G6" s="196"/>
      <c r="H6" s="205"/>
    </row>
    <row r="7" spans="1:8" ht="12.75">
      <c r="A7" s="14"/>
      <c r="B7" s="14"/>
      <c r="C7" s="201" t="s">
        <v>181</v>
      </c>
      <c r="D7" s="201"/>
      <c r="E7" s="201"/>
      <c r="F7" s="201"/>
      <c r="G7" s="201"/>
      <c r="H7" s="205"/>
    </row>
    <row r="8" spans="1:8" ht="12.75">
      <c r="A8" s="14"/>
      <c r="B8" s="14"/>
      <c r="C8" s="196" t="s">
        <v>279</v>
      </c>
      <c r="D8" s="196"/>
      <c r="E8" s="196"/>
      <c r="F8" s="196"/>
      <c r="G8" s="196"/>
      <c r="H8" s="205"/>
    </row>
    <row r="9" spans="1:8" ht="12.75">
      <c r="A9" s="14"/>
      <c r="B9" s="14"/>
      <c r="C9" s="197" t="s">
        <v>280</v>
      </c>
      <c r="D9" s="197"/>
      <c r="E9" s="197"/>
      <c r="F9" s="197"/>
      <c r="G9" s="197"/>
      <c r="H9" s="205"/>
    </row>
    <row r="11" spans="1:8" ht="12.75">
      <c r="A11" s="198" t="s">
        <v>230</v>
      </c>
      <c r="B11" s="198"/>
      <c r="C11" s="198"/>
      <c r="D11" s="198"/>
      <c r="E11" s="198"/>
      <c r="F11" s="198"/>
      <c r="G11" s="198"/>
      <c r="H11" s="198"/>
    </row>
    <row r="12" spans="7:8" ht="12.75">
      <c r="G12" s="202" t="s">
        <v>12</v>
      </c>
      <c r="H12" s="203"/>
    </row>
    <row r="13" spans="1:8" ht="12.75" customHeight="1">
      <c r="A13" s="223" t="s">
        <v>11</v>
      </c>
      <c r="B13" s="219" t="s">
        <v>118</v>
      </c>
      <c r="C13" s="211" t="s">
        <v>13</v>
      </c>
      <c r="D13" s="213" t="s">
        <v>14</v>
      </c>
      <c r="E13" s="211" t="s">
        <v>15</v>
      </c>
      <c r="F13" s="211" t="s">
        <v>16</v>
      </c>
      <c r="G13" s="221" t="s">
        <v>235</v>
      </c>
      <c r="H13" s="219" t="s">
        <v>281</v>
      </c>
    </row>
    <row r="14" spans="1:8" ht="12.75">
      <c r="A14" s="224"/>
      <c r="B14" s="218"/>
      <c r="C14" s="212"/>
      <c r="D14" s="214"/>
      <c r="E14" s="212"/>
      <c r="F14" s="212"/>
      <c r="G14" s="222"/>
      <c r="H14" s="218"/>
    </row>
    <row r="15" spans="1:10" ht="12.75">
      <c r="A15" s="27" t="s">
        <v>236</v>
      </c>
      <c r="B15" s="55"/>
      <c r="C15" s="164"/>
      <c r="D15" s="165"/>
      <c r="E15" s="164"/>
      <c r="F15" s="164"/>
      <c r="G15" s="166">
        <f>G16</f>
        <v>4701.8</v>
      </c>
      <c r="H15" s="166">
        <f>H16</f>
        <v>4725.2</v>
      </c>
      <c r="J15">
        <v>4725.2</v>
      </c>
    </row>
    <row r="16" spans="1:8" ht="12.75">
      <c r="A16" s="150" t="s">
        <v>125</v>
      </c>
      <c r="B16" s="98" t="s">
        <v>127</v>
      </c>
      <c r="C16" s="12"/>
      <c r="D16" s="24"/>
      <c r="E16" s="12"/>
      <c r="F16" s="12"/>
      <c r="G16" s="123">
        <v>4701.8</v>
      </c>
      <c r="H16" s="43">
        <v>4725.2</v>
      </c>
    </row>
    <row r="17" spans="1:8" ht="16.5" customHeight="1">
      <c r="A17" s="83" t="s">
        <v>19</v>
      </c>
      <c r="B17" s="99" t="s">
        <v>127</v>
      </c>
      <c r="C17" s="54" t="s">
        <v>20</v>
      </c>
      <c r="D17" s="42" t="s">
        <v>21</v>
      </c>
      <c r="E17" s="54" t="s">
        <v>22</v>
      </c>
      <c r="F17" s="54" t="s">
        <v>23</v>
      </c>
      <c r="G17" s="123">
        <f>G18+G23+G42</f>
        <v>4316</v>
      </c>
      <c r="H17" s="43">
        <f>H18+H23+H42</f>
        <v>4307.5</v>
      </c>
    </row>
    <row r="18" spans="1:8" ht="33" customHeight="1">
      <c r="A18" s="63" t="s">
        <v>24</v>
      </c>
      <c r="B18" s="99" t="s">
        <v>127</v>
      </c>
      <c r="C18" s="57" t="s">
        <v>20</v>
      </c>
      <c r="D18" s="56" t="s">
        <v>25</v>
      </c>
      <c r="E18" s="57" t="s">
        <v>22</v>
      </c>
      <c r="F18" s="57" t="s">
        <v>23</v>
      </c>
      <c r="G18" s="124">
        <f>G19</f>
        <v>1015.5</v>
      </c>
      <c r="H18" s="58">
        <f>H19</f>
        <v>1041.6</v>
      </c>
    </row>
    <row r="19" spans="1:8" ht="15.75" customHeight="1">
      <c r="A19" s="143" t="s">
        <v>133</v>
      </c>
      <c r="B19" s="99" t="s">
        <v>127</v>
      </c>
      <c r="C19" s="60" t="s">
        <v>20</v>
      </c>
      <c r="D19" s="59" t="s">
        <v>25</v>
      </c>
      <c r="E19" s="60" t="s">
        <v>132</v>
      </c>
      <c r="F19" s="60">
        <v>100</v>
      </c>
      <c r="G19" s="125">
        <f>G20</f>
        <v>1015.5</v>
      </c>
      <c r="H19" s="61">
        <f>H20</f>
        <v>1041.6</v>
      </c>
    </row>
    <row r="20" spans="1:8" ht="13.5" customHeight="1">
      <c r="A20" s="62" t="s">
        <v>29</v>
      </c>
      <c r="B20" s="99" t="s">
        <v>127</v>
      </c>
      <c r="C20" s="60" t="s">
        <v>20</v>
      </c>
      <c r="D20" s="59" t="s">
        <v>25</v>
      </c>
      <c r="E20" s="60" t="s">
        <v>131</v>
      </c>
      <c r="F20" s="60">
        <v>120</v>
      </c>
      <c r="G20" s="125">
        <f>SUM(G21:G22)</f>
        <v>1015.5</v>
      </c>
      <c r="H20" s="61">
        <f>SUM(H21:H22)</f>
        <v>1041.6</v>
      </c>
    </row>
    <row r="21" spans="1:8" ht="15.75" customHeight="1">
      <c r="A21" s="64" t="s">
        <v>94</v>
      </c>
      <c r="B21" s="99" t="s">
        <v>127</v>
      </c>
      <c r="C21" s="60" t="s">
        <v>20</v>
      </c>
      <c r="D21" s="59" t="s">
        <v>25</v>
      </c>
      <c r="E21" s="60" t="s">
        <v>131</v>
      </c>
      <c r="F21" s="60">
        <v>121</v>
      </c>
      <c r="G21" s="125">
        <v>780</v>
      </c>
      <c r="H21" s="61">
        <v>800</v>
      </c>
    </row>
    <row r="22" spans="1:8" ht="26.25" customHeight="1">
      <c r="A22" s="64" t="s">
        <v>95</v>
      </c>
      <c r="B22" s="99" t="s">
        <v>127</v>
      </c>
      <c r="C22" s="60" t="s">
        <v>20</v>
      </c>
      <c r="D22" s="59" t="s">
        <v>25</v>
      </c>
      <c r="E22" s="60" t="s">
        <v>131</v>
      </c>
      <c r="F22" s="60">
        <v>129</v>
      </c>
      <c r="G22" s="125">
        <v>235.5</v>
      </c>
      <c r="H22" s="61">
        <v>241.6</v>
      </c>
    </row>
    <row r="23" spans="1:8" ht="31.5" customHeight="1">
      <c r="A23" s="63" t="s">
        <v>32</v>
      </c>
      <c r="B23" s="99" t="s">
        <v>127</v>
      </c>
      <c r="C23" s="57" t="s">
        <v>20</v>
      </c>
      <c r="D23" s="56" t="s">
        <v>33</v>
      </c>
      <c r="E23" s="57"/>
      <c r="F23" s="57"/>
      <c r="G23" s="124">
        <f>G24+G29</f>
        <v>3299.5</v>
      </c>
      <c r="H23" s="58">
        <f>H24+H29</f>
        <v>3264.9</v>
      </c>
    </row>
    <row r="24" spans="1:8" ht="14.25" customHeight="1">
      <c r="A24" s="65" t="s">
        <v>97</v>
      </c>
      <c r="B24" s="99" t="s">
        <v>127</v>
      </c>
      <c r="C24" s="60" t="s">
        <v>20</v>
      </c>
      <c r="D24" s="59" t="s">
        <v>33</v>
      </c>
      <c r="E24" s="60" t="s">
        <v>98</v>
      </c>
      <c r="F24" s="60" t="s">
        <v>23</v>
      </c>
      <c r="G24" s="125">
        <f>G25</f>
        <v>976.5</v>
      </c>
      <c r="H24" s="61">
        <f>H25</f>
        <v>976.5</v>
      </c>
    </row>
    <row r="25" spans="1:8" ht="36" customHeight="1">
      <c r="A25" s="62" t="s">
        <v>27</v>
      </c>
      <c r="B25" s="99" t="s">
        <v>127</v>
      </c>
      <c r="C25" s="60" t="s">
        <v>20</v>
      </c>
      <c r="D25" s="59" t="s">
        <v>33</v>
      </c>
      <c r="E25" s="60" t="s">
        <v>87</v>
      </c>
      <c r="F25" s="60" t="s">
        <v>28</v>
      </c>
      <c r="G25" s="125">
        <f>G26</f>
        <v>976.5</v>
      </c>
      <c r="H25" s="61">
        <f>H26</f>
        <v>976.5</v>
      </c>
    </row>
    <row r="26" spans="1:8" ht="18" customHeight="1">
      <c r="A26" s="62" t="s">
        <v>29</v>
      </c>
      <c r="B26" s="99" t="s">
        <v>127</v>
      </c>
      <c r="C26" s="60" t="s">
        <v>20</v>
      </c>
      <c r="D26" s="59" t="s">
        <v>33</v>
      </c>
      <c r="E26" s="60" t="s">
        <v>87</v>
      </c>
      <c r="F26" s="60" t="s">
        <v>30</v>
      </c>
      <c r="G26" s="125">
        <f>G27+G28</f>
        <v>976.5</v>
      </c>
      <c r="H26" s="61">
        <f>SUM(H27:H28)</f>
        <v>976.5</v>
      </c>
    </row>
    <row r="27" spans="1:8" ht="13.5" customHeight="1">
      <c r="A27" s="64" t="s">
        <v>94</v>
      </c>
      <c r="B27" s="99" t="s">
        <v>127</v>
      </c>
      <c r="C27" s="60" t="s">
        <v>20</v>
      </c>
      <c r="D27" s="59" t="s">
        <v>33</v>
      </c>
      <c r="E27" s="60" t="s">
        <v>87</v>
      </c>
      <c r="F27" s="60" t="s">
        <v>31</v>
      </c>
      <c r="G27" s="125">
        <v>750</v>
      </c>
      <c r="H27" s="61">
        <v>750</v>
      </c>
    </row>
    <row r="28" spans="1:8" ht="24" customHeight="1">
      <c r="A28" s="64" t="s">
        <v>95</v>
      </c>
      <c r="B28" s="99" t="s">
        <v>127</v>
      </c>
      <c r="C28" s="60" t="s">
        <v>20</v>
      </c>
      <c r="D28" s="59" t="s">
        <v>33</v>
      </c>
      <c r="E28" s="60" t="s">
        <v>87</v>
      </c>
      <c r="F28" s="60">
        <v>129</v>
      </c>
      <c r="G28" s="125">
        <v>226.5</v>
      </c>
      <c r="H28" s="61">
        <v>226.5</v>
      </c>
    </row>
    <row r="29" spans="1:8" ht="24" customHeight="1">
      <c r="A29" s="63" t="s">
        <v>26</v>
      </c>
      <c r="B29" s="99" t="s">
        <v>127</v>
      </c>
      <c r="C29" s="57" t="s">
        <v>20</v>
      </c>
      <c r="D29" s="56" t="s">
        <v>33</v>
      </c>
      <c r="E29" s="57" t="s">
        <v>99</v>
      </c>
      <c r="F29" s="57" t="s">
        <v>23</v>
      </c>
      <c r="G29" s="124">
        <f>G30+G35+G38</f>
        <v>2323</v>
      </c>
      <c r="H29" s="58">
        <f>H30+H35+H38</f>
        <v>2288.4</v>
      </c>
    </row>
    <row r="30" spans="1:8" ht="37.5" customHeight="1">
      <c r="A30" s="62" t="s">
        <v>27</v>
      </c>
      <c r="B30" s="99" t="s">
        <v>127</v>
      </c>
      <c r="C30" s="60" t="s">
        <v>20</v>
      </c>
      <c r="D30" s="59" t="s">
        <v>33</v>
      </c>
      <c r="E30" s="60" t="s">
        <v>88</v>
      </c>
      <c r="F30" s="60" t="s">
        <v>28</v>
      </c>
      <c r="G30" s="125">
        <f>G31</f>
        <v>1915.9</v>
      </c>
      <c r="H30" s="61">
        <f>H31</f>
        <v>1879.3</v>
      </c>
    </row>
    <row r="31" spans="1:8" ht="17.25" customHeight="1">
      <c r="A31" s="62" t="s">
        <v>29</v>
      </c>
      <c r="B31" s="99" t="s">
        <v>127</v>
      </c>
      <c r="C31" s="60" t="s">
        <v>20</v>
      </c>
      <c r="D31" s="59" t="s">
        <v>33</v>
      </c>
      <c r="E31" s="60" t="s">
        <v>88</v>
      </c>
      <c r="F31" s="60" t="s">
        <v>30</v>
      </c>
      <c r="G31" s="125">
        <f>G32+G33</f>
        <v>1915.9</v>
      </c>
      <c r="H31" s="61">
        <f>SUM(H32:H33)</f>
        <v>1879.3</v>
      </c>
    </row>
    <row r="32" spans="1:8" ht="13.5" customHeight="1">
      <c r="A32" s="64" t="s">
        <v>94</v>
      </c>
      <c r="B32" s="99" t="s">
        <v>127</v>
      </c>
      <c r="C32" s="60" t="s">
        <v>20</v>
      </c>
      <c r="D32" s="59" t="s">
        <v>33</v>
      </c>
      <c r="E32" s="60" t="s">
        <v>88</v>
      </c>
      <c r="F32" s="60" t="s">
        <v>31</v>
      </c>
      <c r="G32" s="125">
        <v>1476.5</v>
      </c>
      <c r="H32" s="61">
        <v>1442.6</v>
      </c>
    </row>
    <row r="33" spans="1:8" ht="24.75" customHeight="1">
      <c r="A33" s="64" t="s">
        <v>95</v>
      </c>
      <c r="B33" s="99" t="s">
        <v>127</v>
      </c>
      <c r="C33" s="60" t="s">
        <v>20</v>
      </c>
      <c r="D33" s="59" t="s">
        <v>33</v>
      </c>
      <c r="E33" s="60" t="s">
        <v>88</v>
      </c>
      <c r="F33" s="60">
        <v>129</v>
      </c>
      <c r="G33" s="125">
        <v>439.4</v>
      </c>
      <c r="H33" s="61">
        <v>436.7</v>
      </c>
    </row>
    <row r="34" spans="1:8" ht="24" customHeight="1">
      <c r="A34" s="62" t="s">
        <v>96</v>
      </c>
      <c r="B34" s="99" t="s">
        <v>127</v>
      </c>
      <c r="C34" s="60" t="s">
        <v>20</v>
      </c>
      <c r="D34" s="59" t="s">
        <v>33</v>
      </c>
      <c r="E34" s="60" t="s">
        <v>89</v>
      </c>
      <c r="F34" s="60" t="s">
        <v>35</v>
      </c>
      <c r="G34" s="125">
        <f>G35</f>
        <v>402.1</v>
      </c>
      <c r="H34" s="61">
        <f>H35</f>
        <v>399.1</v>
      </c>
    </row>
    <row r="35" spans="1:8" ht="25.5" customHeight="1">
      <c r="A35" s="100" t="s">
        <v>83</v>
      </c>
      <c r="B35" s="99" t="s">
        <v>127</v>
      </c>
      <c r="C35" s="60" t="s">
        <v>20</v>
      </c>
      <c r="D35" s="59" t="s">
        <v>33</v>
      </c>
      <c r="E35" s="60" t="s">
        <v>89</v>
      </c>
      <c r="F35" s="60" t="s">
        <v>36</v>
      </c>
      <c r="G35" s="125">
        <f>G36+G37</f>
        <v>402.1</v>
      </c>
      <c r="H35" s="61">
        <f>H36+H37</f>
        <v>399.1</v>
      </c>
    </row>
    <row r="36" spans="1:8" ht="25.5" customHeight="1">
      <c r="A36" s="108" t="s">
        <v>201</v>
      </c>
      <c r="B36" s="99" t="s">
        <v>127</v>
      </c>
      <c r="C36" s="60" t="s">
        <v>20</v>
      </c>
      <c r="D36" s="59" t="s">
        <v>33</v>
      </c>
      <c r="E36" s="60" t="s">
        <v>89</v>
      </c>
      <c r="F36" s="60">
        <v>242</v>
      </c>
      <c r="G36" s="125">
        <v>60</v>
      </c>
      <c r="H36" s="61">
        <v>70</v>
      </c>
    </row>
    <row r="37" spans="1:8" ht="21.75" customHeight="1">
      <c r="A37" s="108" t="s">
        <v>82</v>
      </c>
      <c r="B37" s="99" t="s">
        <v>127</v>
      </c>
      <c r="C37" s="60" t="s">
        <v>20</v>
      </c>
      <c r="D37" s="59" t="s">
        <v>33</v>
      </c>
      <c r="E37" s="60" t="s">
        <v>89</v>
      </c>
      <c r="F37" s="60" t="s">
        <v>37</v>
      </c>
      <c r="G37" s="125">
        <v>342.1</v>
      </c>
      <c r="H37" s="61">
        <v>329.1</v>
      </c>
    </row>
    <row r="38" spans="1:8" ht="18.75" customHeight="1">
      <c r="A38" s="62" t="s">
        <v>38</v>
      </c>
      <c r="B38" s="99" t="s">
        <v>127</v>
      </c>
      <c r="C38" s="60" t="s">
        <v>20</v>
      </c>
      <c r="D38" s="59" t="s">
        <v>33</v>
      </c>
      <c r="E38" s="60" t="s">
        <v>89</v>
      </c>
      <c r="F38" s="60" t="s">
        <v>39</v>
      </c>
      <c r="G38" s="125">
        <f>G39</f>
        <v>5</v>
      </c>
      <c r="H38" s="61">
        <f>H39</f>
        <v>10</v>
      </c>
    </row>
    <row r="39" spans="1:8" ht="15" customHeight="1">
      <c r="A39" s="108" t="s">
        <v>135</v>
      </c>
      <c r="B39" s="99" t="s">
        <v>127</v>
      </c>
      <c r="C39" s="60" t="s">
        <v>20</v>
      </c>
      <c r="D39" s="59" t="s">
        <v>33</v>
      </c>
      <c r="E39" s="60" t="s">
        <v>89</v>
      </c>
      <c r="F39" s="60" t="s">
        <v>40</v>
      </c>
      <c r="G39" s="125">
        <f>G40+G41</f>
        <v>5</v>
      </c>
      <c r="H39" s="61">
        <f>SUM(H40:H41)</f>
        <v>10</v>
      </c>
    </row>
    <row r="40" spans="1:8" ht="15" customHeight="1">
      <c r="A40" s="62" t="s">
        <v>41</v>
      </c>
      <c r="B40" s="99" t="s">
        <v>127</v>
      </c>
      <c r="C40" s="60" t="s">
        <v>20</v>
      </c>
      <c r="D40" s="59" t="s">
        <v>33</v>
      </c>
      <c r="E40" s="60" t="s">
        <v>89</v>
      </c>
      <c r="F40" s="60" t="s">
        <v>42</v>
      </c>
      <c r="G40" s="125">
        <v>5</v>
      </c>
      <c r="H40" s="61">
        <v>10</v>
      </c>
    </row>
    <row r="41" spans="1:8" ht="15.75" customHeight="1">
      <c r="A41" s="108" t="s">
        <v>100</v>
      </c>
      <c r="B41" s="99" t="s">
        <v>127</v>
      </c>
      <c r="C41" s="60" t="s">
        <v>20</v>
      </c>
      <c r="D41" s="59" t="s">
        <v>33</v>
      </c>
      <c r="E41" s="60" t="s">
        <v>89</v>
      </c>
      <c r="F41" s="60">
        <v>852</v>
      </c>
      <c r="G41" s="125">
        <v>0</v>
      </c>
      <c r="H41" s="61">
        <v>0</v>
      </c>
    </row>
    <row r="42" spans="1:8" ht="15.75" customHeight="1">
      <c r="A42" s="101" t="s">
        <v>119</v>
      </c>
      <c r="B42" s="99" t="s">
        <v>127</v>
      </c>
      <c r="C42" s="60" t="s">
        <v>20</v>
      </c>
      <c r="D42" s="56" t="s">
        <v>69</v>
      </c>
      <c r="E42" s="57"/>
      <c r="F42" s="57"/>
      <c r="G42" s="124">
        <v>1</v>
      </c>
      <c r="H42" s="58">
        <f>H43</f>
        <v>1</v>
      </c>
    </row>
    <row r="43" spans="1:8" ht="15.75" customHeight="1">
      <c r="A43" s="100" t="s">
        <v>120</v>
      </c>
      <c r="B43" s="99" t="s">
        <v>127</v>
      </c>
      <c r="C43" s="60" t="s">
        <v>20</v>
      </c>
      <c r="D43" s="59" t="s">
        <v>69</v>
      </c>
      <c r="E43" s="75" t="s">
        <v>90</v>
      </c>
      <c r="F43" s="60"/>
      <c r="G43" s="125">
        <v>1</v>
      </c>
      <c r="H43" s="61">
        <f>H44</f>
        <v>1</v>
      </c>
    </row>
    <row r="44" spans="1:8" ht="14.25" customHeight="1">
      <c r="A44" s="102" t="s">
        <v>121</v>
      </c>
      <c r="B44" s="99" t="s">
        <v>127</v>
      </c>
      <c r="C44" s="60" t="s">
        <v>20</v>
      </c>
      <c r="D44" s="59" t="s">
        <v>69</v>
      </c>
      <c r="E44" s="75" t="s">
        <v>90</v>
      </c>
      <c r="F44" s="60"/>
      <c r="G44" s="125">
        <v>1</v>
      </c>
      <c r="H44" s="61">
        <f>H45</f>
        <v>1</v>
      </c>
    </row>
    <row r="45" spans="1:8" ht="26.25" customHeight="1">
      <c r="A45" s="62" t="s">
        <v>96</v>
      </c>
      <c r="B45" s="99" t="s">
        <v>127</v>
      </c>
      <c r="C45" s="60" t="s">
        <v>20</v>
      </c>
      <c r="D45" s="69" t="s">
        <v>69</v>
      </c>
      <c r="E45" s="75" t="s">
        <v>90</v>
      </c>
      <c r="F45" s="70">
        <v>200</v>
      </c>
      <c r="G45" s="126">
        <v>1</v>
      </c>
      <c r="H45" s="68">
        <f>H46</f>
        <v>1</v>
      </c>
    </row>
    <row r="46" spans="1:8" ht="24" customHeight="1">
      <c r="A46" s="72" t="s">
        <v>83</v>
      </c>
      <c r="B46" s="99" t="s">
        <v>127</v>
      </c>
      <c r="C46" s="60" t="s">
        <v>20</v>
      </c>
      <c r="D46" s="69" t="s">
        <v>69</v>
      </c>
      <c r="E46" s="75" t="s">
        <v>90</v>
      </c>
      <c r="F46" s="70">
        <v>240</v>
      </c>
      <c r="G46" s="127">
        <v>1</v>
      </c>
      <c r="H46" s="71">
        <f>H47</f>
        <v>1</v>
      </c>
    </row>
    <row r="47" spans="1:8" ht="23.25" customHeight="1">
      <c r="A47" s="73" t="s">
        <v>82</v>
      </c>
      <c r="B47" s="99" t="s">
        <v>127</v>
      </c>
      <c r="C47" s="60" t="s">
        <v>20</v>
      </c>
      <c r="D47" s="69" t="s">
        <v>69</v>
      </c>
      <c r="E47" s="75" t="s">
        <v>90</v>
      </c>
      <c r="F47" s="70">
        <v>244</v>
      </c>
      <c r="G47" s="127">
        <v>1</v>
      </c>
      <c r="H47" s="71">
        <v>1</v>
      </c>
    </row>
    <row r="48" spans="1:8" ht="12" customHeight="1">
      <c r="A48" s="74" t="s">
        <v>43</v>
      </c>
      <c r="B48" s="99" t="s">
        <v>127</v>
      </c>
      <c r="C48" s="66" t="s">
        <v>44</v>
      </c>
      <c r="D48" s="66"/>
      <c r="E48" s="78"/>
      <c r="F48" s="67"/>
      <c r="G48" s="126">
        <f>G49</f>
        <v>219.8</v>
      </c>
      <c r="H48" s="68">
        <f>H49</f>
        <v>227.7</v>
      </c>
    </row>
    <row r="49" spans="1:8" ht="12" customHeight="1">
      <c r="A49" s="74" t="s">
        <v>197</v>
      </c>
      <c r="B49" s="99" t="s">
        <v>127</v>
      </c>
      <c r="C49" s="66" t="s">
        <v>44</v>
      </c>
      <c r="D49" s="66" t="s">
        <v>25</v>
      </c>
      <c r="E49" s="79"/>
      <c r="F49" s="66"/>
      <c r="G49" s="126">
        <f>G50</f>
        <v>219.8</v>
      </c>
      <c r="H49" s="68">
        <f>H50</f>
        <v>227.7</v>
      </c>
    </row>
    <row r="50" spans="1:8" ht="13.5" customHeight="1">
      <c r="A50" s="74" t="s">
        <v>101</v>
      </c>
      <c r="B50" s="99" t="s">
        <v>127</v>
      </c>
      <c r="C50" s="66" t="s">
        <v>44</v>
      </c>
      <c r="D50" s="66" t="s">
        <v>25</v>
      </c>
      <c r="E50" s="80" t="s">
        <v>102</v>
      </c>
      <c r="F50" s="67"/>
      <c r="G50" s="126">
        <v>219.8</v>
      </c>
      <c r="H50" s="68">
        <v>227.7</v>
      </c>
    </row>
    <row r="51" spans="1:8" ht="24" customHeight="1">
      <c r="A51" s="109" t="s">
        <v>103</v>
      </c>
      <c r="B51" s="99" t="s">
        <v>127</v>
      </c>
      <c r="C51" s="69" t="s">
        <v>44</v>
      </c>
      <c r="D51" s="69" t="s">
        <v>25</v>
      </c>
      <c r="E51" s="77" t="s">
        <v>91</v>
      </c>
      <c r="F51" s="70"/>
      <c r="G51" s="127">
        <f aca="true" t="shared" si="0" ref="G51:H53">G52</f>
        <v>207.7</v>
      </c>
      <c r="H51" s="71">
        <f t="shared" si="0"/>
        <v>218.2</v>
      </c>
    </row>
    <row r="52" spans="1:8" ht="33.75" customHeight="1">
      <c r="A52" s="73" t="s">
        <v>27</v>
      </c>
      <c r="B52" s="99" t="s">
        <v>127</v>
      </c>
      <c r="C52" s="69" t="s">
        <v>44</v>
      </c>
      <c r="D52" s="69" t="s">
        <v>25</v>
      </c>
      <c r="E52" s="77" t="s">
        <v>91</v>
      </c>
      <c r="F52" s="70" t="s">
        <v>28</v>
      </c>
      <c r="G52" s="127">
        <f t="shared" si="0"/>
        <v>207.7</v>
      </c>
      <c r="H52" s="71">
        <f t="shared" si="0"/>
        <v>218.2</v>
      </c>
    </row>
    <row r="53" spans="1:8" ht="13.5" customHeight="1">
      <c r="A53" s="73" t="s">
        <v>45</v>
      </c>
      <c r="B53" s="99" t="s">
        <v>127</v>
      </c>
      <c r="C53" s="69" t="s">
        <v>44</v>
      </c>
      <c r="D53" s="69" t="s">
        <v>25</v>
      </c>
      <c r="E53" s="77" t="s">
        <v>91</v>
      </c>
      <c r="F53" s="70">
        <v>110</v>
      </c>
      <c r="G53" s="127">
        <f t="shared" si="0"/>
        <v>207.7</v>
      </c>
      <c r="H53" s="71">
        <v>218.2</v>
      </c>
    </row>
    <row r="54" spans="1:8" ht="10.5" customHeight="1">
      <c r="A54" s="81" t="s">
        <v>184</v>
      </c>
      <c r="B54" s="99" t="s">
        <v>127</v>
      </c>
      <c r="C54" s="69" t="s">
        <v>44</v>
      </c>
      <c r="D54" s="69" t="s">
        <v>25</v>
      </c>
      <c r="E54" s="77" t="s">
        <v>91</v>
      </c>
      <c r="F54" s="70">
        <v>111</v>
      </c>
      <c r="G54" s="127">
        <f>G55+G56</f>
        <v>207.7</v>
      </c>
      <c r="H54" s="71">
        <v>167.6</v>
      </c>
    </row>
    <row r="55" spans="1:8" ht="12" customHeight="1">
      <c r="A55" s="110" t="s">
        <v>185</v>
      </c>
      <c r="B55" s="99" t="s">
        <v>127</v>
      </c>
      <c r="C55" s="69" t="s">
        <v>44</v>
      </c>
      <c r="D55" s="69" t="s">
        <v>25</v>
      </c>
      <c r="E55" s="77" t="s">
        <v>91</v>
      </c>
      <c r="F55" s="70">
        <v>112</v>
      </c>
      <c r="G55" s="127">
        <v>159.6</v>
      </c>
      <c r="H55" s="71">
        <v>167.6</v>
      </c>
    </row>
    <row r="56" spans="1:8" ht="21.75" customHeight="1">
      <c r="A56" s="82" t="s">
        <v>186</v>
      </c>
      <c r="B56" s="99" t="s">
        <v>127</v>
      </c>
      <c r="C56" s="69" t="s">
        <v>44</v>
      </c>
      <c r="D56" s="69" t="s">
        <v>25</v>
      </c>
      <c r="E56" s="77" t="s">
        <v>91</v>
      </c>
      <c r="F56" s="70">
        <v>119</v>
      </c>
      <c r="G56" s="127">
        <v>48.1</v>
      </c>
      <c r="H56" s="71">
        <v>50.6</v>
      </c>
    </row>
    <row r="57" spans="1:8" ht="23.25" customHeight="1">
      <c r="A57" s="73" t="s">
        <v>96</v>
      </c>
      <c r="B57" s="99" t="s">
        <v>127</v>
      </c>
      <c r="C57" s="77" t="s">
        <v>44</v>
      </c>
      <c r="D57" s="77" t="s">
        <v>25</v>
      </c>
      <c r="E57" s="77" t="s">
        <v>91</v>
      </c>
      <c r="F57" s="70">
        <v>200</v>
      </c>
      <c r="G57" s="127">
        <f>G58</f>
        <v>12.1</v>
      </c>
      <c r="H57" s="71">
        <v>9.5</v>
      </c>
    </row>
    <row r="58" spans="1:8" ht="26.25" customHeight="1">
      <c r="A58" s="106" t="s">
        <v>83</v>
      </c>
      <c r="B58" s="99" t="s">
        <v>127</v>
      </c>
      <c r="C58" s="77" t="s">
        <v>44</v>
      </c>
      <c r="D58" s="77" t="s">
        <v>25</v>
      </c>
      <c r="E58" s="77" t="s">
        <v>91</v>
      </c>
      <c r="F58" s="75" t="s">
        <v>36</v>
      </c>
      <c r="G58" s="128">
        <v>12.1</v>
      </c>
      <c r="H58" s="76">
        <f>H59</f>
        <v>9.5</v>
      </c>
    </row>
    <row r="59" spans="1:8" ht="24" customHeight="1">
      <c r="A59" s="110" t="s">
        <v>82</v>
      </c>
      <c r="B59" s="99" t="s">
        <v>127</v>
      </c>
      <c r="C59" s="69" t="s">
        <v>44</v>
      </c>
      <c r="D59" s="69" t="s">
        <v>25</v>
      </c>
      <c r="E59" s="77" t="s">
        <v>91</v>
      </c>
      <c r="F59" s="70" t="s">
        <v>37</v>
      </c>
      <c r="G59" s="127">
        <v>12.1</v>
      </c>
      <c r="H59" s="71">
        <v>9.5</v>
      </c>
    </row>
    <row r="60" spans="1:8" ht="12.75">
      <c r="A60" s="107" t="s">
        <v>46</v>
      </c>
      <c r="B60" s="99" t="s">
        <v>127</v>
      </c>
      <c r="C60" s="26" t="s">
        <v>47</v>
      </c>
      <c r="D60" s="28"/>
      <c r="E60" s="29"/>
      <c r="F60" s="29"/>
      <c r="G60" s="129">
        <f>G61</f>
        <v>78</v>
      </c>
      <c r="H60" s="46">
        <f>H61</f>
        <v>100</v>
      </c>
    </row>
    <row r="61" spans="1:8" ht="12" customHeight="1">
      <c r="A61" s="107" t="s">
        <v>48</v>
      </c>
      <c r="B61" s="99" t="s">
        <v>127</v>
      </c>
      <c r="C61" s="26" t="s">
        <v>47</v>
      </c>
      <c r="D61" s="26" t="s">
        <v>25</v>
      </c>
      <c r="E61" s="54" t="s">
        <v>112</v>
      </c>
      <c r="F61" s="29"/>
      <c r="G61" s="129">
        <f>G65+G69+G73</f>
        <v>78</v>
      </c>
      <c r="H61" s="46">
        <f>H65+H69+H73</f>
        <v>100</v>
      </c>
    </row>
    <row r="62" spans="1:8" ht="21.75" customHeight="1">
      <c r="A62" s="23" t="s">
        <v>114</v>
      </c>
      <c r="B62" s="99" t="s">
        <v>127</v>
      </c>
      <c r="C62" s="28" t="s">
        <v>47</v>
      </c>
      <c r="D62" s="28" t="s">
        <v>25</v>
      </c>
      <c r="E62" s="29" t="s">
        <v>115</v>
      </c>
      <c r="F62" s="29"/>
      <c r="G62" s="130">
        <f>G63</f>
        <v>5</v>
      </c>
      <c r="H62" s="45">
        <f>H63</f>
        <v>10</v>
      </c>
    </row>
    <row r="63" spans="1:8" ht="21" customHeight="1">
      <c r="A63" s="62" t="s">
        <v>96</v>
      </c>
      <c r="B63" s="99" t="s">
        <v>127</v>
      </c>
      <c r="C63" s="28" t="s">
        <v>47</v>
      </c>
      <c r="D63" s="28" t="s">
        <v>25</v>
      </c>
      <c r="E63" s="29" t="s">
        <v>115</v>
      </c>
      <c r="F63" s="29" t="s">
        <v>35</v>
      </c>
      <c r="G63" s="130">
        <v>5</v>
      </c>
      <c r="H63" s="45">
        <f>H64</f>
        <v>10</v>
      </c>
    </row>
    <row r="64" spans="1:8" ht="21.75" customHeight="1">
      <c r="A64" s="30" t="s">
        <v>85</v>
      </c>
      <c r="B64" s="99" t="s">
        <v>127</v>
      </c>
      <c r="C64" s="28" t="s">
        <v>47</v>
      </c>
      <c r="D64" s="28" t="s">
        <v>25</v>
      </c>
      <c r="E64" s="29" t="s">
        <v>115</v>
      </c>
      <c r="F64" s="29" t="s">
        <v>36</v>
      </c>
      <c r="G64" s="130">
        <v>5</v>
      </c>
      <c r="H64" s="45">
        <f>H65</f>
        <v>10</v>
      </c>
    </row>
    <row r="65" spans="1:8" ht="24" customHeight="1">
      <c r="A65" s="30" t="s">
        <v>84</v>
      </c>
      <c r="B65" s="99" t="s">
        <v>127</v>
      </c>
      <c r="C65" s="28" t="s">
        <v>47</v>
      </c>
      <c r="D65" s="28" t="s">
        <v>25</v>
      </c>
      <c r="E65" s="29" t="s">
        <v>115</v>
      </c>
      <c r="F65" s="29" t="s">
        <v>37</v>
      </c>
      <c r="G65" s="131">
        <v>5</v>
      </c>
      <c r="H65" s="44">
        <v>10</v>
      </c>
    </row>
    <row r="66" spans="1:8" ht="13.5" customHeight="1">
      <c r="A66" s="27" t="s">
        <v>116</v>
      </c>
      <c r="B66" s="99" t="s">
        <v>127</v>
      </c>
      <c r="C66" s="28" t="s">
        <v>47</v>
      </c>
      <c r="D66" s="28" t="s">
        <v>25</v>
      </c>
      <c r="E66" s="42" t="s">
        <v>92</v>
      </c>
      <c r="F66" s="29"/>
      <c r="G66" s="130">
        <f>G67</f>
        <v>29</v>
      </c>
      <c r="H66" s="45">
        <f>H67</f>
        <v>40</v>
      </c>
    </row>
    <row r="67" spans="1:8" ht="21" customHeight="1">
      <c r="A67" s="62" t="s">
        <v>96</v>
      </c>
      <c r="B67" s="99" t="s">
        <v>127</v>
      </c>
      <c r="C67" s="28" t="s">
        <v>47</v>
      </c>
      <c r="D67" s="28" t="s">
        <v>25</v>
      </c>
      <c r="E67" s="28" t="s">
        <v>92</v>
      </c>
      <c r="F67" s="29">
        <v>200</v>
      </c>
      <c r="G67" s="130">
        <v>29</v>
      </c>
      <c r="H67" s="45">
        <f>H68</f>
        <v>40</v>
      </c>
    </row>
    <row r="68" spans="1:8" ht="24" customHeight="1">
      <c r="A68" s="30" t="s">
        <v>85</v>
      </c>
      <c r="B68" s="99" t="s">
        <v>127</v>
      </c>
      <c r="C68" s="28" t="s">
        <v>47</v>
      </c>
      <c r="D68" s="28" t="s">
        <v>25</v>
      </c>
      <c r="E68" s="28" t="s">
        <v>92</v>
      </c>
      <c r="F68" s="29">
        <v>240</v>
      </c>
      <c r="G68" s="130">
        <v>29</v>
      </c>
      <c r="H68" s="45">
        <f>H69</f>
        <v>40</v>
      </c>
    </row>
    <row r="69" spans="1:8" ht="22.5" customHeight="1">
      <c r="A69" s="30" t="s">
        <v>84</v>
      </c>
      <c r="B69" s="99" t="s">
        <v>127</v>
      </c>
      <c r="C69" s="28" t="s">
        <v>47</v>
      </c>
      <c r="D69" s="28" t="s">
        <v>25</v>
      </c>
      <c r="E69" s="28" t="s">
        <v>92</v>
      </c>
      <c r="F69" s="29">
        <v>244</v>
      </c>
      <c r="G69" s="131">
        <v>29</v>
      </c>
      <c r="H69" s="44">
        <v>40</v>
      </c>
    </row>
    <row r="70" spans="1:8" ht="11.25" customHeight="1">
      <c r="A70" s="27" t="s">
        <v>117</v>
      </c>
      <c r="B70" s="99" t="s">
        <v>127</v>
      </c>
      <c r="C70" s="28" t="s">
        <v>47</v>
      </c>
      <c r="D70" s="28" t="s">
        <v>25</v>
      </c>
      <c r="E70" s="42" t="s">
        <v>93</v>
      </c>
      <c r="F70" s="29"/>
      <c r="G70" s="130">
        <f aca="true" t="shared" si="1" ref="G70:H72">G71</f>
        <v>44</v>
      </c>
      <c r="H70" s="45">
        <f t="shared" si="1"/>
        <v>50</v>
      </c>
    </row>
    <row r="71" spans="1:8" ht="25.5" customHeight="1">
      <c r="A71" s="73" t="s">
        <v>96</v>
      </c>
      <c r="B71" s="99" t="s">
        <v>127</v>
      </c>
      <c r="C71" s="28" t="s">
        <v>47</v>
      </c>
      <c r="D71" s="28" t="s">
        <v>25</v>
      </c>
      <c r="E71" s="28" t="s">
        <v>93</v>
      </c>
      <c r="F71" s="29">
        <v>200</v>
      </c>
      <c r="G71" s="130">
        <f t="shared" si="1"/>
        <v>44</v>
      </c>
      <c r="H71" s="45">
        <f t="shared" si="1"/>
        <v>50</v>
      </c>
    </row>
    <row r="72" spans="1:8" ht="25.5" customHeight="1">
      <c r="A72" s="30" t="s">
        <v>85</v>
      </c>
      <c r="B72" s="99" t="s">
        <v>127</v>
      </c>
      <c r="C72" s="28" t="s">
        <v>47</v>
      </c>
      <c r="D72" s="28" t="s">
        <v>25</v>
      </c>
      <c r="E72" s="28" t="s">
        <v>93</v>
      </c>
      <c r="F72" s="29">
        <v>240</v>
      </c>
      <c r="G72" s="130">
        <f t="shared" si="1"/>
        <v>44</v>
      </c>
      <c r="H72" s="45">
        <f t="shared" si="1"/>
        <v>50</v>
      </c>
    </row>
    <row r="73" spans="1:8" ht="22.5" customHeight="1">
      <c r="A73" s="30" t="s">
        <v>84</v>
      </c>
      <c r="B73" s="99" t="s">
        <v>127</v>
      </c>
      <c r="C73" s="28" t="s">
        <v>47</v>
      </c>
      <c r="D73" s="28" t="s">
        <v>25</v>
      </c>
      <c r="E73" s="28" t="s">
        <v>93</v>
      </c>
      <c r="F73" s="29">
        <v>244</v>
      </c>
      <c r="G73" s="131">
        <v>44</v>
      </c>
      <c r="H73" s="44">
        <v>50</v>
      </c>
    </row>
    <row r="74" spans="1:8" ht="15.75" customHeight="1">
      <c r="A74" s="83" t="s">
        <v>164</v>
      </c>
      <c r="B74" s="99" t="s">
        <v>127</v>
      </c>
      <c r="C74" s="42" t="s">
        <v>163</v>
      </c>
      <c r="D74" s="42" t="s">
        <v>21</v>
      </c>
      <c r="E74" s="54" t="s">
        <v>22</v>
      </c>
      <c r="F74" s="54" t="s">
        <v>23</v>
      </c>
      <c r="G74" s="123">
        <f>G75</f>
        <v>88</v>
      </c>
      <c r="H74" s="43">
        <f>H75</f>
        <v>90</v>
      </c>
    </row>
    <row r="75" spans="1:8" ht="32.25" customHeight="1">
      <c r="A75" s="27" t="s">
        <v>113</v>
      </c>
      <c r="B75" s="99" t="s">
        <v>127</v>
      </c>
      <c r="C75" s="42" t="s">
        <v>163</v>
      </c>
      <c r="D75" s="42" t="s">
        <v>20</v>
      </c>
      <c r="E75" s="54"/>
      <c r="F75" s="54"/>
      <c r="G75" s="123">
        <f>G76</f>
        <v>88</v>
      </c>
      <c r="H75" s="43">
        <f>H76</f>
        <v>90</v>
      </c>
    </row>
    <row r="76" spans="1:8" ht="14.25" customHeight="1">
      <c r="A76" s="141" t="s">
        <v>166</v>
      </c>
      <c r="B76" s="99" t="s">
        <v>127</v>
      </c>
      <c r="C76" s="42" t="s">
        <v>163</v>
      </c>
      <c r="D76" s="28" t="s">
        <v>20</v>
      </c>
      <c r="E76" s="54" t="s">
        <v>122</v>
      </c>
      <c r="F76" s="54"/>
      <c r="G76" s="131">
        <v>88</v>
      </c>
      <c r="H76" s="44">
        <f>H77</f>
        <v>90</v>
      </c>
    </row>
    <row r="77" spans="1:8" ht="24.75" customHeight="1">
      <c r="A77" s="47" t="s">
        <v>96</v>
      </c>
      <c r="B77" s="99" t="s">
        <v>127</v>
      </c>
      <c r="C77" s="28" t="s">
        <v>163</v>
      </c>
      <c r="D77" s="28" t="s">
        <v>20</v>
      </c>
      <c r="E77" s="29" t="s">
        <v>122</v>
      </c>
      <c r="F77" s="29" t="s">
        <v>35</v>
      </c>
      <c r="G77" s="131">
        <f>G78</f>
        <v>88</v>
      </c>
      <c r="H77" s="44">
        <v>90</v>
      </c>
    </row>
    <row r="78" spans="1:8" ht="24" customHeight="1">
      <c r="A78" s="97" t="s">
        <v>83</v>
      </c>
      <c r="B78" s="99" t="s">
        <v>127</v>
      </c>
      <c r="C78" s="28" t="s">
        <v>163</v>
      </c>
      <c r="D78" s="28" t="s">
        <v>20</v>
      </c>
      <c r="E78" s="29" t="s">
        <v>122</v>
      </c>
      <c r="F78" s="29" t="s">
        <v>36</v>
      </c>
      <c r="G78" s="131">
        <v>88</v>
      </c>
      <c r="H78" s="44">
        <v>90</v>
      </c>
    </row>
    <row r="79" spans="1:8" ht="24" customHeight="1">
      <c r="A79" s="97" t="s">
        <v>82</v>
      </c>
      <c r="B79" s="99" t="s">
        <v>127</v>
      </c>
      <c r="C79" s="28" t="s">
        <v>163</v>
      </c>
      <c r="D79" s="28" t="s">
        <v>20</v>
      </c>
      <c r="E79" s="29" t="s">
        <v>122</v>
      </c>
      <c r="F79" s="29">
        <v>244</v>
      </c>
      <c r="G79" s="131">
        <v>88</v>
      </c>
      <c r="H79" s="44">
        <v>90</v>
      </c>
    </row>
    <row r="80" spans="1:8" ht="12.75" customHeight="1">
      <c r="A80" s="162" t="s">
        <v>233</v>
      </c>
      <c r="B80" s="99" t="s">
        <v>127</v>
      </c>
      <c r="C80" s="28"/>
      <c r="D80" s="28"/>
      <c r="E80" s="54" t="s">
        <v>234</v>
      </c>
      <c r="F80" s="29"/>
      <c r="G80" s="167">
        <v>107.99</v>
      </c>
      <c r="H80" s="168">
        <v>210.73</v>
      </c>
    </row>
  </sheetData>
  <sheetProtection/>
  <mergeCells count="19">
    <mergeCell ref="G13:G14"/>
    <mergeCell ref="H13:H14"/>
    <mergeCell ref="C7:H7"/>
    <mergeCell ref="A13:A14"/>
    <mergeCell ref="C13:C14"/>
    <mergeCell ref="D13:D14"/>
    <mergeCell ref="E13:E14"/>
    <mergeCell ref="F13:F14"/>
    <mergeCell ref="B13:B14"/>
    <mergeCell ref="C8:H8"/>
    <mergeCell ref="C9:H9"/>
    <mergeCell ref="G12:H12"/>
    <mergeCell ref="A11:H11"/>
    <mergeCell ref="C1:H1"/>
    <mergeCell ref="C2:H2"/>
    <mergeCell ref="C3:H3"/>
    <mergeCell ref="C4:H4"/>
    <mergeCell ref="C5:H5"/>
    <mergeCell ref="C6:H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baytayga.ru</cp:lastModifiedBy>
  <cp:lastPrinted>2021-11-15T03:17:49Z</cp:lastPrinted>
  <dcterms:created xsi:type="dcterms:W3CDTF">2011-12-19T13:47:17Z</dcterms:created>
  <dcterms:modified xsi:type="dcterms:W3CDTF">2021-11-15T03:19:34Z</dcterms:modified>
  <cp:category/>
  <cp:version/>
  <cp:contentType/>
  <cp:contentStatus/>
</cp:coreProperties>
</file>