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28-10-2022_10-25-17\"/>
    </mc:Choice>
  </mc:AlternateContent>
  <bookViews>
    <workbookView xWindow="0" yWindow="0" windowWidth="28800" windowHeight="12435" tabRatio="920" firstSheet="161" activeTab="161"/>
  </bookViews>
  <sheets>
    <sheet name="Продукты 22,08,19" sheetId="54" state="hidden" r:id="rId1"/>
    <sheet name="Продукты 29,08,19" sheetId="58" state="hidden" r:id="rId2"/>
    <sheet name="Продукты 05,09,19" sheetId="61" state="hidden" r:id="rId3"/>
    <sheet name="Продукты 11,09,19" sheetId="62" state="hidden" r:id="rId4"/>
    <sheet name="Продукты 19,09,19 (2)" sheetId="66" state="hidden" r:id="rId5"/>
    <sheet name="Продукты 26,09,19" sheetId="65" state="hidden" r:id="rId6"/>
    <sheet name="Продукты 03,10,19" sheetId="68" state="hidden" r:id="rId7"/>
    <sheet name="Продукты 10,10,19" sheetId="71" state="hidden" r:id="rId8"/>
    <sheet name="Продукты 16,10,19" sheetId="74" state="hidden" r:id="rId9"/>
    <sheet name="Продукты 24,10,19" sheetId="76" state="hidden" r:id="rId10"/>
    <sheet name="Продукты 31,10,19" sheetId="78" state="hidden" r:id="rId11"/>
    <sheet name="Продукты 07,11,19" sheetId="80" state="hidden" r:id="rId12"/>
    <sheet name="ГСМ 22,08,19" sheetId="57" state="hidden" r:id="rId13"/>
    <sheet name="ГСМ 29,08,19" sheetId="59" state="hidden" r:id="rId14"/>
    <sheet name="ГСМ 05,09,19" sheetId="60" state="hidden" r:id="rId15"/>
    <sheet name="ГСМ 11,09,19" sheetId="63" state="hidden" r:id="rId16"/>
    <sheet name="ГСМ 19,09,19" sheetId="64" state="hidden" r:id="rId17"/>
    <sheet name="ГСМ 26,09,19" sheetId="67" state="hidden" r:id="rId18"/>
    <sheet name="ГСМ 03,10,19 " sheetId="69" state="hidden" r:id="rId19"/>
    <sheet name="ГСМ 10,10,19" sheetId="72" state="hidden" r:id="rId20"/>
    <sheet name="ГСМ 16,10,19" sheetId="73" state="hidden" r:id="rId21"/>
    <sheet name="ГСМ 24,10,19" sheetId="75" state="hidden" r:id="rId22"/>
    <sheet name="ГСМ 31,10,19" sheetId="77" state="hidden" r:id="rId23"/>
    <sheet name="Продукты 14,11,19" sheetId="82" state="hidden" r:id="rId24"/>
    <sheet name="Продукты 21,11,19" sheetId="83" state="hidden" r:id="rId25"/>
    <sheet name="Продукты 28,11,19" sheetId="85" state="hidden" r:id="rId26"/>
    <sheet name="ГСМ 07,11,19" sheetId="79" state="hidden" r:id="rId27"/>
    <sheet name="ГСМ 21,11,19" sheetId="81" state="hidden" r:id="rId28"/>
    <sheet name="Продукты 05,12,19 " sheetId="86" state="hidden" r:id="rId29"/>
    <sheet name="Продукты 11,12,19" sheetId="89" state="hidden" r:id="rId30"/>
    <sheet name="ГСМ 28,11,19" sheetId="84" state="hidden" r:id="rId31"/>
    <sheet name="ГСМ 05,12,19" sheetId="87" state="hidden" r:id="rId32"/>
    <sheet name="Продукты 19,12,19" sheetId="91" state="hidden" r:id="rId33"/>
    <sheet name="Продукты 26,12,19" sheetId="93" state="hidden" r:id="rId34"/>
    <sheet name="ГСМ 11,12,19" sheetId="88" state="hidden" r:id="rId35"/>
    <sheet name="ГСМ 19,12,19" sheetId="90" state="hidden" r:id="rId36"/>
    <sheet name="Продукты 06,01,20" sheetId="95" state="hidden" r:id="rId37"/>
    <sheet name="Продукты 09,01,20" sheetId="97" state="hidden" r:id="rId38"/>
    <sheet name="ГСМ 26,12," sheetId="92" state="hidden" r:id="rId39"/>
    <sheet name="ГСМ 06,01,2020" sheetId="94" state="hidden" r:id="rId40"/>
    <sheet name="ГСМ 09,01,2020" sheetId="96" state="hidden" r:id="rId41"/>
    <sheet name="Продукты 16,01,2020" sheetId="99" state="hidden" r:id="rId42"/>
    <sheet name="Продукты 22,01,2020" sheetId="101" state="hidden" r:id="rId43"/>
    <sheet name="ГСМ 16,01,2020" sheetId="98" state="hidden" r:id="rId44"/>
    <sheet name="ГСМ 22,01,2020" sheetId="100" state="hidden" r:id="rId45"/>
    <sheet name="ГСМ 29,01,2020 " sheetId="102" state="hidden" r:id="rId46"/>
    <sheet name="ГСМ 06,02,2020" sheetId="104" state="hidden" r:id="rId47"/>
    <sheet name="ГСМ 12,02,2020" sheetId="106" state="hidden" r:id="rId48"/>
    <sheet name="ГСМ 19,02,2020" sheetId="108" state="hidden" r:id="rId49"/>
    <sheet name="Продукты 29,01,2020 " sheetId="103" state="hidden" r:id="rId50"/>
    <sheet name="Продукты 06,02,2020" sheetId="105" state="hidden" r:id="rId51"/>
    <sheet name="Продукты 12,02,2020" sheetId="107" state="hidden" r:id="rId52"/>
    <sheet name="ГСМ 04,03,2020" sheetId="111" state="hidden" r:id="rId53"/>
    <sheet name="ГСМ 11,03,2020" sheetId="113" state="hidden" r:id="rId54"/>
    <sheet name="Продукты 19,02,2020" sheetId="109" state="hidden" r:id="rId55"/>
    <sheet name="Продукты 26,02,2020" sheetId="110" state="hidden" r:id="rId56"/>
    <sheet name="Продукты 04,03,2020" sheetId="112" state="hidden" r:id="rId57"/>
    <sheet name="ГСМ 18,03,2020 " sheetId="115" state="hidden" r:id="rId58"/>
    <sheet name="Продукты 11,03,2020" sheetId="114" state="hidden" r:id="rId59"/>
    <sheet name="ГСМ 25,03,2020 " sheetId="117" state="hidden" r:id="rId60"/>
    <sheet name="Продукты 18,03,2020 " sheetId="116" state="hidden" r:id="rId61"/>
    <sheet name="ГСМ 26,03,2020 " sheetId="119" state="hidden" r:id="rId62"/>
    <sheet name="Продукты 25,03,2020  " sheetId="118" state="hidden" r:id="rId63"/>
    <sheet name="Продукты 01,04,2020" sheetId="121" state="hidden" r:id="rId64"/>
    <sheet name="Продукты 08,04,2020 " sheetId="123" state="hidden" r:id="rId65"/>
    <sheet name="Продукты 15,04,2020" sheetId="124" state="hidden" r:id="rId66"/>
    <sheet name="Продукты 22,04,2020" sheetId="125" state="hidden" r:id="rId67"/>
    <sheet name="Продукты 29,04,2020" sheetId="126" state="hidden" r:id="rId68"/>
    <sheet name="Продукты 06,05,2020 " sheetId="127" state="hidden" r:id="rId69"/>
    <sheet name="Продукты 14,05,2020" sheetId="128" state="hidden" r:id="rId70"/>
    <sheet name="Продукты 21,05,2020" sheetId="129" state="hidden" r:id="rId71"/>
    <sheet name="Продукты 27,05,2020" sheetId="130" state="hidden" r:id="rId72"/>
    <sheet name="Продукты 03,06,2020 " sheetId="131" state="hidden" r:id="rId73"/>
    <sheet name="Продукты 11,06,2020" sheetId="132" state="hidden" r:id="rId74"/>
    <sheet name="Продукты 17.06.2020." sheetId="133" state="hidden" r:id="rId75"/>
    <sheet name="Продукты 25.06.2020. " sheetId="134" state="hidden" r:id="rId76"/>
    <sheet name="Продукты 02.07.2020." sheetId="135" state="hidden" r:id="rId77"/>
    <sheet name="Продукты 09.07.2020." sheetId="136" state="hidden" r:id="rId78"/>
    <sheet name="Продукты 16.07.2020. " sheetId="137" state="hidden" r:id="rId79"/>
    <sheet name="Продукты 23.07.2020." sheetId="138" state="hidden" r:id="rId80"/>
    <sheet name="Продукты 27,08.2020." sheetId="139" state="hidden" r:id="rId81"/>
    <sheet name="Продукты 24,09,2020" sheetId="140" state="hidden" r:id="rId82"/>
    <sheet name="Продукты 01,10,2020" sheetId="141" state="hidden" r:id="rId83"/>
    <sheet name="Продукты 08,10,2020" sheetId="142" state="hidden" r:id="rId84"/>
    <sheet name="Продукты 19,11,2020 " sheetId="143" state="hidden" r:id="rId85"/>
    <sheet name="Продукты 26,11,2020  " sheetId="144" state="hidden" r:id="rId86"/>
    <sheet name="Продукты 03,12,2020  " sheetId="145" state="hidden" r:id="rId87"/>
    <sheet name="Продукты 10,12,2020" sheetId="146" state="hidden" r:id="rId88"/>
    <sheet name="Продукты 17,12,2020 " sheetId="147" state="hidden" r:id="rId89"/>
    <sheet name="Продукты 24,12,2020," sheetId="148" state="hidden" r:id="rId90"/>
    <sheet name="Продукты 30,12,2020," sheetId="150" state="hidden" r:id="rId91"/>
    <sheet name="Продукты 14,01,2021, " sheetId="151" state="hidden" r:id="rId92"/>
    <sheet name="Продукты 21,01,2021,  " sheetId="152" state="hidden" r:id="rId93"/>
    <sheet name="Продукты 28,01,2021,  " sheetId="153" state="hidden" r:id="rId94"/>
    <sheet name="Продукты 04,02,2021,  " sheetId="154" state="hidden" r:id="rId95"/>
    <sheet name="Продукты 11,02,2021,   " sheetId="155" state="hidden" r:id="rId96"/>
    <sheet name="Продукты 19,02,2021" sheetId="157" state="hidden" r:id="rId97"/>
    <sheet name="Продукты 26,02,2021 " sheetId="158" state="hidden" r:id="rId98"/>
    <sheet name="Продукты 04,03,2021," sheetId="159" state="hidden" r:id="rId99"/>
    <sheet name="Продукты 11,03,2021, " sheetId="160" state="hidden" r:id="rId100"/>
    <sheet name="Продукты 17,03,2021, " sheetId="161" state="hidden" r:id="rId101"/>
    <sheet name="Продукты 29,04,2021,  " sheetId="162" state="hidden" r:id="rId102"/>
    <sheet name="Продукты 26,05,2021" sheetId="163" state="hidden" r:id="rId103"/>
    <sheet name="Продукты 03,06,2021" sheetId="164" state="hidden" r:id="rId104"/>
    <sheet name="Продукты 16,06,2021 (2)" sheetId="165" state="hidden" r:id="rId105"/>
    <sheet name="Продукты 24,06,2021" sheetId="166" state="hidden" r:id="rId106"/>
    <sheet name="Продукты 07,07,2021" sheetId="167" state="hidden" r:id="rId107"/>
    <sheet name="Продукты 09,09,2021" sheetId="168" state="hidden" r:id="rId108"/>
    <sheet name="Продукты 15,09,2021 " sheetId="169" state="hidden" r:id="rId109"/>
    <sheet name="Продукты 29,09,2021 " sheetId="170" state="hidden" r:id="rId110"/>
    <sheet name="Продукты 07,10,2021" sheetId="171" state="hidden" r:id="rId111"/>
    <sheet name="Продукты 14,10,2021 " sheetId="172" state="hidden" r:id="rId112"/>
    <sheet name="Продукты 20,10,2021  " sheetId="173" state="hidden" r:id="rId113"/>
    <sheet name="Продукты 27,10,2021  " sheetId="174" state="hidden" r:id="rId114"/>
    <sheet name="Продукты 17,11,2021  " sheetId="175" state="hidden" r:id="rId115"/>
    <sheet name="Продукты 01,12,2021  " sheetId="176" state="hidden" r:id="rId116"/>
    <sheet name="Продукты 10,12,2021   (2)" sheetId="177" state="hidden" r:id="rId117"/>
    <sheet name="Продукты 15,12,2021  " sheetId="178" state="hidden" r:id="rId118"/>
    <sheet name="Продукты 23,12,2021   " sheetId="179" state="hidden" r:id="rId119"/>
    <sheet name="Продукты 29,12,2021   " sheetId="180" state="hidden" r:id="rId120"/>
    <sheet name="Продукты 13,01,2022" sheetId="181" state="hidden" r:id="rId121"/>
    <sheet name="Продукты 20,01,2022 " sheetId="182" state="hidden" r:id="rId122"/>
    <sheet name="Продукты 27,01,2022  " sheetId="183" state="hidden" r:id="rId123"/>
    <sheet name="Продукты 16,02,2022" sheetId="184" state="hidden" r:id="rId124"/>
    <sheet name="Продукты 24,02,2022 " sheetId="185" state="hidden" r:id="rId125"/>
    <sheet name="Продукты 02,03,2022 " sheetId="186" state="hidden" r:id="rId126"/>
    <sheet name="Продукты 10,03,2022 " sheetId="187" state="hidden" r:id="rId127"/>
    <sheet name="Продукты 16,03,2022" sheetId="188" state="hidden" r:id="rId128"/>
    <sheet name="Продукты 18,03,2022" sheetId="189" state="hidden" r:id="rId129"/>
    <sheet name="Продукты 21,03,2022 " sheetId="190" state="hidden" r:id="rId130"/>
    <sheet name="Продукты 22,03,2022 " sheetId="191" state="hidden" r:id="rId131"/>
    <sheet name="Продукты 23,03,2022  " sheetId="192" state="hidden" r:id="rId132"/>
    <sheet name="Продукты 24,03,2022  " sheetId="193" state="hidden" r:id="rId133"/>
    <sheet name="Продукты 25,03,2022  " sheetId="194" state="hidden" r:id="rId134"/>
    <sheet name="Продукты 28,03,2022  " sheetId="195" state="hidden" r:id="rId135"/>
    <sheet name="Продукты 30,03,2022  " sheetId="196" state="hidden" r:id="rId136"/>
    <sheet name="Продукты 31,03,2022  " sheetId="197" state="hidden" r:id="rId137"/>
    <sheet name="Продукты 01,04,2022" sheetId="198" state="hidden" r:id="rId138"/>
    <sheet name="Продукты 05,04,2022" sheetId="199" state="hidden" r:id="rId139"/>
    <sheet name="Продукты 07,04,2022 " sheetId="200" state="hidden" r:id="rId140"/>
    <sheet name="Продукты 14,04,2022 " sheetId="201" state="hidden" r:id="rId141"/>
    <sheet name="Продукты 21,04,2022 " sheetId="202" state="hidden" r:id="rId142"/>
    <sheet name="Продукты 28,04,2022" sheetId="203" state="hidden" r:id="rId143"/>
    <sheet name="Продукты 05,05,2022" sheetId="204" state="hidden" r:id="rId144"/>
    <sheet name="Продукты 11,05,2022" sheetId="205" state="hidden" r:id="rId145"/>
    <sheet name="Продукты 18,05,2022" sheetId="206" state="hidden" r:id="rId146"/>
    <sheet name="Продукты 25,05,2022 " sheetId="207" state="hidden" r:id="rId147"/>
    <sheet name="Продукты 01,06,2022 " sheetId="208" state="hidden" r:id="rId148"/>
    <sheet name="Продукты 09,06,2022 " sheetId="209" state="hidden" r:id="rId149"/>
    <sheet name="Продукты 16,06,2022 " sheetId="210" state="hidden" r:id="rId150"/>
    <sheet name="Продукты 22,06,2022 " sheetId="211" state="hidden" r:id="rId151"/>
    <sheet name="Продукты 06,07,2022  " sheetId="212" state="hidden" r:id="rId152"/>
    <sheet name="Продукты 13,07,2022   " sheetId="213" state="hidden" r:id="rId153"/>
    <sheet name="Продукты 20,07,2022   " sheetId="214" state="hidden" r:id="rId154"/>
    <sheet name="Продукты 11,08,2022" sheetId="215" state="hidden" r:id="rId155"/>
    <sheet name="Продукты 22,08,2022" sheetId="216" state="hidden" r:id="rId156"/>
    <sheet name="Продукты 21,09,2022" sheetId="217" state="hidden" r:id="rId157"/>
    <sheet name="Продукты 28,09,2022" sheetId="218" state="hidden" r:id="rId158"/>
    <sheet name="Продукты 05,10,2022" sheetId="219" state="hidden" r:id="rId159"/>
    <sheet name="Продукты 13,10,2022" sheetId="220" state="hidden" r:id="rId160"/>
    <sheet name="Продукты 20,10,2022" sheetId="221" state="hidden" r:id="rId161"/>
    <sheet name="Продукты 27,10,2022" sheetId="222" r:id="rId162"/>
    <sheet name="янв-дек2020" sheetId="149" state="hidden" r:id="rId163"/>
  </sheets>
  <definedNames>
    <definedName name="_xlnm.Print_Titles" localSheetId="63">'Продукты 01,04,2020'!$A:$B</definedName>
    <definedName name="_xlnm.Print_Titles" localSheetId="137">'Продукты 01,04,2022'!$A:$B</definedName>
    <definedName name="_xlnm.Print_Titles" localSheetId="147">'Продукты 01,06,2022 '!$A:$B</definedName>
    <definedName name="_xlnm.Print_Titles" localSheetId="82">'Продукты 01,10,2020'!$A:$B</definedName>
    <definedName name="_xlnm.Print_Titles" localSheetId="115">'Продукты 01,12,2021  '!$A:$B</definedName>
    <definedName name="_xlnm.Print_Titles" localSheetId="125">'Продукты 02,03,2022 '!$A:$B</definedName>
    <definedName name="_xlnm.Print_Titles" localSheetId="76">'Продукты 02.07.2020.'!$A:$B</definedName>
    <definedName name="_xlnm.Print_Titles" localSheetId="72">'Продукты 03,06,2020 '!$A:$B</definedName>
    <definedName name="_xlnm.Print_Titles" localSheetId="103">'Продукты 03,06,2021'!$A:$B</definedName>
    <definedName name="_xlnm.Print_Titles" localSheetId="6">'Продукты 03,10,19'!$A:$B</definedName>
    <definedName name="_xlnm.Print_Titles" localSheetId="86">'Продукты 03,12,2020  '!$A:$B</definedName>
    <definedName name="_xlnm.Print_Titles" localSheetId="94">'Продукты 04,02,2021,  '!$A:$B</definedName>
    <definedName name="_xlnm.Print_Titles" localSheetId="56">'Продукты 04,03,2020'!$A:$B</definedName>
    <definedName name="_xlnm.Print_Titles" localSheetId="98">'Продукты 04,03,2021,'!$A:$B</definedName>
    <definedName name="_xlnm.Print_Titles" localSheetId="138">'Продукты 05,04,2022'!$A:$B</definedName>
    <definedName name="_xlnm.Print_Titles" localSheetId="143">'Продукты 05,05,2022'!$A:$B</definedName>
    <definedName name="_xlnm.Print_Titles" localSheetId="2">'Продукты 05,09,19'!$A:$B</definedName>
    <definedName name="_xlnm.Print_Titles" localSheetId="158">'Продукты 05,10,2022'!$A:$B</definedName>
    <definedName name="_xlnm.Print_Titles" localSheetId="28">'Продукты 05,12,19 '!$A:$B</definedName>
    <definedName name="_xlnm.Print_Titles" localSheetId="36">'Продукты 06,01,20'!$A:$B</definedName>
    <definedName name="_xlnm.Print_Titles" localSheetId="50">'Продукты 06,02,2020'!$A:$B</definedName>
    <definedName name="_xlnm.Print_Titles" localSheetId="68">'Продукты 06,05,2020 '!$A:$B</definedName>
    <definedName name="_xlnm.Print_Titles" localSheetId="151">'Продукты 06,07,2022  '!$A:$B</definedName>
    <definedName name="_xlnm.Print_Titles" localSheetId="139">'Продукты 07,04,2022 '!$A:$B</definedName>
    <definedName name="_xlnm.Print_Titles" localSheetId="106">'Продукты 07,07,2021'!$A:$B</definedName>
    <definedName name="_xlnm.Print_Titles" localSheetId="110">'Продукты 07,10,2021'!$A:$B</definedName>
    <definedName name="_xlnm.Print_Titles" localSheetId="11">'Продукты 07,11,19'!$A:$B</definedName>
    <definedName name="_xlnm.Print_Titles" localSheetId="64">'Продукты 08,04,2020 '!$A:$B</definedName>
    <definedName name="_xlnm.Print_Titles" localSheetId="83">'Продукты 08,10,2020'!$A:$B</definedName>
    <definedName name="_xlnm.Print_Titles" localSheetId="37">'Продукты 09,01,20'!$A:$B</definedName>
    <definedName name="_xlnm.Print_Titles" localSheetId="148">'Продукты 09,06,2022 '!$A:$B</definedName>
    <definedName name="_xlnm.Print_Titles" localSheetId="107">'Продукты 09,09,2021'!$A:$B</definedName>
    <definedName name="_xlnm.Print_Titles" localSheetId="77">'Продукты 09.07.2020.'!$A:$B</definedName>
    <definedName name="_xlnm.Print_Titles" localSheetId="126">'Продукты 10,03,2022 '!$A:$B</definedName>
    <definedName name="_xlnm.Print_Titles" localSheetId="7">'Продукты 10,10,19'!$A:$B</definedName>
    <definedName name="_xlnm.Print_Titles" localSheetId="87">'Продукты 10,12,2020'!$A:$B</definedName>
    <definedName name="_xlnm.Print_Titles" localSheetId="116">'Продукты 10,12,2021   (2)'!$A:$B</definedName>
    <definedName name="_xlnm.Print_Titles" localSheetId="95">'Продукты 11,02,2021,   '!$A:$B</definedName>
    <definedName name="_xlnm.Print_Titles" localSheetId="58">'Продукты 11,03,2020'!$A:$B</definedName>
    <definedName name="_xlnm.Print_Titles" localSheetId="99">'Продукты 11,03,2021, '!$A:$B</definedName>
    <definedName name="_xlnm.Print_Titles" localSheetId="144">'Продукты 11,05,2022'!$A:$B</definedName>
    <definedName name="_xlnm.Print_Titles" localSheetId="73">'Продукты 11,06,2020'!$A:$B</definedName>
    <definedName name="_xlnm.Print_Titles" localSheetId="154">'Продукты 11,08,2022'!$A:$B</definedName>
    <definedName name="_xlnm.Print_Titles" localSheetId="3">'Продукты 11,09,19'!$A:$B</definedName>
    <definedName name="_xlnm.Print_Titles" localSheetId="29">'Продукты 11,12,19'!$A:$B</definedName>
    <definedName name="_xlnm.Print_Titles" localSheetId="51">'Продукты 12,02,2020'!$A:$B</definedName>
    <definedName name="_xlnm.Print_Titles" localSheetId="120">'Продукты 13,01,2022'!$A:$B</definedName>
    <definedName name="_xlnm.Print_Titles" localSheetId="152">'Продукты 13,07,2022   '!$A:$B</definedName>
    <definedName name="_xlnm.Print_Titles" localSheetId="159">'Продукты 13,10,2022'!$A:$B</definedName>
    <definedName name="_xlnm.Print_Titles" localSheetId="91">'Продукты 14,01,2021, '!$A:$B</definedName>
    <definedName name="_xlnm.Print_Titles" localSheetId="140">'Продукты 14,04,2022 '!$A:$B</definedName>
    <definedName name="_xlnm.Print_Titles" localSheetId="69">'Продукты 14,05,2020'!$A:$B</definedName>
    <definedName name="_xlnm.Print_Titles" localSheetId="111">'Продукты 14,10,2021 '!$A:$B</definedName>
    <definedName name="_xlnm.Print_Titles" localSheetId="23">'Продукты 14,11,19'!$A:$B</definedName>
    <definedName name="_xlnm.Print_Titles" localSheetId="65">'Продукты 15,04,2020'!$A:$B</definedName>
    <definedName name="_xlnm.Print_Titles" localSheetId="108">'Продукты 15,09,2021 '!$A:$B</definedName>
    <definedName name="_xlnm.Print_Titles" localSheetId="117">'Продукты 15,12,2021  '!$A:$B</definedName>
    <definedName name="_xlnm.Print_Titles" localSheetId="41">'Продукты 16,01,2020'!$A:$B</definedName>
    <definedName name="_xlnm.Print_Titles" localSheetId="123">'Продукты 16,02,2022'!$A:$B</definedName>
    <definedName name="_xlnm.Print_Titles" localSheetId="127">'Продукты 16,03,2022'!$A:$B</definedName>
    <definedName name="_xlnm.Print_Titles" localSheetId="104">'Продукты 16,06,2021 (2)'!$A:$B</definedName>
    <definedName name="_xlnm.Print_Titles" localSheetId="149">'Продукты 16,06,2022 '!$A:$B</definedName>
    <definedName name="_xlnm.Print_Titles" localSheetId="8">'Продукты 16,10,19'!$A:$B</definedName>
    <definedName name="_xlnm.Print_Titles" localSheetId="78">'Продукты 16.07.2020. '!$A:$B</definedName>
    <definedName name="_xlnm.Print_Titles" localSheetId="100">'Продукты 17,03,2021, '!$A:$B</definedName>
    <definedName name="_xlnm.Print_Titles" localSheetId="114">'Продукты 17,11,2021  '!$A:$B</definedName>
    <definedName name="_xlnm.Print_Titles" localSheetId="88">'Продукты 17,12,2020 '!$A:$B</definedName>
    <definedName name="_xlnm.Print_Titles" localSheetId="74">'Продукты 17.06.2020.'!$A:$B</definedName>
    <definedName name="_xlnm.Print_Titles" localSheetId="60">'Продукты 18,03,2020 '!$A:$B</definedName>
    <definedName name="_xlnm.Print_Titles" localSheetId="128">'Продукты 18,03,2022'!$A:$B</definedName>
    <definedName name="_xlnm.Print_Titles" localSheetId="145">'Продукты 18,05,2022'!$A:$B</definedName>
    <definedName name="_xlnm.Print_Titles" localSheetId="54">'Продукты 19,02,2020'!$A:$B</definedName>
    <definedName name="_xlnm.Print_Titles" localSheetId="96">'Продукты 19,02,2021'!$A:$B</definedName>
    <definedName name="_xlnm.Print_Titles" localSheetId="4">'Продукты 19,09,19 (2)'!$A:$B</definedName>
    <definedName name="_xlnm.Print_Titles" localSheetId="84">'Продукты 19,11,2020 '!$A:$B</definedName>
    <definedName name="_xlnm.Print_Titles" localSheetId="32">'Продукты 19,12,19'!$A:$B</definedName>
    <definedName name="_xlnm.Print_Titles" localSheetId="121">'Продукты 20,01,2022 '!$A:$B</definedName>
    <definedName name="_xlnm.Print_Titles" localSheetId="153">'Продукты 20,07,2022   '!$A:$B</definedName>
    <definedName name="_xlnm.Print_Titles" localSheetId="112">'Продукты 20,10,2021  '!$A:$B</definedName>
    <definedName name="_xlnm.Print_Titles" localSheetId="160">'Продукты 20,10,2022'!$A:$B</definedName>
    <definedName name="_xlnm.Print_Titles" localSheetId="92">'Продукты 21,01,2021,  '!$A:$B</definedName>
    <definedName name="_xlnm.Print_Titles" localSheetId="129">'Продукты 21,03,2022 '!$A:$B</definedName>
    <definedName name="_xlnm.Print_Titles" localSheetId="141">'Продукты 21,04,2022 '!$A:$B</definedName>
    <definedName name="_xlnm.Print_Titles" localSheetId="70">'Продукты 21,05,2020'!$A:$B</definedName>
    <definedName name="_xlnm.Print_Titles" localSheetId="156">'Продукты 21,09,2022'!$A:$B</definedName>
    <definedName name="_xlnm.Print_Titles" localSheetId="24">'Продукты 21,11,19'!$A:$B</definedName>
    <definedName name="_xlnm.Print_Titles" localSheetId="42">'Продукты 22,01,2020'!$A:$B</definedName>
    <definedName name="_xlnm.Print_Titles" localSheetId="130">'Продукты 22,03,2022 '!$A:$B</definedName>
    <definedName name="_xlnm.Print_Titles" localSheetId="66">'Продукты 22,04,2020'!$A:$B</definedName>
    <definedName name="_xlnm.Print_Titles" localSheetId="150">'Продукты 22,06,2022 '!$A:$B</definedName>
    <definedName name="_xlnm.Print_Titles" localSheetId="0">'Продукты 22,08,19'!$A:$B</definedName>
    <definedName name="_xlnm.Print_Titles" localSheetId="155">'Продукты 22,08,2022'!$A:$B</definedName>
    <definedName name="_xlnm.Print_Titles" localSheetId="131">'Продукты 23,03,2022  '!$A:$B</definedName>
    <definedName name="_xlnm.Print_Titles" localSheetId="118">'Продукты 23,12,2021   '!$A:$B</definedName>
    <definedName name="_xlnm.Print_Titles" localSheetId="79">'Продукты 23.07.2020.'!$A:$B</definedName>
    <definedName name="_xlnm.Print_Titles" localSheetId="124">'Продукты 24,02,2022 '!$A:$B</definedName>
    <definedName name="_xlnm.Print_Titles" localSheetId="132">'Продукты 24,03,2022  '!$A:$B</definedName>
    <definedName name="_xlnm.Print_Titles" localSheetId="105">'Продукты 24,06,2021'!$A:$B</definedName>
    <definedName name="_xlnm.Print_Titles" localSheetId="81">'Продукты 24,09,2020'!$A:$B</definedName>
    <definedName name="_xlnm.Print_Titles" localSheetId="9">'Продукты 24,10,19'!$A:$B</definedName>
    <definedName name="_xlnm.Print_Titles" localSheetId="89">'Продукты 24,12,2020,'!$A:$B</definedName>
    <definedName name="_xlnm.Print_Titles" localSheetId="62">'Продукты 25,03,2020  '!$A:$B</definedName>
    <definedName name="_xlnm.Print_Titles" localSheetId="133">'Продукты 25,03,2022  '!$A:$B</definedName>
    <definedName name="_xlnm.Print_Titles" localSheetId="146">'Продукты 25,05,2022 '!$A:$B</definedName>
    <definedName name="_xlnm.Print_Titles" localSheetId="75">'Продукты 25.06.2020. '!$A:$B</definedName>
    <definedName name="_xlnm.Print_Titles" localSheetId="55">'Продукты 26,02,2020'!$A:$B</definedName>
    <definedName name="_xlnm.Print_Titles" localSheetId="97">'Продукты 26,02,2021 '!$A:$B</definedName>
    <definedName name="_xlnm.Print_Titles" localSheetId="102">'Продукты 26,05,2021'!$A:$B</definedName>
    <definedName name="_xlnm.Print_Titles" localSheetId="5">'Продукты 26,09,19'!$A:$B</definedName>
    <definedName name="_xlnm.Print_Titles" localSheetId="85">'Продукты 26,11,2020  '!$A:$B</definedName>
    <definedName name="_xlnm.Print_Titles" localSheetId="33">'Продукты 26,12,19'!$A:$B</definedName>
    <definedName name="_xlnm.Print_Titles" localSheetId="122">'Продукты 27,01,2022  '!$A:$B</definedName>
    <definedName name="_xlnm.Print_Titles" localSheetId="71">'Продукты 27,05,2020'!$A:$B</definedName>
    <definedName name="_xlnm.Print_Titles" localSheetId="80">'Продукты 27,08.2020.'!$A:$B</definedName>
    <definedName name="_xlnm.Print_Titles" localSheetId="113">'Продукты 27,10,2021  '!$A:$B</definedName>
    <definedName name="_xlnm.Print_Titles" localSheetId="161">'Продукты 27,10,2022'!$A:$B</definedName>
    <definedName name="_xlnm.Print_Titles" localSheetId="93">'Продукты 28,01,2021,  '!$A:$B</definedName>
    <definedName name="_xlnm.Print_Titles" localSheetId="134">'Продукты 28,03,2022  '!$A:$B</definedName>
    <definedName name="_xlnm.Print_Titles" localSheetId="142">'Продукты 28,04,2022'!$A:$B</definedName>
    <definedName name="_xlnm.Print_Titles" localSheetId="157">'Продукты 28,09,2022'!$A:$B</definedName>
    <definedName name="_xlnm.Print_Titles" localSheetId="25">'Продукты 28,11,19'!$A:$B</definedName>
    <definedName name="_xlnm.Print_Titles" localSheetId="49">'Продукты 29,01,2020 '!$A:$B</definedName>
    <definedName name="_xlnm.Print_Titles" localSheetId="67">'Продукты 29,04,2020'!$A:$B</definedName>
    <definedName name="_xlnm.Print_Titles" localSheetId="101">'Продукты 29,04,2021,  '!$A:$B</definedName>
    <definedName name="_xlnm.Print_Titles" localSheetId="1">'Продукты 29,08,19'!$A:$B</definedName>
    <definedName name="_xlnm.Print_Titles" localSheetId="109">'Продукты 29,09,2021 '!$A:$B</definedName>
    <definedName name="_xlnm.Print_Titles" localSheetId="119">'Продукты 29,12,2021   '!$A:$B</definedName>
    <definedName name="_xlnm.Print_Titles" localSheetId="135">'Продукты 30,03,2022  '!$A:$B</definedName>
    <definedName name="_xlnm.Print_Titles" localSheetId="90">'Продукты 30,12,2020,'!$A:$B</definedName>
    <definedName name="_xlnm.Print_Titles" localSheetId="136">'Продукты 31,03,2022  '!$A:$B</definedName>
    <definedName name="_xlnm.Print_Titles" localSheetId="10">'Продукты 31,10,19'!$A:$B</definedName>
    <definedName name="_xlnm.Print_Titles" localSheetId="162">'янв-дек2020'!$A:$B</definedName>
    <definedName name="_xlnm.Print_Area" localSheetId="137">'Продукты 01,04,2022'!$A$2:$V$56</definedName>
    <definedName name="_xlnm.Print_Area" localSheetId="147">'Продукты 01,06,2022 '!$A$2:$V$56</definedName>
    <definedName name="_xlnm.Print_Area" localSheetId="115">'Продукты 01,12,2021  '!$A$1:$V$56</definedName>
    <definedName name="_xlnm.Print_Area" localSheetId="125">'Продукты 02,03,2022 '!$A$2:$V$56</definedName>
    <definedName name="_xlnm.Print_Area" localSheetId="103">'Продукты 03,06,2021'!$A$1:$V$56</definedName>
    <definedName name="_xlnm.Print_Area" localSheetId="86">'Продукты 03,12,2020  '!$A$1:$Z$56</definedName>
    <definedName name="_xlnm.Print_Area" localSheetId="94">'Продукты 04,02,2021,  '!$A$1:$W$56</definedName>
    <definedName name="_xlnm.Print_Area" localSheetId="98">'Продукты 04,03,2021,'!$A$1:$V$56</definedName>
    <definedName name="_xlnm.Print_Area" localSheetId="138">'Продукты 05,04,2022'!$A$2:$V$56</definedName>
    <definedName name="_xlnm.Print_Area" localSheetId="143">'Продукты 05,05,2022'!$A$2:$V$56</definedName>
    <definedName name="_xlnm.Print_Area" localSheetId="158">'Продукты 05,10,2022'!$A$2:$V$56</definedName>
    <definedName name="_xlnm.Print_Area" localSheetId="151">'Продукты 06,07,2022  '!$A$2:$V$56</definedName>
    <definedName name="_xlnm.Print_Area" localSheetId="139">'Продукты 07,04,2022 '!$A$2:$V$56</definedName>
    <definedName name="_xlnm.Print_Area" localSheetId="106">'Продукты 07,07,2021'!$A$1:$V$56</definedName>
    <definedName name="_xlnm.Print_Area" localSheetId="110">'Продукты 07,10,2021'!$A$1:$V$56</definedName>
    <definedName name="_xlnm.Print_Area" localSheetId="83">'Продукты 08,10,2020'!$A$1:$V$56</definedName>
    <definedName name="_xlnm.Print_Area" localSheetId="148">'Продукты 09,06,2022 '!$A$2:$V$56</definedName>
    <definedName name="_xlnm.Print_Area" localSheetId="107">'Продукты 09,09,2021'!$A$1:$V$56</definedName>
    <definedName name="_xlnm.Print_Area" localSheetId="126">'Продукты 10,03,2022 '!$A$2:$V$56</definedName>
    <definedName name="_xlnm.Print_Area" localSheetId="87">'Продукты 10,12,2020'!$A$1:$Z$56</definedName>
    <definedName name="_xlnm.Print_Area" localSheetId="116">'Продукты 10,12,2021   (2)'!$A$1:$V$56</definedName>
    <definedName name="_xlnm.Print_Area" localSheetId="95">'Продукты 11,02,2021,   '!$A$1:$W$56</definedName>
    <definedName name="_xlnm.Print_Area" localSheetId="99">'Продукты 11,03,2021, '!$A$1:$V$56</definedName>
    <definedName name="_xlnm.Print_Area" localSheetId="144">'Продукты 11,05,2022'!$A$2:$V$56</definedName>
    <definedName name="_xlnm.Print_Area" localSheetId="154">'Продукты 11,08,2022'!$A$2:$V$56</definedName>
    <definedName name="_xlnm.Print_Area" localSheetId="120">'Продукты 13,01,2022'!$A$1:$V$56</definedName>
    <definedName name="_xlnm.Print_Area" localSheetId="152">'Продукты 13,07,2022   '!$A$2:$V$56</definedName>
    <definedName name="_xlnm.Print_Area" localSheetId="159">'Продукты 13,10,2022'!$A$2:$V$56</definedName>
    <definedName name="_xlnm.Print_Area" localSheetId="91">'Продукты 14,01,2021, '!$A$1:$W$56</definedName>
    <definedName name="_xlnm.Print_Area" localSheetId="140">'Продукты 14,04,2022 '!$A$2:$V$56</definedName>
    <definedName name="_xlnm.Print_Area" localSheetId="111">'Продукты 14,10,2021 '!$A$1:$V$56</definedName>
    <definedName name="_xlnm.Print_Area" localSheetId="108">'Продукты 15,09,2021 '!$A$1:$V$56</definedName>
    <definedName name="_xlnm.Print_Area" localSheetId="117">'Продукты 15,12,2021  '!$A$1:$V$56</definedName>
    <definedName name="_xlnm.Print_Area" localSheetId="123">'Продукты 16,02,2022'!$A$2:$V$56</definedName>
    <definedName name="_xlnm.Print_Area" localSheetId="127">'Продукты 16,03,2022'!$A$2:$V$56</definedName>
    <definedName name="_xlnm.Print_Area" localSheetId="104">'Продукты 16,06,2021 (2)'!$A$1:$V$56</definedName>
    <definedName name="_xlnm.Print_Area" localSheetId="149">'Продукты 16,06,2022 '!$A$2:$V$56</definedName>
    <definedName name="_xlnm.Print_Area" localSheetId="100">'Продукты 17,03,2021, '!$A$1:$V$56</definedName>
    <definedName name="_xlnm.Print_Area" localSheetId="114">'Продукты 17,11,2021  '!$A$1:$V$56</definedName>
    <definedName name="_xlnm.Print_Area" localSheetId="88">'Продукты 17,12,2020 '!$A$1:$W$56</definedName>
    <definedName name="_xlnm.Print_Area" localSheetId="128">'Продукты 18,03,2022'!$A$2:$V$56</definedName>
    <definedName name="_xlnm.Print_Area" localSheetId="145">'Продукты 18,05,2022'!$A$2:$V$56</definedName>
    <definedName name="_xlnm.Print_Area" localSheetId="96">'Продукты 19,02,2021'!$A$1:$V$56</definedName>
    <definedName name="_xlnm.Print_Area" localSheetId="84">'Продукты 19,11,2020 '!$A$1:$Z$56</definedName>
    <definedName name="_xlnm.Print_Area" localSheetId="121">'Продукты 20,01,2022 '!$A$1:$V$56</definedName>
    <definedName name="_xlnm.Print_Area" localSheetId="153">'Продукты 20,07,2022   '!$A$2:$V$56</definedName>
    <definedName name="_xlnm.Print_Area" localSheetId="112">'Продукты 20,10,2021  '!$A$1:$V$56</definedName>
    <definedName name="_xlnm.Print_Area" localSheetId="160">'Продукты 20,10,2022'!$A$2:$V$56</definedName>
    <definedName name="_xlnm.Print_Area" localSheetId="92">'Продукты 21,01,2021,  '!$A$1:$W$56</definedName>
    <definedName name="_xlnm.Print_Area" localSheetId="129">'Продукты 21,03,2022 '!$A$2:$V$56</definedName>
    <definedName name="_xlnm.Print_Area" localSheetId="141">'Продукты 21,04,2022 '!$A$2:$V$56</definedName>
    <definedName name="_xlnm.Print_Area" localSheetId="156">'Продукты 21,09,2022'!$A$2:$V$56</definedName>
    <definedName name="_xlnm.Print_Area" localSheetId="130">'Продукты 22,03,2022 '!$A$2:$V$56</definedName>
    <definedName name="_xlnm.Print_Area" localSheetId="150">'Продукты 22,06,2022 '!$A$2:$V$56</definedName>
    <definedName name="_xlnm.Print_Area" localSheetId="155">'Продукты 22,08,2022'!$A$2:$V$56</definedName>
    <definedName name="_xlnm.Print_Area" localSheetId="131">'Продукты 23,03,2022  '!$A$2:$V$56</definedName>
    <definedName name="_xlnm.Print_Area" localSheetId="118">'Продукты 23,12,2021   '!$A$1:$V$56</definedName>
    <definedName name="_xlnm.Print_Area" localSheetId="124">'Продукты 24,02,2022 '!$A$2:$V$56</definedName>
    <definedName name="_xlnm.Print_Area" localSheetId="132">'Продукты 24,03,2022  '!$A$2:$V$56</definedName>
    <definedName name="_xlnm.Print_Area" localSheetId="105">'Продукты 24,06,2021'!$A$1:$V$56</definedName>
    <definedName name="_xlnm.Print_Area" localSheetId="89">'Продукты 24,12,2020,'!$A$1:$W$56</definedName>
    <definedName name="_xlnm.Print_Area" localSheetId="133">'Продукты 25,03,2022  '!$A$2:$V$56</definedName>
    <definedName name="_xlnm.Print_Area" localSheetId="146">'Продукты 25,05,2022 '!$A$2:$V$56</definedName>
    <definedName name="_xlnm.Print_Area" localSheetId="97">'Продукты 26,02,2021 '!$A$1:$V$56</definedName>
    <definedName name="_xlnm.Print_Area" localSheetId="102">'Продукты 26,05,2021'!$A$1:$V$56</definedName>
    <definedName name="_xlnm.Print_Area" localSheetId="85">'Продукты 26,11,2020  '!$A$1:$Z$56</definedName>
    <definedName name="_xlnm.Print_Area" localSheetId="122">'Продукты 27,01,2022  '!$A$1:$V$56</definedName>
    <definedName name="_xlnm.Print_Area" localSheetId="113">'Продукты 27,10,2021  '!$A$1:$V$56</definedName>
    <definedName name="_xlnm.Print_Area" localSheetId="161">'Продукты 27,10,2022'!$A$2:$V$56</definedName>
    <definedName name="_xlnm.Print_Area" localSheetId="93">'Продукты 28,01,2021,  '!$A$1:$W$56</definedName>
    <definedName name="_xlnm.Print_Area" localSheetId="134">'Продукты 28,03,2022  '!$A$2:$V$56</definedName>
    <definedName name="_xlnm.Print_Area" localSheetId="142">'Продукты 28,04,2022'!$A$2:$V$56</definedName>
    <definedName name="_xlnm.Print_Area" localSheetId="157">'Продукты 28,09,2022'!$A$2:$V$56</definedName>
    <definedName name="_xlnm.Print_Area" localSheetId="101">'Продукты 29,04,2021,  '!$A$1:$V$56</definedName>
    <definedName name="_xlnm.Print_Area" localSheetId="109">'Продукты 29,09,2021 '!$A$1:$V$56</definedName>
    <definedName name="_xlnm.Print_Area" localSheetId="119">'Продукты 29,12,2021   '!$A$1:$V$56</definedName>
    <definedName name="_xlnm.Print_Area" localSheetId="135">'Продукты 30,03,2022  '!$A$2:$V$56</definedName>
    <definedName name="_xlnm.Print_Area" localSheetId="90">'Продукты 30,12,2020,'!$A$1:$W$56</definedName>
    <definedName name="_xlnm.Print_Area" localSheetId="136">'Продукты 31,03,2022  '!$A$2:$V$56</definedName>
    <definedName name="_xlnm.Print_Area" localSheetId="162">'янв-дек2020'!$A$1:$O$58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53" i="222" l="1"/>
  <c r="D53" i="222"/>
  <c r="P53" i="222" s="1"/>
  <c r="P52" i="222"/>
  <c r="O52" i="222"/>
  <c r="O51" i="222"/>
  <c r="N51" i="222"/>
  <c r="J51" i="222"/>
  <c r="H51" i="222"/>
  <c r="P51" i="222" s="1"/>
  <c r="O50" i="222"/>
  <c r="N50" i="222"/>
  <c r="L50" i="222"/>
  <c r="H50" i="222"/>
  <c r="P50" i="222" s="1"/>
  <c r="Q50" i="222" s="1"/>
  <c r="D50" i="222"/>
  <c r="Q49" i="222"/>
  <c r="P49" i="222"/>
  <c r="O49" i="222"/>
  <c r="H49" i="222"/>
  <c r="O48" i="222"/>
  <c r="N48" i="222"/>
  <c r="L48" i="222"/>
  <c r="J48" i="222"/>
  <c r="H48" i="222"/>
  <c r="P48" i="222" s="1"/>
  <c r="Q48" i="222" s="1"/>
  <c r="D48" i="222"/>
  <c r="O47" i="222"/>
  <c r="N47" i="222"/>
  <c r="H47" i="222"/>
  <c r="P47" i="222" s="1"/>
  <c r="Q47" i="222" s="1"/>
  <c r="P46" i="222"/>
  <c r="O46" i="222"/>
  <c r="O45" i="222"/>
  <c r="N45" i="222"/>
  <c r="J45" i="222"/>
  <c r="H45" i="222"/>
  <c r="D45" i="222"/>
  <c r="P45" i="222" s="1"/>
  <c r="O44" i="222"/>
  <c r="P44" i="222"/>
  <c r="O43" i="222"/>
  <c r="L43" i="222"/>
  <c r="D43" i="222"/>
  <c r="P43" i="222" s="1"/>
  <c r="O42" i="222"/>
  <c r="Q42" i="222" s="1"/>
  <c r="N42" i="222"/>
  <c r="L42" i="222"/>
  <c r="J42" i="222"/>
  <c r="D42" i="222"/>
  <c r="P42" i="222" s="1"/>
  <c r="O41" i="222"/>
  <c r="N41" i="222"/>
  <c r="L41" i="222"/>
  <c r="H41" i="222"/>
  <c r="D41" i="222"/>
  <c r="P41" i="222" s="1"/>
  <c r="O40" i="222"/>
  <c r="N40" i="222"/>
  <c r="L40" i="222"/>
  <c r="J40" i="222"/>
  <c r="H40" i="222"/>
  <c r="D40" i="222"/>
  <c r="P40" i="222" s="1"/>
  <c r="Q40" i="222" s="1"/>
  <c r="O39" i="222"/>
  <c r="N39" i="222"/>
  <c r="J39" i="222"/>
  <c r="H39" i="222"/>
  <c r="P39" i="222" s="1"/>
  <c r="Q39" i="222" s="1"/>
  <c r="D39" i="222"/>
  <c r="P38" i="222"/>
  <c r="O38" i="222"/>
  <c r="O37" i="222"/>
  <c r="Q37" i="222" s="1"/>
  <c r="J37" i="222"/>
  <c r="P37" i="222" s="1"/>
  <c r="O36" i="222"/>
  <c r="D36" i="222"/>
  <c r="P36" i="222" s="1"/>
  <c r="P35" i="222"/>
  <c r="O35" i="222"/>
  <c r="Q35" i="222" s="1"/>
  <c r="J35" i="222"/>
  <c r="P34" i="222"/>
  <c r="O34" i="222"/>
  <c r="Q34" i="222" s="1"/>
  <c r="M33" i="222"/>
  <c r="O33" i="222" s="1"/>
  <c r="Q33" i="222" s="1"/>
  <c r="J33" i="222"/>
  <c r="H33" i="222"/>
  <c r="P33" i="222" s="1"/>
  <c r="P32" i="222"/>
  <c r="Q32" i="222" s="1"/>
  <c r="O32" i="222"/>
  <c r="P31" i="222"/>
  <c r="O31" i="222"/>
  <c r="P30" i="222"/>
  <c r="O30" i="222"/>
  <c r="O29" i="222"/>
  <c r="J29" i="222"/>
  <c r="D29" i="222"/>
  <c r="P29" i="222" s="1"/>
  <c r="P27" i="222"/>
  <c r="Q27" i="222" s="1"/>
  <c r="O27" i="222"/>
  <c r="P26" i="222"/>
  <c r="O26" i="222"/>
  <c r="Q26" i="222" s="1"/>
  <c r="H26" i="222"/>
  <c r="P25" i="222"/>
  <c r="O25" i="222"/>
  <c r="Q25" i="222" s="1"/>
  <c r="H25" i="222"/>
  <c r="O24" i="222"/>
  <c r="N24" i="222"/>
  <c r="L24" i="222"/>
  <c r="J24" i="222"/>
  <c r="P24" i="222" s="1"/>
  <c r="O23" i="222"/>
  <c r="L23" i="222"/>
  <c r="J23" i="222"/>
  <c r="H23" i="222"/>
  <c r="F23" i="222"/>
  <c r="P23" i="222" s="1"/>
  <c r="Q23" i="222" s="1"/>
  <c r="P22" i="222"/>
  <c r="Q22" i="222" s="1"/>
  <c r="O22" i="222"/>
  <c r="P21" i="222"/>
  <c r="O21" i="222"/>
  <c r="Q21" i="222" s="1"/>
  <c r="L21" i="222"/>
  <c r="P19" i="222"/>
  <c r="O19" i="222"/>
  <c r="Q19" i="222" s="1"/>
  <c r="P18" i="222"/>
  <c r="O18" i="222"/>
  <c r="Q18" i="222" s="1"/>
  <c r="O17" i="222"/>
  <c r="D17" i="222"/>
  <c r="P17" i="222" s="1"/>
  <c r="Q17" i="222" s="1"/>
  <c r="P16" i="222"/>
  <c r="O16" i="222"/>
  <c r="P15" i="222"/>
  <c r="O15" i="222"/>
  <c r="O14" i="222"/>
  <c r="L14" i="222"/>
  <c r="J14" i="222"/>
  <c r="H14" i="222"/>
  <c r="F14" i="222"/>
  <c r="D14" i="222"/>
  <c r="P14" i="222" s="1"/>
  <c r="Q14" i="222" s="1"/>
  <c r="Q13" i="222"/>
  <c r="P13" i="222"/>
  <c r="O13" i="222"/>
  <c r="P12" i="222"/>
  <c r="O12" i="222"/>
  <c r="P11" i="222"/>
  <c r="O11" i="222"/>
  <c r="Q11" i="222" s="1"/>
  <c r="P10" i="222"/>
  <c r="O10" i="222"/>
  <c r="Q10" i="222" s="1"/>
  <c r="O9" i="222"/>
  <c r="L9" i="222"/>
  <c r="J9" i="222"/>
  <c r="H9" i="222"/>
  <c r="P9" i="222" s="1"/>
  <c r="Q9" i="222" s="1"/>
  <c r="P8" i="222"/>
  <c r="O8" i="222"/>
  <c r="O7" i="222"/>
  <c r="L7" i="222"/>
  <c r="P7" i="222" s="1"/>
  <c r="Q53" i="222" l="1"/>
  <c r="Q45" i="222"/>
  <c r="Q44" i="222"/>
  <c r="Q8" i="222"/>
  <c r="Q12" i="222"/>
  <c r="Q7" i="222"/>
  <c r="Q29" i="222"/>
  <c r="Q36" i="222"/>
  <c r="Q41" i="222"/>
  <c r="Q43" i="222"/>
  <c r="Q51" i="222"/>
  <c r="Q24" i="222"/>
  <c r="O53" i="221"/>
  <c r="N53" i="221"/>
  <c r="D53" i="221"/>
  <c r="P53" i="221" s="1"/>
  <c r="P52" i="221"/>
  <c r="O52" i="221"/>
  <c r="O51" i="221"/>
  <c r="N51" i="221"/>
  <c r="J51" i="221"/>
  <c r="H51" i="221"/>
  <c r="P51" i="221" s="1"/>
  <c r="P50" i="221"/>
  <c r="Q50" i="221" s="1"/>
  <c r="O50" i="221"/>
  <c r="N50" i="221"/>
  <c r="L50" i="221"/>
  <c r="H50" i="221"/>
  <c r="D50" i="221"/>
  <c r="P49" i="221"/>
  <c r="O49" i="221"/>
  <c r="Q49" i="221" s="1"/>
  <c r="H49" i="221"/>
  <c r="O48" i="221"/>
  <c r="N48" i="221"/>
  <c r="L48" i="221"/>
  <c r="J48" i="221"/>
  <c r="H48" i="221"/>
  <c r="P48" i="221" s="1"/>
  <c r="D48" i="221"/>
  <c r="P47" i="221"/>
  <c r="O47" i="221"/>
  <c r="Q47" i="221" s="1"/>
  <c r="N47" i="221"/>
  <c r="H47" i="221"/>
  <c r="P46" i="221"/>
  <c r="O46" i="221"/>
  <c r="O45" i="221"/>
  <c r="N45" i="221"/>
  <c r="J45" i="221"/>
  <c r="H45" i="221"/>
  <c r="D45" i="221"/>
  <c r="P45" i="221" s="1"/>
  <c r="O44" i="221"/>
  <c r="N44" i="221"/>
  <c r="L44" i="221"/>
  <c r="J44" i="221"/>
  <c r="H44" i="221"/>
  <c r="D44" i="221"/>
  <c r="P44" i="221" s="1"/>
  <c r="Q44" i="221" s="1"/>
  <c r="O43" i="221"/>
  <c r="N43" i="221"/>
  <c r="L43" i="221"/>
  <c r="J43" i="221"/>
  <c r="H43" i="221"/>
  <c r="D43" i="221"/>
  <c r="P43" i="221" s="1"/>
  <c r="Q43" i="221" s="1"/>
  <c r="O42" i="221"/>
  <c r="N42" i="221"/>
  <c r="L42" i="221"/>
  <c r="J42" i="221"/>
  <c r="H42" i="221"/>
  <c r="D42" i="221"/>
  <c r="P42" i="221" s="1"/>
  <c r="Q42" i="221" s="1"/>
  <c r="O41" i="221"/>
  <c r="N41" i="221"/>
  <c r="L41" i="221"/>
  <c r="H41" i="221"/>
  <c r="D41" i="221"/>
  <c r="P41" i="221" s="1"/>
  <c r="Q41" i="221" s="1"/>
  <c r="P40" i="221"/>
  <c r="Q40" i="221" s="1"/>
  <c r="O40" i="221"/>
  <c r="N40" i="221"/>
  <c r="L40" i="221"/>
  <c r="J40" i="221"/>
  <c r="H40" i="221"/>
  <c r="D40" i="221"/>
  <c r="P39" i="221"/>
  <c r="Q39" i="221" s="1"/>
  <c r="O39" i="221"/>
  <c r="N39" i="221"/>
  <c r="J39" i="221"/>
  <c r="H39" i="221"/>
  <c r="D39" i="221"/>
  <c r="P38" i="221"/>
  <c r="O38" i="221"/>
  <c r="O37" i="221"/>
  <c r="J37" i="221"/>
  <c r="P37" i="221" s="1"/>
  <c r="Q37" i="221" s="1"/>
  <c r="O36" i="221"/>
  <c r="D36" i="221"/>
  <c r="P36" i="221" s="1"/>
  <c r="Q36" i="221" s="1"/>
  <c r="O35" i="221"/>
  <c r="J35" i="221"/>
  <c r="P35" i="221" s="1"/>
  <c r="Q35" i="221" s="1"/>
  <c r="Q34" i="221"/>
  <c r="P34" i="221"/>
  <c r="O34" i="221"/>
  <c r="P33" i="221"/>
  <c r="M33" i="221"/>
  <c r="O33" i="221" s="1"/>
  <c r="Q33" i="221" s="1"/>
  <c r="J33" i="221"/>
  <c r="H33" i="221"/>
  <c r="P32" i="221"/>
  <c r="O32" i="221"/>
  <c r="Q32" i="221" s="1"/>
  <c r="P31" i="221"/>
  <c r="O31" i="221"/>
  <c r="P30" i="221"/>
  <c r="O30" i="221"/>
  <c r="O29" i="221"/>
  <c r="J29" i="221"/>
  <c r="D29" i="221"/>
  <c r="P29" i="221" s="1"/>
  <c r="Q29" i="221" s="1"/>
  <c r="P27" i="221"/>
  <c r="O27" i="221"/>
  <c r="Q27" i="221" s="1"/>
  <c r="O26" i="221"/>
  <c r="H26" i="221"/>
  <c r="P26" i="221" s="1"/>
  <c r="Q26" i="221" s="1"/>
  <c r="Q25" i="221"/>
  <c r="P25" i="221"/>
  <c r="O25" i="221"/>
  <c r="H25" i="221"/>
  <c r="O24" i="221"/>
  <c r="N24" i="221"/>
  <c r="L24" i="221"/>
  <c r="J24" i="221"/>
  <c r="P24" i="221" s="1"/>
  <c r="Q24" i="221" s="1"/>
  <c r="O23" i="221"/>
  <c r="L23" i="221"/>
  <c r="J23" i="221"/>
  <c r="H23" i="221"/>
  <c r="F23" i="221"/>
  <c r="P23" i="221" s="1"/>
  <c r="P22" i="221"/>
  <c r="O22" i="221"/>
  <c r="Q22" i="221" s="1"/>
  <c r="Q21" i="221"/>
  <c r="P21" i="221"/>
  <c r="O21" i="221"/>
  <c r="L21" i="221"/>
  <c r="Q19" i="221"/>
  <c r="P19" i="221"/>
  <c r="O19" i="221"/>
  <c r="P18" i="221"/>
  <c r="O18" i="221"/>
  <c r="Q18" i="221" s="1"/>
  <c r="O17" i="221"/>
  <c r="Q17" i="221" s="1"/>
  <c r="D17" i="221"/>
  <c r="P17" i="221" s="1"/>
  <c r="P16" i="221"/>
  <c r="O16" i="221"/>
  <c r="P15" i="221"/>
  <c r="O15" i="221"/>
  <c r="O14" i="221"/>
  <c r="L14" i="221"/>
  <c r="J14" i="221"/>
  <c r="H14" i="221"/>
  <c r="F14" i="221"/>
  <c r="D14" i="221"/>
  <c r="P14" i="221" s="1"/>
  <c r="P13" i="221"/>
  <c r="O13" i="221"/>
  <c r="Q13" i="221" s="1"/>
  <c r="P12" i="221"/>
  <c r="O12" i="221"/>
  <c r="Q12" i="221" s="1"/>
  <c r="Q11" i="221"/>
  <c r="P11" i="221"/>
  <c r="O11" i="221"/>
  <c r="P10" i="221"/>
  <c r="O10" i="221"/>
  <c r="Q10" i="221" s="1"/>
  <c r="O9" i="221"/>
  <c r="L9" i="221"/>
  <c r="J9" i="221"/>
  <c r="H9" i="221"/>
  <c r="P9" i="221" s="1"/>
  <c r="Q8" i="221"/>
  <c r="P8" i="221"/>
  <c r="O8" i="221"/>
  <c r="P7" i="221"/>
  <c r="O7" i="221"/>
  <c r="Q7" i="221" s="1"/>
  <c r="L7" i="221"/>
  <c r="Q45" i="221" l="1"/>
  <c r="Q48" i="221"/>
  <c r="Q14" i="221"/>
  <c r="Q51" i="221"/>
  <c r="Q23" i="221"/>
  <c r="Q9" i="221"/>
  <c r="Q53" i="221"/>
  <c r="O53" i="220"/>
  <c r="N53" i="220"/>
  <c r="D53" i="220"/>
  <c r="P53" i="220" s="1"/>
  <c r="P52" i="220"/>
  <c r="O52" i="220"/>
  <c r="O51" i="220"/>
  <c r="N51" i="220"/>
  <c r="J51" i="220"/>
  <c r="H51" i="220"/>
  <c r="P51" i="220" s="1"/>
  <c r="Q51" i="220" s="1"/>
  <c r="O50" i="220"/>
  <c r="N50" i="220"/>
  <c r="L50" i="220"/>
  <c r="H50" i="220"/>
  <c r="D50" i="220"/>
  <c r="P50" i="220" s="1"/>
  <c r="O49" i="220"/>
  <c r="H49" i="220"/>
  <c r="P49" i="220" s="1"/>
  <c r="O48" i="220"/>
  <c r="N48" i="220"/>
  <c r="L48" i="220"/>
  <c r="J48" i="220"/>
  <c r="H48" i="220"/>
  <c r="D48" i="220"/>
  <c r="P48" i="220" s="1"/>
  <c r="O47" i="220"/>
  <c r="N47" i="220"/>
  <c r="P47" i="220" s="1"/>
  <c r="H47" i="220"/>
  <c r="P46" i="220"/>
  <c r="O46" i="220"/>
  <c r="O45" i="220"/>
  <c r="N45" i="220"/>
  <c r="J45" i="220"/>
  <c r="H45" i="220"/>
  <c r="D45" i="220"/>
  <c r="P45" i="220" s="1"/>
  <c r="Q45" i="220" s="1"/>
  <c r="P44" i="220"/>
  <c r="Q44" i="220" s="1"/>
  <c r="O44" i="220"/>
  <c r="N44" i="220"/>
  <c r="L44" i="220"/>
  <c r="J44" i="220"/>
  <c r="H44" i="220"/>
  <c r="D44" i="220"/>
  <c r="P43" i="220"/>
  <c r="Q43" i="220" s="1"/>
  <c r="O43" i="220"/>
  <c r="N43" i="220"/>
  <c r="L43" i="220"/>
  <c r="J43" i="220"/>
  <c r="H43" i="220"/>
  <c r="D43" i="220"/>
  <c r="P42" i="220"/>
  <c r="O42" i="220"/>
  <c r="Q42" i="220" s="1"/>
  <c r="N42" i="220"/>
  <c r="L42" i="220"/>
  <c r="J42" i="220"/>
  <c r="H42" i="220"/>
  <c r="D42" i="220"/>
  <c r="P41" i="220"/>
  <c r="O41" i="220"/>
  <c r="Q41" i="220" s="1"/>
  <c r="N41" i="220"/>
  <c r="L41" i="220"/>
  <c r="H41" i="220"/>
  <c r="D41" i="220"/>
  <c r="O40" i="220"/>
  <c r="Q40" i="220" s="1"/>
  <c r="N40" i="220"/>
  <c r="L40" i="220"/>
  <c r="J40" i="220"/>
  <c r="H40" i="220"/>
  <c r="D40" i="220"/>
  <c r="P40" i="220" s="1"/>
  <c r="O39" i="220"/>
  <c r="N39" i="220"/>
  <c r="J39" i="220"/>
  <c r="H39" i="220"/>
  <c r="D39" i="220"/>
  <c r="P39" i="220" s="1"/>
  <c r="P38" i="220"/>
  <c r="O38" i="220"/>
  <c r="P37" i="220"/>
  <c r="O37" i="220"/>
  <c r="J37" i="220"/>
  <c r="P36" i="220"/>
  <c r="O36" i="220"/>
  <c r="Q36" i="220" s="1"/>
  <c r="D36" i="220"/>
  <c r="P35" i="220"/>
  <c r="O35" i="220"/>
  <c r="Q35" i="220" s="1"/>
  <c r="J35" i="220"/>
  <c r="P34" i="220"/>
  <c r="O34" i="220"/>
  <c r="M33" i="220"/>
  <c r="O33" i="220" s="1"/>
  <c r="Q33" i="220" s="1"/>
  <c r="J33" i="220"/>
  <c r="H33" i="220"/>
  <c r="P33" i="220" s="1"/>
  <c r="P32" i="220"/>
  <c r="O32" i="220"/>
  <c r="Q32" i="220" s="1"/>
  <c r="P31" i="220"/>
  <c r="O31" i="220"/>
  <c r="P30" i="220"/>
  <c r="O30" i="220"/>
  <c r="O29" i="220"/>
  <c r="Q29" i="220" s="1"/>
  <c r="J29" i="220"/>
  <c r="D29" i="220"/>
  <c r="P29" i="220" s="1"/>
  <c r="P27" i="220"/>
  <c r="O27" i="220"/>
  <c r="Q27" i="220" s="1"/>
  <c r="O26" i="220"/>
  <c r="H26" i="220"/>
  <c r="P26" i="220" s="1"/>
  <c r="O25" i="220"/>
  <c r="H25" i="220"/>
  <c r="P25" i="220" s="1"/>
  <c r="O24" i="220"/>
  <c r="N24" i="220"/>
  <c r="L24" i="220"/>
  <c r="J24" i="220"/>
  <c r="P24" i="220" s="1"/>
  <c r="O23" i="220"/>
  <c r="L23" i="220"/>
  <c r="J23" i="220"/>
  <c r="H23" i="220"/>
  <c r="F23" i="220"/>
  <c r="P23" i="220" s="1"/>
  <c r="Q23" i="220" s="1"/>
  <c r="P22" i="220"/>
  <c r="O22" i="220"/>
  <c r="Q22" i="220" s="1"/>
  <c r="O21" i="220"/>
  <c r="Q21" i="220" s="1"/>
  <c r="L21" i="220"/>
  <c r="P21" i="220" s="1"/>
  <c r="P19" i="220"/>
  <c r="O19" i="220"/>
  <c r="Q19" i="220" s="1"/>
  <c r="P18" i="220"/>
  <c r="O18" i="220"/>
  <c r="Q18" i="220" s="1"/>
  <c r="O17" i="220"/>
  <c r="D17" i="220"/>
  <c r="P17" i="220" s="1"/>
  <c r="Q17" i="220" s="1"/>
  <c r="P16" i="220"/>
  <c r="O16" i="220"/>
  <c r="P15" i="220"/>
  <c r="O15" i="220"/>
  <c r="O14" i="220"/>
  <c r="L14" i="220"/>
  <c r="J14" i="220"/>
  <c r="H14" i="220"/>
  <c r="F14" i="220"/>
  <c r="D14" i="220"/>
  <c r="P14" i="220" s="1"/>
  <c r="Q14" i="220" s="1"/>
  <c r="Q13" i="220"/>
  <c r="P13" i="220"/>
  <c r="O13" i="220"/>
  <c r="P12" i="220"/>
  <c r="O12" i="220"/>
  <c r="Q12" i="220" s="1"/>
  <c r="P11" i="220"/>
  <c r="O11" i="220"/>
  <c r="Q11" i="220" s="1"/>
  <c r="P10" i="220"/>
  <c r="O10" i="220"/>
  <c r="Q10" i="220" s="1"/>
  <c r="O9" i="220"/>
  <c r="L9" i="220"/>
  <c r="J9" i="220"/>
  <c r="H9" i="220"/>
  <c r="P9" i="220" s="1"/>
  <c r="Q9" i="220" s="1"/>
  <c r="P8" i="220"/>
  <c r="O8" i="220"/>
  <c r="Q8" i="220" s="1"/>
  <c r="O7" i="220"/>
  <c r="Q7" i="220" s="1"/>
  <c r="L7" i="220"/>
  <c r="P7" i="220" s="1"/>
  <c r="Q34" i="220" l="1"/>
  <c r="Q37" i="220"/>
  <c r="Q25" i="220"/>
  <c r="Q47" i="220"/>
  <c r="Q49" i="220"/>
  <c r="Q39" i="220"/>
  <c r="Q50" i="220"/>
  <c r="Q24" i="220"/>
  <c r="Q26" i="220"/>
  <c r="Q48" i="220"/>
  <c r="Q53" i="220"/>
  <c r="O53" i="219"/>
  <c r="N53" i="219"/>
  <c r="D53" i="219"/>
  <c r="P53" i="219" s="1"/>
  <c r="P52" i="219"/>
  <c r="O52" i="219"/>
  <c r="O51" i="219"/>
  <c r="N51" i="219"/>
  <c r="J51" i="219"/>
  <c r="H51" i="219"/>
  <c r="P51" i="219" s="1"/>
  <c r="P50" i="219"/>
  <c r="Q50" i="219" s="1"/>
  <c r="O50" i="219"/>
  <c r="N50" i="219"/>
  <c r="L50" i="219"/>
  <c r="H50" i="219"/>
  <c r="D50" i="219"/>
  <c r="P49" i="219"/>
  <c r="O49" i="219"/>
  <c r="Q49" i="219" s="1"/>
  <c r="H49" i="219"/>
  <c r="O48" i="219"/>
  <c r="N48" i="219"/>
  <c r="L48" i="219"/>
  <c r="J48" i="219"/>
  <c r="H48" i="219"/>
  <c r="P48" i="219" s="1"/>
  <c r="D48" i="219"/>
  <c r="P47" i="219"/>
  <c r="O47" i="219"/>
  <c r="Q47" i="219" s="1"/>
  <c r="N47" i="219"/>
  <c r="H47" i="219"/>
  <c r="P46" i="219"/>
  <c r="O46" i="219"/>
  <c r="O45" i="219"/>
  <c r="N45" i="219"/>
  <c r="J45" i="219"/>
  <c r="H45" i="219"/>
  <c r="D45" i="219"/>
  <c r="P45" i="219" s="1"/>
  <c r="O44" i="219"/>
  <c r="N44" i="219"/>
  <c r="L44" i="219"/>
  <c r="J44" i="219"/>
  <c r="H44" i="219"/>
  <c r="D44" i="219"/>
  <c r="P44" i="219" s="1"/>
  <c r="Q44" i="219" s="1"/>
  <c r="O43" i="219"/>
  <c r="N43" i="219"/>
  <c r="L43" i="219"/>
  <c r="J43" i="219"/>
  <c r="H43" i="219"/>
  <c r="D43" i="219"/>
  <c r="P43" i="219" s="1"/>
  <c r="Q43" i="219" s="1"/>
  <c r="O42" i="219"/>
  <c r="N42" i="219"/>
  <c r="L42" i="219"/>
  <c r="J42" i="219"/>
  <c r="H42" i="219"/>
  <c r="D42" i="219"/>
  <c r="P42" i="219" s="1"/>
  <c r="Q42" i="219" s="1"/>
  <c r="O41" i="219"/>
  <c r="N41" i="219"/>
  <c r="L41" i="219"/>
  <c r="H41" i="219"/>
  <c r="D41" i="219"/>
  <c r="P41" i="219" s="1"/>
  <c r="Q41" i="219" s="1"/>
  <c r="P40" i="219"/>
  <c r="Q40" i="219" s="1"/>
  <c r="O40" i="219"/>
  <c r="N40" i="219"/>
  <c r="L40" i="219"/>
  <c r="J40" i="219"/>
  <c r="H40" i="219"/>
  <c r="D40" i="219"/>
  <c r="P39" i="219"/>
  <c r="Q39" i="219" s="1"/>
  <c r="O39" i="219"/>
  <c r="N39" i="219"/>
  <c r="J39" i="219"/>
  <c r="H39" i="219"/>
  <c r="D39" i="219"/>
  <c r="P38" i="219"/>
  <c r="O38" i="219"/>
  <c r="O37" i="219"/>
  <c r="J37" i="219"/>
  <c r="P37" i="219" s="1"/>
  <c r="Q37" i="219" s="1"/>
  <c r="O36" i="219"/>
  <c r="D36" i="219"/>
  <c r="P36" i="219" s="1"/>
  <c r="Q36" i="219" s="1"/>
  <c r="O35" i="219"/>
  <c r="J35" i="219"/>
  <c r="P35" i="219" s="1"/>
  <c r="Q35" i="219" s="1"/>
  <c r="O34" i="219"/>
  <c r="N34" i="219"/>
  <c r="J34" i="219"/>
  <c r="H34" i="219"/>
  <c r="P34" i="219" s="1"/>
  <c r="Q34" i="219" s="1"/>
  <c r="O33" i="219"/>
  <c r="Q33" i="219" s="1"/>
  <c r="M33" i="219"/>
  <c r="J33" i="219"/>
  <c r="H33" i="219"/>
  <c r="P33" i="219" s="1"/>
  <c r="Q32" i="219"/>
  <c r="P32" i="219"/>
  <c r="O32" i="219"/>
  <c r="P31" i="219"/>
  <c r="O31" i="219"/>
  <c r="P30" i="219"/>
  <c r="O30" i="219"/>
  <c r="P29" i="219"/>
  <c r="O29" i="219"/>
  <c r="Q29" i="219" s="1"/>
  <c r="J29" i="219"/>
  <c r="D29" i="219"/>
  <c r="Q27" i="219"/>
  <c r="P27" i="219"/>
  <c r="O27" i="219"/>
  <c r="P26" i="219"/>
  <c r="O26" i="219"/>
  <c r="Q26" i="219" s="1"/>
  <c r="H26" i="219"/>
  <c r="P25" i="219"/>
  <c r="O25" i="219"/>
  <c r="Q25" i="219" s="1"/>
  <c r="H25" i="219"/>
  <c r="O24" i="219"/>
  <c r="Q24" i="219" s="1"/>
  <c r="N24" i="219"/>
  <c r="L24" i="219"/>
  <c r="J24" i="219"/>
  <c r="P24" i="219" s="1"/>
  <c r="O23" i="219"/>
  <c r="L23" i="219"/>
  <c r="J23" i="219"/>
  <c r="H23" i="219"/>
  <c r="F23" i="219"/>
  <c r="P23" i="219" s="1"/>
  <c r="Q23" i="219" s="1"/>
  <c r="Q22" i="219"/>
  <c r="P22" i="219"/>
  <c r="O22" i="219"/>
  <c r="P21" i="219"/>
  <c r="O21" i="219"/>
  <c r="L21" i="219"/>
  <c r="P19" i="219"/>
  <c r="O19" i="219"/>
  <c r="Q19" i="219" s="1"/>
  <c r="P18" i="219"/>
  <c r="O18" i="219"/>
  <c r="Q18" i="219" s="1"/>
  <c r="O17" i="219"/>
  <c r="D17" i="219"/>
  <c r="P17" i="219" s="1"/>
  <c r="Q17" i="219" s="1"/>
  <c r="P16" i="219"/>
  <c r="O16" i="219"/>
  <c r="P15" i="219"/>
  <c r="O15" i="219"/>
  <c r="O14" i="219"/>
  <c r="Q14" i="219" s="1"/>
  <c r="L14" i="219"/>
  <c r="J14" i="219"/>
  <c r="H14" i="219"/>
  <c r="F14" i="219"/>
  <c r="D14" i="219"/>
  <c r="P14" i="219" s="1"/>
  <c r="P13" i="219"/>
  <c r="O13" i="219"/>
  <c r="Q13" i="219" s="1"/>
  <c r="P12" i="219"/>
  <c r="O12" i="219"/>
  <c r="P11" i="219"/>
  <c r="O11" i="219"/>
  <c r="Q11" i="219" s="1"/>
  <c r="P10" i="219"/>
  <c r="O10" i="219"/>
  <c r="Q10" i="219" s="1"/>
  <c r="O9" i="219"/>
  <c r="Q9" i="219" s="1"/>
  <c r="L9" i="219"/>
  <c r="J9" i="219"/>
  <c r="H9" i="219"/>
  <c r="P9" i="219" s="1"/>
  <c r="P8" i="219"/>
  <c r="O8" i="219"/>
  <c r="O7" i="219"/>
  <c r="L7" i="219"/>
  <c r="P7" i="219" s="1"/>
  <c r="Q21" i="219" l="1"/>
  <c r="Q12" i="219"/>
  <c r="Q8" i="219"/>
  <c r="Q45" i="219"/>
  <c r="Q48" i="219"/>
  <c r="Q7" i="219"/>
  <c r="Q51" i="219"/>
  <c r="Q53" i="219"/>
  <c r="O53" i="218"/>
  <c r="N53" i="218"/>
  <c r="D53" i="218"/>
  <c r="P53" i="218" s="1"/>
  <c r="Q53" i="218" s="1"/>
  <c r="P52" i="218"/>
  <c r="O52" i="218"/>
  <c r="O51" i="218"/>
  <c r="N51" i="218"/>
  <c r="J51" i="218"/>
  <c r="H51" i="218"/>
  <c r="P51" i="218" s="1"/>
  <c r="Q51" i="218" s="1"/>
  <c r="O50" i="218"/>
  <c r="N50" i="218"/>
  <c r="L50" i="218"/>
  <c r="H50" i="218"/>
  <c r="D50" i="218"/>
  <c r="P50" i="218" s="1"/>
  <c r="O49" i="218"/>
  <c r="H49" i="218"/>
  <c r="P49" i="218" s="1"/>
  <c r="Q49" i="218" s="1"/>
  <c r="O48" i="218"/>
  <c r="N48" i="218"/>
  <c r="L48" i="218"/>
  <c r="J48" i="218"/>
  <c r="H48" i="218"/>
  <c r="D48" i="218"/>
  <c r="P48" i="218" s="1"/>
  <c r="Q48" i="218" s="1"/>
  <c r="O47" i="218"/>
  <c r="N47" i="218"/>
  <c r="H47" i="218"/>
  <c r="P47" i="218" s="1"/>
  <c r="Q47" i="218" s="1"/>
  <c r="P46" i="218"/>
  <c r="O46" i="218"/>
  <c r="O45" i="218"/>
  <c r="N45" i="218"/>
  <c r="J45" i="218"/>
  <c r="H45" i="218"/>
  <c r="P45" i="218" s="1"/>
  <c r="Q45" i="218" s="1"/>
  <c r="D45" i="218"/>
  <c r="P44" i="218"/>
  <c r="O44" i="218"/>
  <c r="Q44" i="218" s="1"/>
  <c r="N44" i="218"/>
  <c r="L44" i="218"/>
  <c r="J44" i="218"/>
  <c r="H44" i="218"/>
  <c r="D44" i="218"/>
  <c r="P43" i="218"/>
  <c r="O43" i="218"/>
  <c r="Q43" i="218" s="1"/>
  <c r="N43" i="218"/>
  <c r="L43" i="218"/>
  <c r="J43" i="218"/>
  <c r="H43" i="218"/>
  <c r="D43" i="218"/>
  <c r="O42" i="218"/>
  <c r="N42" i="218"/>
  <c r="L42" i="218"/>
  <c r="J42" i="218"/>
  <c r="P42" i="218" s="1"/>
  <c r="H42" i="218"/>
  <c r="D42" i="218"/>
  <c r="P41" i="218"/>
  <c r="O41" i="218"/>
  <c r="Q41" i="218" s="1"/>
  <c r="N41" i="218"/>
  <c r="L41" i="218"/>
  <c r="H41" i="218"/>
  <c r="D41" i="218"/>
  <c r="O40" i="218"/>
  <c r="N40" i="218"/>
  <c r="L40" i="218"/>
  <c r="J40" i="218"/>
  <c r="H40" i="218"/>
  <c r="D40" i="218"/>
  <c r="P40" i="218" s="1"/>
  <c r="O39" i="218"/>
  <c r="N39" i="218"/>
  <c r="J39" i="218"/>
  <c r="H39" i="218"/>
  <c r="D39" i="218"/>
  <c r="P39" i="218" s="1"/>
  <c r="P38" i="218"/>
  <c r="O38" i="218"/>
  <c r="P37" i="218"/>
  <c r="O37" i="218"/>
  <c r="Q37" i="218" s="1"/>
  <c r="J37" i="218"/>
  <c r="P36" i="218"/>
  <c r="O36" i="218"/>
  <c r="Q36" i="218" s="1"/>
  <c r="D36" i="218"/>
  <c r="P35" i="218"/>
  <c r="O35" i="218"/>
  <c r="Q35" i="218" s="1"/>
  <c r="J35" i="218"/>
  <c r="P34" i="218"/>
  <c r="O34" i="218"/>
  <c r="Q34" i="218" s="1"/>
  <c r="N34" i="218"/>
  <c r="J34" i="218"/>
  <c r="H34" i="218"/>
  <c r="M33" i="218"/>
  <c r="O33" i="218" s="1"/>
  <c r="J33" i="218"/>
  <c r="H33" i="218"/>
  <c r="P33" i="218" s="1"/>
  <c r="P32" i="218"/>
  <c r="O32" i="218"/>
  <c r="Q32" i="218" s="1"/>
  <c r="P31" i="218"/>
  <c r="O31" i="218"/>
  <c r="P30" i="218"/>
  <c r="O30" i="218"/>
  <c r="O29" i="218"/>
  <c r="J29" i="218"/>
  <c r="P29" i="218" s="1"/>
  <c r="D29" i="218"/>
  <c r="P27" i="218"/>
  <c r="O27" i="218"/>
  <c r="Q27" i="218" s="1"/>
  <c r="O26" i="218"/>
  <c r="Q26" i="218" s="1"/>
  <c r="H26" i="218"/>
  <c r="P26" i="218" s="1"/>
  <c r="O25" i="218"/>
  <c r="Q25" i="218" s="1"/>
  <c r="H25" i="218"/>
  <c r="P25" i="218" s="1"/>
  <c r="O24" i="218"/>
  <c r="Q24" i="218" s="1"/>
  <c r="N24" i="218"/>
  <c r="L24" i="218"/>
  <c r="J24" i="218"/>
  <c r="P24" i="218" s="1"/>
  <c r="O23" i="218"/>
  <c r="L23" i="218"/>
  <c r="J23" i="218"/>
  <c r="H23" i="218"/>
  <c r="P23" i="218" s="1"/>
  <c r="Q23" i="218" s="1"/>
  <c r="F23" i="218"/>
  <c r="P22" i="218"/>
  <c r="O22" i="218"/>
  <c r="Q22" i="218" s="1"/>
  <c r="O21" i="218"/>
  <c r="L21" i="218"/>
  <c r="P21" i="218" s="1"/>
  <c r="P19" i="218"/>
  <c r="O19" i="218"/>
  <c r="Q19" i="218" s="1"/>
  <c r="Q18" i="218"/>
  <c r="P18" i="218"/>
  <c r="O18" i="218"/>
  <c r="Q17" i="218"/>
  <c r="P17" i="218"/>
  <c r="O17" i="218"/>
  <c r="D17" i="218"/>
  <c r="P16" i="218"/>
  <c r="O16" i="218"/>
  <c r="P15" i="218"/>
  <c r="O15" i="218"/>
  <c r="O14" i="218"/>
  <c r="L14" i="218"/>
  <c r="J14" i="218"/>
  <c r="H14" i="218"/>
  <c r="P14" i="218" s="1"/>
  <c r="Q14" i="218" s="1"/>
  <c r="F14" i="218"/>
  <c r="D14" i="218"/>
  <c r="Q13" i="218"/>
  <c r="P13" i="218"/>
  <c r="O13" i="218"/>
  <c r="P12" i="218"/>
  <c r="O12" i="218"/>
  <c r="Q12" i="218" s="1"/>
  <c r="P11" i="218"/>
  <c r="O11" i="218"/>
  <c r="Q11" i="218" s="1"/>
  <c r="Q10" i="218"/>
  <c r="P10" i="218"/>
  <c r="O10" i="218"/>
  <c r="O9" i="218"/>
  <c r="L9" i="218"/>
  <c r="J9" i="218"/>
  <c r="H9" i="218"/>
  <c r="P9" i="218" s="1"/>
  <c r="Q9" i="218" s="1"/>
  <c r="P8" i="218"/>
  <c r="O8" i="218"/>
  <c r="Q8" i="218" s="1"/>
  <c r="O7" i="218"/>
  <c r="L7" i="218"/>
  <c r="P7" i="218" s="1"/>
  <c r="Q7" i="218" s="1"/>
  <c r="Q21" i="218" l="1"/>
  <c r="Q29" i="218"/>
  <c r="Q40" i="218"/>
  <c r="Q42" i="218"/>
  <c r="Q33" i="218"/>
  <c r="Q50" i="218"/>
  <c r="Q39" i="218"/>
  <c r="H40" i="217"/>
  <c r="H41" i="217"/>
  <c r="H42" i="217"/>
  <c r="H43" i="217"/>
  <c r="H44" i="217"/>
  <c r="H45" i="217"/>
  <c r="H39" i="217"/>
  <c r="D40" i="217"/>
  <c r="D41" i="217"/>
  <c r="D42" i="217"/>
  <c r="D43" i="217"/>
  <c r="D44" i="217"/>
  <c r="D45" i="217"/>
  <c r="D39" i="217"/>
  <c r="J40" i="217" l="1"/>
  <c r="O53" i="217"/>
  <c r="N53" i="217"/>
  <c r="D53" i="217"/>
  <c r="P53" i="217" s="1"/>
  <c r="Q53" i="217" s="1"/>
  <c r="P52" i="217"/>
  <c r="O52" i="217"/>
  <c r="O51" i="217"/>
  <c r="N51" i="217"/>
  <c r="J51" i="217"/>
  <c r="H51" i="217"/>
  <c r="P51" i="217" s="1"/>
  <c r="O50" i="217"/>
  <c r="N50" i="217"/>
  <c r="L50" i="217"/>
  <c r="H50" i="217"/>
  <c r="D50" i="217"/>
  <c r="P50" i="217" s="1"/>
  <c r="O49" i="217"/>
  <c r="H49" i="217"/>
  <c r="P49" i="217" s="1"/>
  <c r="O48" i="217"/>
  <c r="N48" i="217"/>
  <c r="L48" i="217"/>
  <c r="J48" i="217"/>
  <c r="H48" i="217"/>
  <c r="D48" i="217"/>
  <c r="P48" i="217" s="1"/>
  <c r="Q48" i="217" s="1"/>
  <c r="O47" i="217"/>
  <c r="N47" i="217"/>
  <c r="P47" i="217" s="1"/>
  <c r="H47" i="217"/>
  <c r="P46" i="217"/>
  <c r="O46" i="217"/>
  <c r="O45" i="217"/>
  <c r="N45" i="217"/>
  <c r="J45" i="217"/>
  <c r="P45" i="217"/>
  <c r="O44" i="217"/>
  <c r="N44" i="217"/>
  <c r="L44" i="217"/>
  <c r="J44" i="217"/>
  <c r="P44" i="217" s="1"/>
  <c r="O43" i="217"/>
  <c r="N43" i="217"/>
  <c r="L43" i="217"/>
  <c r="P43" i="217" s="1"/>
  <c r="J43" i="217"/>
  <c r="O42" i="217"/>
  <c r="N42" i="217"/>
  <c r="L42" i="217"/>
  <c r="J42" i="217"/>
  <c r="P42" i="217" s="1"/>
  <c r="O41" i="217"/>
  <c r="N41" i="217"/>
  <c r="L41" i="217"/>
  <c r="P41" i="217" s="1"/>
  <c r="O40" i="217"/>
  <c r="N40" i="217"/>
  <c r="L40" i="217"/>
  <c r="O39" i="217"/>
  <c r="N39" i="217"/>
  <c r="J39" i="217"/>
  <c r="P39" i="217" s="1"/>
  <c r="P38" i="217"/>
  <c r="O38" i="217"/>
  <c r="P37" i="217"/>
  <c r="O37" i="217"/>
  <c r="Q37" i="217" s="1"/>
  <c r="J37" i="217"/>
  <c r="P36" i="217"/>
  <c r="O36" i="217"/>
  <c r="Q36" i="217" s="1"/>
  <c r="D36" i="217"/>
  <c r="P35" i="217"/>
  <c r="O35" i="217"/>
  <c r="Q35" i="217" s="1"/>
  <c r="J35" i="217"/>
  <c r="P34" i="217"/>
  <c r="O34" i="217"/>
  <c r="Q34" i="217" s="1"/>
  <c r="N34" i="217"/>
  <c r="J34" i="217"/>
  <c r="H34" i="217"/>
  <c r="M33" i="217"/>
  <c r="O33" i="217" s="1"/>
  <c r="Q33" i="217" s="1"/>
  <c r="J33" i="217"/>
  <c r="H33" i="217"/>
  <c r="P33" i="217" s="1"/>
  <c r="P32" i="217"/>
  <c r="O32" i="217"/>
  <c r="Q32" i="217" s="1"/>
  <c r="P31" i="217"/>
  <c r="O31" i="217"/>
  <c r="P30" i="217"/>
  <c r="O30" i="217"/>
  <c r="O29" i="217"/>
  <c r="J29" i="217"/>
  <c r="D29" i="217"/>
  <c r="P29" i="217" s="1"/>
  <c r="P27" i="217"/>
  <c r="O27" i="217"/>
  <c r="Q27" i="217" s="1"/>
  <c r="O26" i="217"/>
  <c r="H26" i="217"/>
  <c r="P26" i="217" s="1"/>
  <c r="O25" i="217"/>
  <c r="Q25" i="217" s="1"/>
  <c r="H25" i="217"/>
  <c r="P25" i="217" s="1"/>
  <c r="O24" i="217"/>
  <c r="Q24" i="217" s="1"/>
  <c r="N24" i="217"/>
  <c r="L24" i="217"/>
  <c r="J24" i="217"/>
  <c r="P24" i="217" s="1"/>
  <c r="O23" i="217"/>
  <c r="L23" i="217"/>
  <c r="J23" i="217"/>
  <c r="H23" i="217"/>
  <c r="P23" i="217" s="1"/>
  <c r="Q23" i="217" s="1"/>
  <c r="F23" i="217"/>
  <c r="P22" i="217"/>
  <c r="O22" i="217"/>
  <c r="Q22" i="217" s="1"/>
  <c r="O21" i="217"/>
  <c r="L21" i="217"/>
  <c r="P21" i="217" s="1"/>
  <c r="P19" i="217"/>
  <c r="O19" i="217"/>
  <c r="Q19" i="217" s="1"/>
  <c r="Q18" i="217"/>
  <c r="P18" i="217"/>
  <c r="O18" i="217"/>
  <c r="Q17" i="217"/>
  <c r="P17" i="217"/>
  <c r="O17" i="217"/>
  <c r="D17" i="217"/>
  <c r="P16" i="217"/>
  <c r="O16" i="217"/>
  <c r="P15" i="217"/>
  <c r="O15" i="217"/>
  <c r="O14" i="217"/>
  <c r="L14" i="217"/>
  <c r="J14" i="217"/>
  <c r="H14" i="217"/>
  <c r="P14" i="217" s="1"/>
  <c r="Q14" i="217" s="1"/>
  <c r="F14" i="217"/>
  <c r="D14" i="217"/>
  <c r="Q13" i="217"/>
  <c r="P13" i="217"/>
  <c r="O13" i="217"/>
  <c r="P12" i="217"/>
  <c r="O12" i="217"/>
  <c r="P11" i="217"/>
  <c r="O11" i="217"/>
  <c r="Q11" i="217" s="1"/>
  <c r="Q10" i="217"/>
  <c r="P10" i="217"/>
  <c r="O10" i="217"/>
  <c r="O9" i="217"/>
  <c r="L9" i="217"/>
  <c r="J9" i="217"/>
  <c r="H9" i="217"/>
  <c r="P9" i="217" s="1"/>
  <c r="Q9" i="217" s="1"/>
  <c r="P8" i="217"/>
  <c r="O8" i="217"/>
  <c r="Q8" i="217" s="1"/>
  <c r="O7" i="217"/>
  <c r="L7" i="217"/>
  <c r="P7" i="217" s="1"/>
  <c r="Q7" i="217" s="1"/>
  <c r="Q44" i="217" l="1"/>
  <c r="Q45" i="217"/>
  <c r="Q51" i="217"/>
  <c r="Q47" i="217"/>
  <c r="Q42" i="217"/>
  <c r="Q12" i="217"/>
  <c r="Q39" i="217"/>
  <c r="Q41" i="217"/>
  <c r="P40" i="217"/>
  <c r="Q40" i="217" s="1"/>
  <c r="Q49" i="217"/>
  <c r="Q26" i="217"/>
  <c r="Q50" i="217"/>
  <c r="Q43" i="217"/>
  <c r="Q21" i="217"/>
  <c r="Q29" i="217"/>
  <c r="O53" i="216"/>
  <c r="N53" i="216"/>
  <c r="D53" i="216"/>
  <c r="P53" i="216" s="1"/>
  <c r="P52" i="216"/>
  <c r="O52" i="216"/>
  <c r="O51" i="216"/>
  <c r="N51" i="216"/>
  <c r="J51" i="216"/>
  <c r="H51" i="216"/>
  <c r="P51" i="216" s="1"/>
  <c r="Q51" i="216" s="1"/>
  <c r="O50" i="216"/>
  <c r="N50" i="216"/>
  <c r="L50" i="216"/>
  <c r="H50" i="216"/>
  <c r="D50" i="216"/>
  <c r="P50" i="216" s="1"/>
  <c r="O49" i="216"/>
  <c r="H49" i="216"/>
  <c r="P49" i="216" s="1"/>
  <c r="O48" i="216"/>
  <c r="N48" i="216"/>
  <c r="L48" i="216"/>
  <c r="J48" i="216"/>
  <c r="H48" i="216"/>
  <c r="D48" i="216"/>
  <c r="P48" i="216" s="1"/>
  <c r="O47" i="216"/>
  <c r="N47" i="216"/>
  <c r="P47" i="216" s="1"/>
  <c r="H47" i="216"/>
  <c r="P46" i="216"/>
  <c r="O46" i="216"/>
  <c r="O45" i="216"/>
  <c r="N45" i="216"/>
  <c r="J45" i="216"/>
  <c r="H45" i="216"/>
  <c r="D45" i="216"/>
  <c r="P45" i="216" s="1"/>
  <c r="Q45" i="216" s="1"/>
  <c r="P44" i="216"/>
  <c r="Q44" i="216" s="1"/>
  <c r="O44" i="216"/>
  <c r="N44" i="216"/>
  <c r="L44" i="216"/>
  <c r="J44" i="216"/>
  <c r="H44" i="216"/>
  <c r="O43" i="216"/>
  <c r="N43" i="216"/>
  <c r="L43" i="216"/>
  <c r="J43" i="216"/>
  <c r="H43" i="216"/>
  <c r="O42" i="216"/>
  <c r="N42" i="216"/>
  <c r="L42" i="216"/>
  <c r="J42" i="216"/>
  <c r="H42" i="216"/>
  <c r="P42" i="216" s="1"/>
  <c r="O41" i="216"/>
  <c r="N41" i="216"/>
  <c r="L41" i="216"/>
  <c r="P41" i="216"/>
  <c r="Q41" i="216" s="1"/>
  <c r="O40" i="216"/>
  <c r="N40" i="216"/>
  <c r="L40" i="216"/>
  <c r="J40" i="216"/>
  <c r="H40" i="216"/>
  <c r="P40" i="216" s="1"/>
  <c r="O39" i="216"/>
  <c r="N39" i="216"/>
  <c r="J39" i="216"/>
  <c r="P39" i="216"/>
  <c r="P38" i="216"/>
  <c r="O38" i="216"/>
  <c r="P37" i="216"/>
  <c r="O37" i="216"/>
  <c r="Q37" i="216" s="1"/>
  <c r="J37" i="216"/>
  <c r="P36" i="216"/>
  <c r="O36" i="216"/>
  <c r="Q36" i="216" s="1"/>
  <c r="D36" i="216"/>
  <c r="P35" i="216"/>
  <c r="O35" i="216"/>
  <c r="Q35" i="216" s="1"/>
  <c r="J35" i="216"/>
  <c r="O34" i="216"/>
  <c r="Q34" i="216" s="1"/>
  <c r="N34" i="216"/>
  <c r="J34" i="216"/>
  <c r="H34" i="216"/>
  <c r="P34" i="216" s="1"/>
  <c r="M33" i="216"/>
  <c r="O33" i="216" s="1"/>
  <c r="Q33" i="216" s="1"/>
  <c r="J33" i="216"/>
  <c r="H33" i="216"/>
  <c r="P33" i="216" s="1"/>
  <c r="P32" i="216"/>
  <c r="O32" i="216"/>
  <c r="Q32" i="216" s="1"/>
  <c r="P31" i="216"/>
  <c r="O31" i="216"/>
  <c r="P30" i="216"/>
  <c r="O30" i="216"/>
  <c r="O29" i="216"/>
  <c r="J29" i="216"/>
  <c r="P29" i="216" s="1"/>
  <c r="D29" i="216"/>
  <c r="P27" i="216"/>
  <c r="O27" i="216"/>
  <c r="Q27" i="216" s="1"/>
  <c r="O26" i="216"/>
  <c r="H26" i="216"/>
  <c r="P26" i="216" s="1"/>
  <c r="O25" i="216"/>
  <c r="Q25" i="216" s="1"/>
  <c r="H25" i="216"/>
  <c r="P25" i="216" s="1"/>
  <c r="O24" i="216"/>
  <c r="Q24" i="216" s="1"/>
  <c r="N24" i="216"/>
  <c r="L24" i="216"/>
  <c r="J24" i="216"/>
  <c r="P24" i="216" s="1"/>
  <c r="P23" i="216"/>
  <c r="Q23" i="216" s="1"/>
  <c r="O23" i="216"/>
  <c r="L23" i="216"/>
  <c r="J23" i="216"/>
  <c r="H23" i="216"/>
  <c r="F23" i="216"/>
  <c r="P22" i="216"/>
  <c r="O22" i="216"/>
  <c r="Q22" i="216" s="1"/>
  <c r="O21" i="216"/>
  <c r="L21" i="216"/>
  <c r="P21" i="216" s="1"/>
  <c r="P19" i="216"/>
  <c r="O19" i="216"/>
  <c r="Q19" i="216" s="1"/>
  <c r="Q18" i="216"/>
  <c r="P18" i="216"/>
  <c r="O18" i="216"/>
  <c r="P17" i="216"/>
  <c r="Q17" i="216" s="1"/>
  <c r="O17" i="216"/>
  <c r="D17" i="216"/>
  <c r="P16" i="216"/>
  <c r="O16" i="216"/>
  <c r="P15" i="216"/>
  <c r="O15" i="216"/>
  <c r="O14" i="216"/>
  <c r="L14" i="216"/>
  <c r="J14" i="216"/>
  <c r="H14" i="216"/>
  <c r="P14" i="216" s="1"/>
  <c r="Q14" i="216" s="1"/>
  <c r="F14" i="216"/>
  <c r="D14" i="216"/>
  <c r="P13" i="216"/>
  <c r="Q13" i="216" s="1"/>
  <c r="O13" i="216"/>
  <c r="P12" i="216"/>
  <c r="O12" i="216"/>
  <c r="P11" i="216"/>
  <c r="O11" i="216"/>
  <c r="Q11" i="216" s="1"/>
  <c r="Q10" i="216"/>
  <c r="P10" i="216"/>
  <c r="O10" i="216"/>
  <c r="P9" i="216"/>
  <c r="Q9" i="216" s="1"/>
  <c r="O9" i="216"/>
  <c r="L9" i="216"/>
  <c r="J9" i="216"/>
  <c r="H9" i="216"/>
  <c r="P8" i="216"/>
  <c r="O8" i="216"/>
  <c r="Q8" i="216" s="1"/>
  <c r="O7" i="216"/>
  <c r="L7" i="216"/>
  <c r="P7" i="216" s="1"/>
  <c r="Q7" i="216" s="1"/>
  <c r="P43" i="216" l="1"/>
  <c r="Q53" i="216"/>
  <c r="Q12" i="216"/>
  <c r="Q50" i="216"/>
  <c r="Q40" i="216"/>
  <c r="Q48" i="216"/>
  <c r="Q21" i="216"/>
  <c r="Q26" i="216"/>
  <c r="Q42" i="216"/>
  <c r="Q29" i="216"/>
  <c r="Q39" i="216"/>
  <c r="Q43" i="216"/>
  <c r="Q47" i="216"/>
  <c r="Q49" i="216"/>
  <c r="O53" i="215"/>
  <c r="N53" i="215"/>
  <c r="D53" i="215"/>
  <c r="P53" i="215" s="1"/>
  <c r="P52" i="215"/>
  <c r="O52" i="215"/>
  <c r="O51" i="215"/>
  <c r="N51" i="215"/>
  <c r="J51" i="215"/>
  <c r="H51" i="215"/>
  <c r="P51" i="215" s="1"/>
  <c r="Q51" i="215" s="1"/>
  <c r="O50" i="215"/>
  <c r="N50" i="215"/>
  <c r="L50" i="215"/>
  <c r="H50" i="215"/>
  <c r="D50" i="215"/>
  <c r="P50" i="215" s="1"/>
  <c r="O49" i="215"/>
  <c r="H49" i="215"/>
  <c r="P49" i="215" s="1"/>
  <c r="O48" i="215"/>
  <c r="N48" i="215"/>
  <c r="L48" i="215"/>
  <c r="J48" i="215"/>
  <c r="H48" i="215"/>
  <c r="D48" i="215"/>
  <c r="O47" i="215"/>
  <c r="N47" i="215"/>
  <c r="P47" i="215" s="1"/>
  <c r="H47" i="215"/>
  <c r="P46" i="215"/>
  <c r="O46" i="215"/>
  <c r="O45" i="215"/>
  <c r="N45" i="215"/>
  <c r="J45" i="215"/>
  <c r="H45" i="215"/>
  <c r="D45" i="215"/>
  <c r="P45" i="215" s="1"/>
  <c r="Q45" i="215" s="1"/>
  <c r="O44" i="215"/>
  <c r="N44" i="215"/>
  <c r="L44" i="215"/>
  <c r="J44" i="215"/>
  <c r="H44" i="215"/>
  <c r="P44" i="215" s="1"/>
  <c r="O43" i="215"/>
  <c r="N43" i="215"/>
  <c r="L43" i="215"/>
  <c r="J43" i="215"/>
  <c r="H43" i="215"/>
  <c r="P43" i="215" s="1"/>
  <c r="O42" i="215"/>
  <c r="Q42" i="215" s="1"/>
  <c r="N42" i="215"/>
  <c r="L42" i="215"/>
  <c r="J42" i="215"/>
  <c r="P42" i="215" s="1"/>
  <c r="H42" i="215"/>
  <c r="O41" i="215"/>
  <c r="N41" i="215"/>
  <c r="L41" i="215"/>
  <c r="H41" i="215"/>
  <c r="P41" i="215" s="1"/>
  <c r="O40" i="215"/>
  <c r="N40" i="215"/>
  <c r="L40" i="215"/>
  <c r="J40" i="215"/>
  <c r="H40" i="215"/>
  <c r="P40" i="215" s="1"/>
  <c r="D40" i="215"/>
  <c r="O39" i="215"/>
  <c r="Q39" i="215" s="1"/>
  <c r="N39" i="215"/>
  <c r="J39" i="215"/>
  <c r="H39" i="215"/>
  <c r="P39" i="215" s="1"/>
  <c r="P38" i="215"/>
  <c r="O38" i="215"/>
  <c r="P37" i="215"/>
  <c r="O37" i="215"/>
  <c r="Q37" i="215" s="1"/>
  <c r="J37" i="215"/>
  <c r="P36" i="215"/>
  <c r="O36" i="215"/>
  <c r="Q36" i="215" s="1"/>
  <c r="D36" i="215"/>
  <c r="P35" i="215"/>
  <c r="O35" i="215"/>
  <c r="Q35" i="215" s="1"/>
  <c r="J35" i="215"/>
  <c r="O34" i="215"/>
  <c r="Q34" i="215" s="1"/>
  <c r="N34" i="215"/>
  <c r="J34" i="215"/>
  <c r="H34" i="215"/>
  <c r="P34" i="215" s="1"/>
  <c r="M33" i="215"/>
  <c r="O33" i="215" s="1"/>
  <c r="J33" i="215"/>
  <c r="H33" i="215"/>
  <c r="P33" i="215" s="1"/>
  <c r="P32" i="215"/>
  <c r="O32" i="215"/>
  <c r="Q32" i="215" s="1"/>
  <c r="P31" i="215"/>
  <c r="O31" i="215"/>
  <c r="P30" i="215"/>
  <c r="O30" i="215"/>
  <c r="O29" i="215"/>
  <c r="J29" i="215"/>
  <c r="P29" i="215" s="1"/>
  <c r="D29" i="215"/>
  <c r="P27" i="215"/>
  <c r="O27" i="215"/>
  <c r="Q27" i="215" s="1"/>
  <c r="O26" i="215"/>
  <c r="Q26" i="215" s="1"/>
  <c r="H26" i="215"/>
  <c r="P26" i="215" s="1"/>
  <c r="O25" i="215"/>
  <c r="Q25" i="215" s="1"/>
  <c r="H25" i="215"/>
  <c r="P25" i="215" s="1"/>
  <c r="O24" i="215"/>
  <c r="Q24" i="215" s="1"/>
  <c r="N24" i="215"/>
  <c r="L24" i="215"/>
  <c r="J24" i="215"/>
  <c r="P24" i="215" s="1"/>
  <c r="P23" i="215"/>
  <c r="Q23" i="215" s="1"/>
  <c r="O23" i="215"/>
  <c r="L23" i="215"/>
  <c r="J23" i="215"/>
  <c r="H23" i="215"/>
  <c r="F23" i="215"/>
  <c r="P22" i="215"/>
  <c r="O22" i="215"/>
  <c r="Q22" i="215" s="1"/>
  <c r="O21" i="215"/>
  <c r="Q21" i="215" s="1"/>
  <c r="L21" i="215"/>
  <c r="P21" i="215" s="1"/>
  <c r="P19" i="215"/>
  <c r="O19" i="215"/>
  <c r="Q19" i="215" s="1"/>
  <c r="Q18" i="215"/>
  <c r="P18" i="215"/>
  <c r="O18" i="215"/>
  <c r="P17" i="215"/>
  <c r="Q17" i="215" s="1"/>
  <c r="O17" i="215"/>
  <c r="D17" i="215"/>
  <c r="P16" i="215"/>
  <c r="O16" i="215"/>
  <c r="P15" i="215"/>
  <c r="O15" i="215"/>
  <c r="O14" i="215"/>
  <c r="L14" i="215"/>
  <c r="J14" i="215"/>
  <c r="H14" i="215"/>
  <c r="P14" i="215" s="1"/>
  <c r="Q14" i="215" s="1"/>
  <c r="F14" i="215"/>
  <c r="D14" i="215"/>
  <c r="P13" i="215"/>
  <c r="Q13" i="215" s="1"/>
  <c r="O13" i="215"/>
  <c r="P12" i="215"/>
  <c r="O12" i="215"/>
  <c r="Q12" i="215" s="1"/>
  <c r="P11" i="215"/>
  <c r="O11" i="215"/>
  <c r="Q11" i="215" s="1"/>
  <c r="Q10" i="215"/>
  <c r="P10" i="215"/>
  <c r="O10" i="215"/>
  <c r="P9" i="215"/>
  <c r="Q9" i="215" s="1"/>
  <c r="O9" i="215"/>
  <c r="L9" i="215"/>
  <c r="J9" i="215"/>
  <c r="H9" i="215"/>
  <c r="P8" i="215"/>
  <c r="O8" i="215"/>
  <c r="O7" i="215"/>
  <c r="L7" i="215"/>
  <c r="P7" i="215" s="1"/>
  <c r="Q7" i="215" s="1"/>
  <c r="Q8" i="215" l="1"/>
  <c r="Q41" i="215"/>
  <c r="Q53" i="215"/>
  <c r="P48" i="215"/>
  <c r="Q44" i="215"/>
  <c r="Q29" i="215"/>
  <c r="Q43" i="215"/>
  <c r="Q47" i="215"/>
  <c r="Q49" i="215"/>
  <c r="Q33" i="215"/>
  <c r="Q50" i="215"/>
  <c r="Q40" i="215"/>
  <c r="Q48" i="215"/>
  <c r="N40" i="214"/>
  <c r="N41" i="214"/>
  <c r="N42" i="214"/>
  <c r="N43" i="214"/>
  <c r="P43" i="214" s="1"/>
  <c r="N44" i="214"/>
  <c r="N45" i="214"/>
  <c r="N39" i="214"/>
  <c r="O53" i="214"/>
  <c r="N53" i="214"/>
  <c r="D53" i="214"/>
  <c r="P53" i="214" s="1"/>
  <c r="P52" i="214"/>
  <c r="O52" i="214"/>
  <c r="O51" i="214"/>
  <c r="N51" i="214"/>
  <c r="J51" i="214"/>
  <c r="H51" i="214"/>
  <c r="P51" i="214" s="1"/>
  <c r="O50" i="214"/>
  <c r="N50" i="214"/>
  <c r="L50" i="214"/>
  <c r="H50" i="214"/>
  <c r="D50" i="214"/>
  <c r="P50" i="214" s="1"/>
  <c r="Q50" i="214" s="1"/>
  <c r="P49" i="214"/>
  <c r="O49" i="214"/>
  <c r="H49" i="214"/>
  <c r="O48" i="214"/>
  <c r="N48" i="214"/>
  <c r="L48" i="214"/>
  <c r="J48" i="214"/>
  <c r="H48" i="214"/>
  <c r="P48" i="214" s="1"/>
  <c r="D48" i="214"/>
  <c r="P47" i="214"/>
  <c r="O47" i="214"/>
  <c r="N47" i="214"/>
  <c r="H47" i="214"/>
  <c r="P46" i="214"/>
  <c r="O46" i="214"/>
  <c r="O45" i="214"/>
  <c r="J45" i="214"/>
  <c r="H45" i="214"/>
  <c r="D45" i="214"/>
  <c r="P45" i="214" s="1"/>
  <c r="O44" i="214"/>
  <c r="L44" i="214"/>
  <c r="J44" i="214"/>
  <c r="H44" i="214"/>
  <c r="P44" i="214" s="1"/>
  <c r="O43" i="214"/>
  <c r="L43" i="214"/>
  <c r="J43" i="214"/>
  <c r="H43" i="214"/>
  <c r="O42" i="214"/>
  <c r="L42" i="214"/>
  <c r="J42" i="214"/>
  <c r="H42" i="214"/>
  <c r="P41" i="214"/>
  <c r="O41" i="214"/>
  <c r="L41" i="214"/>
  <c r="H41" i="214"/>
  <c r="O40" i="214"/>
  <c r="L40" i="214"/>
  <c r="J40" i="214"/>
  <c r="H40" i="214"/>
  <c r="D40" i="214"/>
  <c r="P40" i="214" s="1"/>
  <c r="Q40" i="214" s="1"/>
  <c r="O39" i="214"/>
  <c r="J39" i="214"/>
  <c r="H39" i="214"/>
  <c r="P39" i="214" s="1"/>
  <c r="P38" i="214"/>
  <c r="O38" i="214"/>
  <c r="P37" i="214"/>
  <c r="O37" i="214"/>
  <c r="Q37" i="214" s="1"/>
  <c r="J37" i="214"/>
  <c r="P36" i="214"/>
  <c r="O36" i="214"/>
  <c r="Q36" i="214" s="1"/>
  <c r="D36" i="214"/>
  <c r="P35" i="214"/>
  <c r="O35" i="214"/>
  <c r="Q35" i="214" s="1"/>
  <c r="J35" i="214"/>
  <c r="P34" i="214"/>
  <c r="O34" i="214"/>
  <c r="Q34" i="214" s="1"/>
  <c r="N34" i="214"/>
  <c r="J34" i="214"/>
  <c r="H34" i="214"/>
  <c r="M33" i="214"/>
  <c r="O33" i="214" s="1"/>
  <c r="Q33" i="214" s="1"/>
  <c r="J33" i="214"/>
  <c r="H33" i="214"/>
  <c r="P33" i="214" s="1"/>
  <c r="P32" i="214"/>
  <c r="O32" i="214"/>
  <c r="Q32" i="214" s="1"/>
  <c r="P31" i="214"/>
  <c r="O31" i="214"/>
  <c r="P30" i="214"/>
  <c r="O30" i="214"/>
  <c r="O29" i="214"/>
  <c r="Q29" i="214" s="1"/>
  <c r="J29" i="214"/>
  <c r="P29" i="214" s="1"/>
  <c r="D29" i="214"/>
  <c r="P27" i="214"/>
  <c r="O27" i="214"/>
  <c r="Q27" i="214" s="1"/>
  <c r="O26" i="214"/>
  <c r="Q26" i="214" s="1"/>
  <c r="H26" i="214"/>
  <c r="P26" i="214" s="1"/>
  <c r="O25" i="214"/>
  <c r="H25" i="214"/>
  <c r="P25" i="214" s="1"/>
  <c r="O24" i="214"/>
  <c r="N24" i="214"/>
  <c r="L24" i="214"/>
  <c r="J24" i="214"/>
  <c r="P24" i="214" s="1"/>
  <c r="O23" i="214"/>
  <c r="L23" i="214"/>
  <c r="J23" i="214"/>
  <c r="H23" i="214"/>
  <c r="P23" i="214" s="1"/>
  <c r="Q23" i="214" s="1"/>
  <c r="F23" i="214"/>
  <c r="P22" i="214"/>
  <c r="O22" i="214"/>
  <c r="Q22" i="214" s="1"/>
  <c r="O21" i="214"/>
  <c r="Q21" i="214" s="1"/>
  <c r="L21" i="214"/>
  <c r="P21" i="214" s="1"/>
  <c r="P19" i="214"/>
  <c r="O19" i="214"/>
  <c r="Q19" i="214" s="1"/>
  <c r="P18" i="214"/>
  <c r="O18" i="214"/>
  <c r="Q18" i="214" s="1"/>
  <c r="O17" i="214"/>
  <c r="D17" i="214"/>
  <c r="P17" i="214" s="1"/>
  <c r="Q17" i="214" s="1"/>
  <c r="P16" i="214"/>
  <c r="O16" i="214"/>
  <c r="P15" i="214"/>
  <c r="O15" i="214"/>
  <c r="O14" i="214"/>
  <c r="L14" i="214"/>
  <c r="J14" i="214"/>
  <c r="H14" i="214"/>
  <c r="F14" i="214"/>
  <c r="D14" i="214"/>
  <c r="P14" i="214" s="1"/>
  <c r="Q14" i="214" s="1"/>
  <c r="Q13" i="214"/>
  <c r="P13" i="214"/>
  <c r="O13" i="214"/>
  <c r="P12" i="214"/>
  <c r="O12" i="214"/>
  <c r="P11" i="214"/>
  <c r="O11" i="214"/>
  <c r="Q11" i="214" s="1"/>
  <c r="Q10" i="214"/>
  <c r="P10" i="214"/>
  <c r="O10" i="214"/>
  <c r="O9" i="214"/>
  <c r="L9" i="214"/>
  <c r="J9" i="214"/>
  <c r="H9" i="214"/>
  <c r="P9" i="214" s="1"/>
  <c r="Q9" i="214" s="1"/>
  <c r="P8" i="214"/>
  <c r="O8" i="214"/>
  <c r="O7" i="214"/>
  <c r="L7" i="214"/>
  <c r="P7" i="214" s="1"/>
  <c r="Q44" i="214" l="1"/>
  <c r="Q8" i="214"/>
  <c r="Q49" i="214"/>
  <c r="Q47" i="214"/>
  <c r="P42" i="214"/>
  <c r="Q42" i="214" s="1"/>
  <c r="Q43" i="214"/>
  <c r="Q41" i="214"/>
  <c r="Q39" i="214"/>
  <c r="Q12" i="214"/>
  <c r="Q25" i="214"/>
  <c r="Q45" i="214"/>
  <c r="Q48" i="214"/>
  <c r="Q7" i="214"/>
  <c r="Q51" i="214"/>
  <c r="Q24" i="214"/>
  <c r="Q53" i="214"/>
  <c r="P53" i="213"/>
  <c r="Q53" i="213" s="1"/>
  <c r="O53" i="213"/>
  <c r="N53" i="213"/>
  <c r="D53" i="213"/>
  <c r="P52" i="213"/>
  <c r="O52" i="213"/>
  <c r="O51" i="213"/>
  <c r="N51" i="213"/>
  <c r="J51" i="213"/>
  <c r="H51" i="213"/>
  <c r="P51" i="213" s="1"/>
  <c r="O50" i="213"/>
  <c r="N50" i="213"/>
  <c r="L50" i="213"/>
  <c r="H50" i="213"/>
  <c r="D50" i="213"/>
  <c r="P50" i="213" s="1"/>
  <c r="Q50" i="213" s="1"/>
  <c r="P49" i="213"/>
  <c r="Q49" i="213" s="1"/>
  <c r="O49" i="213"/>
  <c r="H49" i="213"/>
  <c r="P48" i="213"/>
  <c r="Q48" i="213" s="1"/>
  <c r="O48" i="213"/>
  <c r="N48" i="213"/>
  <c r="L48" i="213"/>
  <c r="J48" i="213"/>
  <c r="H48" i="213"/>
  <c r="D48" i="213"/>
  <c r="P47" i="213"/>
  <c r="Q47" i="213" s="1"/>
  <c r="O47" i="213"/>
  <c r="N47" i="213"/>
  <c r="H47" i="213"/>
  <c r="P46" i="213"/>
  <c r="O46" i="213"/>
  <c r="O45" i="213"/>
  <c r="N45" i="213"/>
  <c r="J45" i="213"/>
  <c r="H45" i="213"/>
  <c r="D45" i="213"/>
  <c r="P45" i="213" s="1"/>
  <c r="O44" i="213"/>
  <c r="N44" i="213"/>
  <c r="L44" i="213"/>
  <c r="J44" i="213"/>
  <c r="H44" i="213"/>
  <c r="P44" i="213" s="1"/>
  <c r="O43" i="213"/>
  <c r="L43" i="213"/>
  <c r="J43" i="213"/>
  <c r="H43" i="213"/>
  <c r="P43" i="213" s="1"/>
  <c r="Q43" i="213" s="1"/>
  <c r="O42" i="213"/>
  <c r="L42" i="213"/>
  <c r="J42" i="213"/>
  <c r="H42" i="213"/>
  <c r="P42" i="213" s="1"/>
  <c r="O41" i="213"/>
  <c r="L41" i="213"/>
  <c r="H41" i="213"/>
  <c r="P41" i="213" s="1"/>
  <c r="Q41" i="213" s="1"/>
  <c r="O40" i="213"/>
  <c r="Q40" i="213" s="1"/>
  <c r="N40" i="213"/>
  <c r="L40" i="213"/>
  <c r="J40" i="213"/>
  <c r="H40" i="213"/>
  <c r="D40" i="213"/>
  <c r="P40" i="213" s="1"/>
  <c r="O39" i="213"/>
  <c r="J39" i="213"/>
  <c r="P39" i="213" s="1"/>
  <c r="H39" i="213"/>
  <c r="P38" i="213"/>
  <c r="O38" i="213"/>
  <c r="O37" i="213"/>
  <c r="J37" i="213"/>
  <c r="P37" i="213" s="1"/>
  <c r="Q37" i="213" s="1"/>
  <c r="O36" i="213"/>
  <c r="D36" i="213"/>
  <c r="P36" i="213" s="1"/>
  <c r="Q36" i="213" s="1"/>
  <c r="O35" i="213"/>
  <c r="J35" i="213"/>
  <c r="P35" i="213" s="1"/>
  <c r="Q35" i="213" s="1"/>
  <c r="O34" i="213"/>
  <c r="N34" i="213"/>
  <c r="J34" i="213"/>
  <c r="H34" i="213"/>
  <c r="P34" i="213" s="1"/>
  <c r="Q34" i="213" s="1"/>
  <c r="O33" i="213"/>
  <c r="M33" i="213"/>
  <c r="J33" i="213"/>
  <c r="H33" i="213"/>
  <c r="P33" i="213" s="1"/>
  <c r="Q32" i="213"/>
  <c r="P32" i="213"/>
  <c r="O32" i="213"/>
  <c r="P31" i="213"/>
  <c r="O31" i="213"/>
  <c r="P30" i="213"/>
  <c r="O30" i="213"/>
  <c r="P29" i="213"/>
  <c r="O29" i="213"/>
  <c r="Q29" i="213" s="1"/>
  <c r="J29" i="213"/>
  <c r="D29" i="213"/>
  <c r="Q27" i="213"/>
  <c r="P27" i="213"/>
  <c r="O27" i="213"/>
  <c r="P26" i="213"/>
  <c r="O26" i="213"/>
  <c r="Q26" i="213" s="1"/>
  <c r="H26" i="213"/>
  <c r="P25" i="213"/>
  <c r="O25" i="213"/>
  <c r="Q25" i="213" s="1"/>
  <c r="H25" i="213"/>
  <c r="P24" i="213"/>
  <c r="O24" i="213"/>
  <c r="Q24" i="213" s="1"/>
  <c r="N24" i="213"/>
  <c r="L24" i="213"/>
  <c r="J24" i="213"/>
  <c r="O23" i="213"/>
  <c r="L23" i="213"/>
  <c r="J23" i="213"/>
  <c r="H23" i="213"/>
  <c r="F23" i="213"/>
  <c r="P23" i="213" s="1"/>
  <c r="Q23" i="213" s="1"/>
  <c r="Q22" i="213"/>
  <c r="P22" i="213"/>
  <c r="O22" i="213"/>
  <c r="P21" i="213"/>
  <c r="O21" i="213"/>
  <c r="Q21" i="213" s="1"/>
  <c r="L21" i="213"/>
  <c r="P19" i="213"/>
  <c r="O19" i="213"/>
  <c r="Q19" i="213" s="1"/>
  <c r="P18" i="213"/>
  <c r="O18" i="213"/>
  <c r="Q18" i="213" s="1"/>
  <c r="O17" i="213"/>
  <c r="D17" i="213"/>
  <c r="P17" i="213" s="1"/>
  <c r="Q17" i="213" s="1"/>
  <c r="P16" i="213"/>
  <c r="O16" i="213"/>
  <c r="P15" i="213"/>
  <c r="O15" i="213"/>
  <c r="O14" i="213"/>
  <c r="L14" i="213"/>
  <c r="J14" i="213"/>
  <c r="H14" i="213"/>
  <c r="F14" i="213"/>
  <c r="D14" i="213"/>
  <c r="P14" i="213" s="1"/>
  <c r="Q14" i="213" s="1"/>
  <c r="Q13" i="213"/>
  <c r="P13" i="213"/>
  <c r="O13" i="213"/>
  <c r="Q12" i="213"/>
  <c r="P12" i="213"/>
  <c r="O12" i="213"/>
  <c r="P11" i="213"/>
  <c r="O11" i="213"/>
  <c r="Q11" i="213" s="1"/>
  <c r="P10" i="213"/>
  <c r="O10" i="213"/>
  <c r="Q10" i="213" s="1"/>
  <c r="O9" i="213"/>
  <c r="Q9" i="213" s="1"/>
  <c r="L9" i="213"/>
  <c r="J9" i="213"/>
  <c r="H9" i="213"/>
  <c r="P9" i="213" s="1"/>
  <c r="P8" i="213"/>
  <c r="O8" i="213"/>
  <c r="Q8" i="213" s="1"/>
  <c r="P7" i="213"/>
  <c r="O7" i="213"/>
  <c r="Q7" i="213" s="1"/>
  <c r="L7" i="213"/>
  <c r="Q39" i="213" l="1"/>
  <c r="Q51" i="213"/>
  <c r="Q45" i="213"/>
  <c r="Q33" i="213"/>
  <c r="Q42" i="213"/>
  <c r="Q44" i="213"/>
  <c r="H48" i="212"/>
  <c r="H49" i="212"/>
  <c r="H50" i="212"/>
  <c r="H51" i="212"/>
  <c r="H47" i="212"/>
  <c r="J44" i="212"/>
  <c r="H40" i="212"/>
  <c r="H41" i="212"/>
  <c r="H42" i="212"/>
  <c r="H43" i="212"/>
  <c r="H44" i="212"/>
  <c r="H45" i="212"/>
  <c r="H39" i="212"/>
  <c r="D40" i="212"/>
  <c r="L41" i="212"/>
  <c r="O53" i="212" l="1"/>
  <c r="N53" i="212"/>
  <c r="D53" i="212"/>
  <c r="P53" i="212" s="1"/>
  <c r="P52" i="212"/>
  <c r="O52" i="212"/>
  <c r="O51" i="212"/>
  <c r="N51" i="212"/>
  <c r="J51" i="212"/>
  <c r="P51" i="212" s="1"/>
  <c r="Q51" i="212" s="1"/>
  <c r="O50" i="212"/>
  <c r="N50" i="212"/>
  <c r="L50" i="212"/>
  <c r="D50" i="212"/>
  <c r="P49" i="212"/>
  <c r="O49" i="212"/>
  <c r="O48" i="212"/>
  <c r="N48" i="212"/>
  <c r="L48" i="212"/>
  <c r="J48" i="212"/>
  <c r="D48" i="212"/>
  <c r="P48" i="212" s="1"/>
  <c r="P47" i="212"/>
  <c r="O47" i="212"/>
  <c r="N47" i="212"/>
  <c r="P46" i="212"/>
  <c r="O46" i="212"/>
  <c r="O45" i="212"/>
  <c r="N45" i="212"/>
  <c r="J45" i="212"/>
  <c r="D45" i="212"/>
  <c r="P45" i="212" s="1"/>
  <c r="O44" i="212"/>
  <c r="N44" i="212"/>
  <c r="P44" i="212" s="1"/>
  <c r="L44" i="212"/>
  <c r="O43" i="212"/>
  <c r="L43" i="212"/>
  <c r="J43" i="212"/>
  <c r="P43" i="212"/>
  <c r="P42" i="212"/>
  <c r="O42" i="212"/>
  <c r="L42" i="212"/>
  <c r="J42" i="212"/>
  <c r="P41" i="212"/>
  <c r="O41" i="212"/>
  <c r="O40" i="212"/>
  <c r="N40" i="212"/>
  <c r="L40" i="212"/>
  <c r="J40" i="212"/>
  <c r="O39" i="212"/>
  <c r="J39" i="212"/>
  <c r="P39" i="212" s="1"/>
  <c r="P38" i="212"/>
  <c r="O38" i="212"/>
  <c r="O37" i="212"/>
  <c r="J37" i="212"/>
  <c r="P37" i="212" s="1"/>
  <c r="O36" i="212"/>
  <c r="Q36" i="212" s="1"/>
  <c r="D36" i="212"/>
  <c r="P36" i="212" s="1"/>
  <c r="O35" i="212"/>
  <c r="J35" i="212"/>
  <c r="P35" i="212" s="1"/>
  <c r="O34" i="212"/>
  <c r="Q34" i="212" s="1"/>
  <c r="N34" i="212"/>
  <c r="J34" i="212"/>
  <c r="H34" i="212"/>
  <c r="P34" i="212" s="1"/>
  <c r="P33" i="212"/>
  <c r="M33" i="212"/>
  <c r="O33" i="212" s="1"/>
  <c r="Q33" i="212" s="1"/>
  <c r="J33" i="212"/>
  <c r="H33" i="212"/>
  <c r="P32" i="212"/>
  <c r="O32" i="212"/>
  <c r="Q32" i="212" s="1"/>
  <c r="P31" i="212"/>
  <c r="O31" i="212"/>
  <c r="P30" i="212"/>
  <c r="O30" i="212"/>
  <c r="O29" i="212"/>
  <c r="J29" i="212"/>
  <c r="D29" i="212"/>
  <c r="P29" i="212" s="1"/>
  <c r="Q29" i="212" s="1"/>
  <c r="P27" i="212"/>
  <c r="O27" i="212"/>
  <c r="Q27" i="212" s="1"/>
  <c r="O26" i="212"/>
  <c r="H26" i="212"/>
  <c r="P26" i="212" s="1"/>
  <c r="Q26" i="212" s="1"/>
  <c r="O25" i="212"/>
  <c r="H25" i="212"/>
  <c r="P25" i="212" s="1"/>
  <c r="Q25" i="212" s="1"/>
  <c r="O24" i="212"/>
  <c r="N24" i="212"/>
  <c r="L24" i="212"/>
  <c r="J24" i="212"/>
  <c r="P24" i="212" s="1"/>
  <c r="Q24" i="212" s="1"/>
  <c r="O23" i="212"/>
  <c r="L23" i="212"/>
  <c r="J23" i="212"/>
  <c r="H23" i="212"/>
  <c r="F23" i="212"/>
  <c r="P23" i="212" s="1"/>
  <c r="P22" i="212"/>
  <c r="O22" i="212"/>
  <c r="Q22" i="212" s="1"/>
  <c r="O21" i="212"/>
  <c r="L21" i="212"/>
  <c r="P21" i="212" s="1"/>
  <c r="Q21" i="212" s="1"/>
  <c r="Q19" i="212"/>
  <c r="P19" i="212"/>
  <c r="O19" i="212"/>
  <c r="P18" i="212"/>
  <c r="O18" i="212"/>
  <c r="Q18" i="212" s="1"/>
  <c r="O17" i="212"/>
  <c r="D17" i="212"/>
  <c r="P17" i="212" s="1"/>
  <c r="P16" i="212"/>
  <c r="O16" i="212"/>
  <c r="P15" i="212"/>
  <c r="O15" i="212"/>
  <c r="O14" i="212"/>
  <c r="L14" i="212"/>
  <c r="J14" i="212"/>
  <c r="H14" i="212"/>
  <c r="F14" i="212"/>
  <c r="D14" i="212"/>
  <c r="P14" i="212" s="1"/>
  <c r="P13" i="212"/>
  <c r="O13" i="212"/>
  <c r="Q13" i="212" s="1"/>
  <c r="P12" i="212"/>
  <c r="O12" i="212"/>
  <c r="Q12" i="212" s="1"/>
  <c r="Q11" i="212"/>
  <c r="P11" i="212"/>
  <c r="O11" i="212"/>
  <c r="P10" i="212"/>
  <c r="O10" i="212"/>
  <c r="Q10" i="212" s="1"/>
  <c r="O9" i="212"/>
  <c r="Q9" i="212" s="1"/>
  <c r="L9" i="212"/>
  <c r="J9" i="212"/>
  <c r="H9" i="212"/>
  <c r="P9" i="212" s="1"/>
  <c r="Q8" i="212"/>
  <c r="P8" i="212"/>
  <c r="O8" i="212"/>
  <c r="P7" i="212"/>
  <c r="O7" i="212"/>
  <c r="Q7" i="212" s="1"/>
  <c r="L7" i="212"/>
  <c r="Q49" i="212" l="1"/>
  <c r="Q44" i="212"/>
  <c r="P50" i="212"/>
  <c r="Q47" i="212"/>
  <c r="Q48" i="212"/>
  <c r="Q45" i="212"/>
  <c r="P40" i="212"/>
  <c r="Q40" i="212" s="1"/>
  <c r="Q41" i="212"/>
  <c r="Q42" i="212"/>
  <c r="Q43" i="212"/>
  <c r="Q14" i="212"/>
  <c r="Q23" i="212"/>
  <c r="Q35" i="212"/>
  <c r="Q37" i="212"/>
  <c r="Q17" i="212"/>
  <c r="Q39" i="212"/>
  <c r="Q50" i="212"/>
  <c r="Q53" i="212"/>
  <c r="N43" i="211"/>
  <c r="N44" i="211"/>
  <c r="N45" i="211"/>
  <c r="N53" i="211"/>
  <c r="N48" i="211"/>
  <c r="N50" i="211"/>
  <c r="N51" i="211"/>
  <c r="P51" i="211" s="1"/>
  <c r="N47" i="211"/>
  <c r="P47" i="211" s="1"/>
  <c r="O53" i="211"/>
  <c r="D53" i="211"/>
  <c r="P53" i="211" s="1"/>
  <c r="P52" i="211"/>
  <c r="O52" i="211"/>
  <c r="O51" i="211"/>
  <c r="J51" i="211"/>
  <c r="O50" i="211"/>
  <c r="L50" i="211"/>
  <c r="H50" i="211"/>
  <c r="D50" i="211"/>
  <c r="P50" i="211" s="1"/>
  <c r="P49" i="211"/>
  <c r="Q49" i="211" s="1"/>
  <c r="O49" i="211"/>
  <c r="O48" i="211"/>
  <c r="L48" i="211"/>
  <c r="J48" i="211"/>
  <c r="D48" i="211"/>
  <c r="O47" i="211"/>
  <c r="P46" i="211"/>
  <c r="O46" i="211"/>
  <c r="P45" i="211"/>
  <c r="O45" i="211"/>
  <c r="J45" i="211"/>
  <c r="D45" i="211"/>
  <c r="O44" i="211"/>
  <c r="L44" i="211"/>
  <c r="J44" i="211"/>
  <c r="O43" i="211"/>
  <c r="L43" i="211"/>
  <c r="J43" i="211"/>
  <c r="D43" i="211"/>
  <c r="O42" i="211"/>
  <c r="L42" i="211"/>
  <c r="J42" i="211"/>
  <c r="P42" i="211" s="1"/>
  <c r="O41" i="211"/>
  <c r="D41" i="211"/>
  <c r="P41" i="211" s="1"/>
  <c r="Q41" i="211" s="1"/>
  <c r="O40" i="211"/>
  <c r="N40" i="211"/>
  <c r="L40" i="211"/>
  <c r="J40" i="211"/>
  <c r="P40" i="211" s="1"/>
  <c r="Q40" i="211" s="1"/>
  <c r="P39" i="211"/>
  <c r="O39" i="211"/>
  <c r="L39" i="211"/>
  <c r="J39" i="211"/>
  <c r="P38" i="211"/>
  <c r="O38" i="211"/>
  <c r="O37" i="211"/>
  <c r="J37" i="211"/>
  <c r="P37" i="211" s="1"/>
  <c r="O36" i="211"/>
  <c r="Q36" i="211" s="1"/>
  <c r="D36" i="211"/>
  <c r="P36" i="211" s="1"/>
  <c r="O35" i="211"/>
  <c r="J35" i="211"/>
  <c r="P35" i="211" s="1"/>
  <c r="O34" i="211"/>
  <c r="Q34" i="211" s="1"/>
  <c r="N34" i="211"/>
  <c r="J34" i="211"/>
  <c r="H34" i="211"/>
  <c r="P34" i="211" s="1"/>
  <c r="O33" i="211"/>
  <c r="M33" i="211"/>
  <c r="J33" i="211"/>
  <c r="H33" i="211"/>
  <c r="P33" i="211" s="1"/>
  <c r="Q33" i="211" s="1"/>
  <c r="P32" i="211"/>
  <c r="O32" i="211"/>
  <c r="Q32" i="211" s="1"/>
  <c r="P31" i="211"/>
  <c r="O31" i="211"/>
  <c r="P30" i="211"/>
  <c r="O30" i="211"/>
  <c r="O29" i="211"/>
  <c r="J29" i="211"/>
  <c r="D29" i="211"/>
  <c r="P29" i="211" s="1"/>
  <c r="Q29" i="211" s="1"/>
  <c r="P27" i="211"/>
  <c r="O27" i="211"/>
  <c r="Q27" i="211" s="1"/>
  <c r="O26" i="211"/>
  <c r="H26" i="211"/>
  <c r="P26" i="211" s="1"/>
  <c r="Q26" i="211" s="1"/>
  <c r="O25" i="211"/>
  <c r="H25" i="211"/>
  <c r="P25" i="211" s="1"/>
  <c r="Q25" i="211" s="1"/>
  <c r="O24" i="211"/>
  <c r="N24" i="211"/>
  <c r="L24" i="211"/>
  <c r="J24" i="211"/>
  <c r="P24" i="211" s="1"/>
  <c r="Q24" i="211" s="1"/>
  <c r="P23" i="211"/>
  <c r="O23" i="211"/>
  <c r="Q23" i="211" s="1"/>
  <c r="L23" i="211"/>
  <c r="J23" i="211"/>
  <c r="H23" i="211"/>
  <c r="F23" i="211"/>
  <c r="P22" i="211"/>
  <c r="O22" i="211"/>
  <c r="Q22" i="211" s="1"/>
  <c r="O21" i="211"/>
  <c r="L21" i="211"/>
  <c r="P21" i="211" s="1"/>
  <c r="Q21" i="211" s="1"/>
  <c r="P19" i="211"/>
  <c r="Q19" i="211" s="1"/>
  <c r="O19" i="211"/>
  <c r="Q18" i="211"/>
  <c r="P18" i="211"/>
  <c r="O18" i="211"/>
  <c r="P17" i="211"/>
  <c r="O17" i="211"/>
  <c r="Q17" i="211" s="1"/>
  <c r="D17" i="211"/>
  <c r="P16" i="211"/>
  <c r="O16" i="211"/>
  <c r="P15" i="211"/>
  <c r="O15" i="211"/>
  <c r="O14" i="211"/>
  <c r="L14" i="211"/>
  <c r="J14" i="211"/>
  <c r="H14" i="211"/>
  <c r="P14" i="211" s="1"/>
  <c r="F14" i="211"/>
  <c r="D14" i="211"/>
  <c r="P13" i="211"/>
  <c r="O13" i="211"/>
  <c r="Q13" i="211" s="1"/>
  <c r="P12" i="211"/>
  <c r="O12" i="211"/>
  <c r="Q11" i="211"/>
  <c r="P11" i="211"/>
  <c r="O11" i="211"/>
  <c r="Q10" i="211"/>
  <c r="P10" i="211"/>
  <c r="O10" i="211"/>
  <c r="P9" i="211"/>
  <c r="O9" i="211"/>
  <c r="Q9" i="211" s="1"/>
  <c r="L9" i="211"/>
  <c r="J9" i="211"/>
  <c r="H9" i="211"/>
  <c r="Q8" i="211"/>
  <c r="P8" i="211"/>
  <c r="O8" i="211"/>
  <c r="P7" i="211"/>
  <c r="Q7" i="211" s="1"/>
  <c r="O7" i="211"/>
  <c r="L7" i="211"/>
  <c r="P43" i="211" l="1"/>
  <c r="Q43" i="211" s="1"/>
  <c r="Q39" i="211"/>
  <c r="Q12" i="211"/>
  <c r="P48" i="211"/>
  <c r="Q48" i="211" s="1"/>
  <c r="Q53" i="211"/>
  <c r="P44" i="211"/>
  <c r="Q44" i="211" s="1"/>
  <c r="Q45" i="211"/>
  <c r="Q51" i="211"/>
  <c r="Q50" i="211"/>
  <c r="Q47" i="211"/>
  <c r="Q35" i="211"/>
  <c r="Q37" i="211"/>
  <c r="Q42" i="211"/>
  <c r="Q14" i="211"/>
  <c r="O53" i="210"/>
  <c r="D53" i="210"/>
  <c r="P53" i="210" s="1"/>
  <c r="Q53" i="210" s="1"/>
  <c r="P52" i="210"/>
  <c r="O52" i="210"/>
  <c r="P51" i="210"/>
  <c r="O51" i="210"/>
  <c r="Q51" i="210" s="1"/>
  <c r="J51" i="210"/>
  <c r="O50" i="210"/>
  <c r="Q50" i="210" s="1"/>
  <c r="L50" i="210"/>
  <c r="H50" i="210"/>
  <c r="D50" i="210"/>
  <c r="P50" i="210" s="1"/>
  <c r="Q49" i="210"/>
  <c r="P49" i="210"/>
  <c r="O49" i="210"/>
  <c r="P48" i="210"/>
  <c r="Q48" i="210" s="1"/>
  <c r="O48" i="210"/>
  <c r="L48" i="210"/>
  <c r="J48" i="210"/>
  <c r="D48" i="210"/>
  <c r="P47" i="210"/>
  <c r="O47" i="210"/>
  <c r="P46" i="210"/>
  <c r="O46" i="210"/>
  <c r="P45" i="210"/>
  <c r="O45" i="210"/>
  <c r="J45" i="210"/>
  <c r="D45" i="210"/>
  <c r="O44" i="210"/>
  <c r="L44" i="210"/>
  <c r="J44" i="210"/>
  <c r="P44" i="210"/>
  <c r="O43" i="210"/>
  <c r="Q43" i="210" s="1"/>
  <c r="L43" i="210"/>
  <c r="J43" i="210"/>
  <c r="D43" i="210"/>
  <c r="P43" i="210" s="1"/>
  <c r="P42" i="210"/>
  <c r="Q42" i="210" s="1"/>
  <c r="O42" i="210"/>
  <c r="N42" i="210"/>
  <c r="L42" i="210"/>
  <c r="J42" i="210"/>
  <c r="O41" i="210"/>
  <c r="D41" i="210"/>
  <c r="P41" i="210" s="1"/>
  <c r="O40" i="210"/>
  <c r="Q40" i="210" s="1"/>
  <c r="N40" i="210"/>
  <c r="L40" i="210"/>
  <c r="J40" i="210"/>
  <c r="P40" i="210" s="1"/>
  <c r="P39" i="210"/>
  <c r="Q39" i="210" s="1"/>
  <c r="O39" i="210"/>
  <c r="L39" i="210"/>
  <c r="J39" i="210"/>
  <c r="P38" i="210"/>
  <c r="O38" i="210"/>
  <c r="P37" i="210"/>
  <c r="O37" i="210"/>
  <c r="Q37" i="210" s="1"/>
  <c r="J37" i="210"/>
  <c r="P36" i="210"/>
  <c r="O36" i="210"/>
  <c r="Q36" i="210" s="1"/>
  <c r="D36" i="210"/>
  <c r="P35" i="210"/>
  <c r="O35" i="210"/>
  <c r="Q35" i="210" s="1"/>
  <c r="J35" i="210"/>
  <c r="O34" i="210"/>
  <c r="Q34" i="210" s="1"/>
  <c r="N34" i="210"/>
  <c r="J34" i="210"/>
  <c r="H34" i="210"/>
  <c r="P34" i="210" s="1"/>
  <c r="M33" i="210"/>
  <c r="O33" i="210" s="1"/>
  <c r="J33" i="210"/>
  <c r="H33" i="210"/>
  <c r="P33" i="210" s="1"/>
  <c r="P32" i="210"/>
  <c r="O32" i="210"/>
  <c r="Q32" i="210" s="1"/>
  <c r="P31" i="210"/>
  <c r="O31" i="210"/>
  <c r="P30" i="210"/>
  <c r="O30" i="210"/>
  <c r="O29" i="210"/>
  <c r="J29" i="210"/>
  <c r="P29" i="210" s="1"/>
  <c r="D29" i="210"/>
  <c r="P27" i="210"/>
  <c r="O27" i="210"/>
  <c r="Q27" i="210" s="1"/>
  <c r="O26" i="210"/>
  <c r="Q26" i="210" s="1"/>
  <c r="H26" i="210"/>
  <c r="P26" i="210" s="1"/>
  <c r="O25" i="210"/>
  <c r="H25" i="210"/>
  <c r="P25" i="210" s="1"/>
  <c r="O24" i="210"/>
  <c r="Q24" i="210" s="1"/>
  <c r="N24" i="210"/>
  <c r="L24" i="210"/>
  <c r="J24" i="210"/>
  <c r="P24" i="210" s="1"/>
  <c r="P23" i="210"/>
  <c r="Q23" i="210" s="1"/>
  <c r="O23" i="210"/>
  <c r="L23" i="210"/>
  <c r="J23" i="210"/>
  <c r="H23" i="210"/>
  <c r="F23" i="210"/>
  <c r="P22" i="210"/>
  <c r="O22" i="210"/>
  <c r="Q22" i="210" s="1"/>
  <c r="O21" i="210"/>
  <c r="Q21" i="210" s="1"/>
  <c r="L21" i="210"/>
  <c r="P21" i="210" s="1"/>
  <c r="P19" i="210"/>
  <c r="O19" i="210"/>
  <c r="Q19" i="210" s="1"/>
  <c r="Q18" i="210"/>
  <c r="P18" i="210"/>
  <c r="O18" i="210"/>
  <c r="P17" i="210"/>
  <c r="Q17" i="210" s="1"/>
  <c r="O17" i="210"/>
  <c r="D17" i="210"/>
  <c r="P16" i="210"/>
  <c r="O16" i="210"/>
  <c r="P15" i="210"/>
  <c r="O15" i="210"/>
  <c r="P14" i="210"/>
  <c r="Q14" i="210" s="1"/>
  <c r="O14" i="210"/>
  <c r="L14" i="210"/>
  <c r="J14" i="210"/>
  <c r="H14" i="210"/>
  <c r="F14" i="210"/>
  <c r="D14" i="210"/>
  <c r="P13" i="210"/>
  <c r="Q13" i="210" s="1"/>
  <c r="O13" i="210"/>
  <c r="P12" i="210"/>
  <c r="O12" i="210"/>
  <c r="Q12" i="210" s="1"/>
  <c r="P11" i="210"/>
  <c r="O11" i="210"/>
  <c r="Q11" i="210" s="1"/>
  <c r="P10" i="210"/>
  <c r="O10" i="210"/>
  <c r="P9" i="210"/>
  <c r="O9" i="210"/>
  <c r="L9" i="210"/>
  <c r="J9" i="210"/>
  <c r="H9" i="210"/>
  <c r="P8" i="210"/>
  <c r="O8" i="210"/>
  <c r="Q8" i="210" s="1"/>
  <c r="O7" i="210"/>
  <c r="L7" i="210"/>
  <c r="P7" i="210" s="1"/>
  <c r="Q7" i="210" s="1"/>
  <c r="Q47" i="210" l="1"/>
  <c r="Q10" i="210"/>
  <c r="Q9" i="210"/>
  <c r="Q45" i="210"/>
  <c r="Q44" i="210"/>
  <c r="Q29" i="210"/>
  <c r="Q25" i="210"/>
  <c r="Q33" i="210"/>
  <c r="Q41" i="210"/>
  <c r="O53" i="209"/>
  <c r="D53" i="209"/>
  <c r="P53" i="209" s="1"/>
  <c r="P52" i="209"/>
  <c r="O52" i="209"/>
  <c r="P51" i="209"/>
  <c r="O51" i="209"/>
  <c r="J51" i="209"/>
  <c r="P50" i="209"/>
  <c r="O50" i="209"/>
  <c r="Q50" i="209" s="1"/>
  <c r="L50" i="209"/>
  <c r="H50" i="209"/>
  <c r="D50" i="209"/>
  <c r="P49" i="209"/>
  <c r="O49" i="209"/>
  <c r="Q49" i="209" s="1"/>
  <c r="O48" i="209"/>
  <c r="L48" i="209"/>
  <c r="J48" i="209"/>
  <c r="D48" i="209"/>
  <c r="P48" i="209" s="1"/>
  <c r="Q48" i="209" s="1"/>
  <c r="P47" i="209"/>
  <c r="O47" i="209"/>
  <c r="Q47" i="209" s="1"/>
  <c r="P46" i="209"/>
  <c r="O46" i="209"/>
  <c r="P45" i="209"/>
  <c r="O45" i="209"/>
  <c r="Q45" i="209" s="1"/>
  <c r="J45" i="209"/>
  <c r="D45" i="209"/>
  <c r="O44" i="209"/>
  <c r="L44" i="209"/>
  <c r="J44" i="209"/>
  <c r="D44" i="209"/>
  <c r="P44" i="209" s="1"/>
  <c r="Q44" i="209" s="1"/>
  <c r="O43" i="209"/>
  <c r="L43" i="209"/>
  <c r="J43" i="209"/>
  <c r="D43" i="209"/>
  <c r="P43" i="209" s="1"/>
  <c r="O42" i="209"/>
  <c r="N42" i="209"/>
  <c r="L42" i="209"/>
  <c r="J42" i="209"/>
  <c r="P42" i="209" s="1"/>
  <c r="Q42" i="209" s="1"/>
  <c r="O41" i="209"/>
  <c r="D41" i="209"/>
  <c r="P41" i="209" s="1"/>
  <c r="O40" i="209"/>
  <c r="N40" i="209"/>
  <c r="L40" i="209"/>
  <c r="J40" i="209"/>
  <c r="P40" i="209" s="1"/>
  <c r="O39" i="209"/>
  <c r="L39" i="209"/>
  <c r="J39" i="209"/>
  <c r="P39" i="209" s="1"/>
  <c r="Q39" i="209" s="1"/>
  <c r="P38" i="209"/>
  <c r="O38" i="209"/>
  <c r="P37" i="209"/>
  <c r="O37" i="209"/>
  <c r="Q37" i="209" s="1"/>
  <c r="J37" i="209"/>
  <c r="P36" i="209"/>
  <c r="O36" i="209"/>
  <c r="Q36" i="209" s="1"/>
  <c r="D36" i="209"/>
  <c r="P35" i="209"/>
  <c r="O35" i="209"/>
  <c r="Q35" i="209" s="1"/>
  <c r="J35" i="209"/>
  <c r="P34" i="209"/>
  <c r="O34" i="209"/>
  <c r="Q34" i="209" s="1"/>
  <c r="N34" i="209"/>
  <c r="J34" i="209"/>
  <c r="H34" i="209"/>
  <c r="M33" i="209"/>
  <c r="O33" i="209" s="1"/>
  <c r="Q33" i="209" s="1"/>
  <c r="J33" i="209"/>
  <c r="H33" i="209"/>
  <c r="P33" i="209" s="1"/>
  <c r="P32" i="209"/>
  <c r="O32" i="209"/>
  <c r="Q32" i="209" s="1"/>
  <c r="P31" i="209"/>
  <c r="O31" i="209"/>
  <c r="P30" i="209"/>
  <c r="O30" i="209"/>
  <c r="O29" i="209"/>
  <c r="J29" i="209"/>
  <c r="D29" i="209"/>
  <c r="P29" i="209" s="1"/>
  <c r="P27" i="209"/>
  <c r="O27" i="209"/>
  <c r="Q27" i="209" s="1"/>
  <c r="O26" i="209"/>
  <c r="Q26" i="209" s="1"/>
  <c r="H26" i="209"/>
  <c r="P26" i="209" s="1"/>
  <c r="O25" i="209"/>
  <c r="Q25" i="209" s="1"/>
  <c r="H25" i="209"/>
  <c r="P25" i="209" s="1"/>
  <c r="O24" i="209"/>
  <c r="Q24" i="209" s="1"/>
  <c r="N24" i="209"/>
  <c r="L24" i="209"/>
  <c r="J24" i="209"/>
  <c r="P24" i="209" s="1"/>
  <c r="O23" i="209"/>
  <c r="L23" i="209"/>
  <c r="J23" i="209"/>
  <c r="H23" i="209"/>
  <c r="P23" i="209" s="1"/>
  <c r="Q23" i="209" s="1"/>
  <c r="F23" i="209"/>
  <c r="P22" i="209"/>
  <c r="O22" i="209"/>
  <c r="Q22" i="209" s="1"/>
  <c r="O21" i="209"/>
  <c r="L21" i="209"/>
  <c r="P21" i="209" s="1"/>
  <c r="P19" i="209"/>
  <c r="O19" i="209"/>
  <c r="Q19" i="209" s="1"/>
  <c r="P18" i="209"/>
  <c r="O18" i="209"/>
  <c r="Q18" i="209" s="1"/>
  <c r="Q17" i="209"/>
  <c r="P17" i="209"/>
  <c r="O17" i="209"/>
  <c r="D17" i="209"/>
  <c r="P16" i="209"/>
  <c r="O16" i="209"/>
  <c r="P15" i="209"/>
  <c r="O15" i="209"/>
  <c r="O14" i="209"/>
  <c r="L14" i="209"/>
  <c r="J14" i="209"/>
  <c r="H14" i="209"/>
  <c r="F14" i="209"/>
  <c r="P14" i="209" s="1"/>
  <c r="Q14" i="209" s="1"/>
  <c r="D14" i="209"/>
  <c r="Q13" i="209"/>
  <c r="P13" i="209"/>
  <c r="O13" i="209"/>
  <c r="P12" i="209"/>
  <c r="O12" i="209"/>
  <c r="Q12" i="209" s="1"/>
  <c r="P11" i="209"/>
  <c r="O11" i="209"/>
  <c r="Q11" i="209" s="1"/>
  <c r="P10" i="209"/>
  <c r="O10" i="209"/>
  <c r="Q10" i="209" s="1"/>
  <c r="O9" i="209"/>
  <c r="L9" i="209"/>
  <c r="J9" i="209"/>
  <c r="H9" i="209"/>
  <c r="P9" i="209" s="1"/>
  <c r="Q9" i="209" s="1"/>
  <c r="P8" i="209"/>
  <c r="O8" i="209"/>
  <c r="Q8" i="209" s="1"/>
  <c r="O7" i="209"/>
  <c r="L7" i="209"/>
  <c r="P7" i="209" s="1"/>
  <c r="Q51" i="209" l="1"/>
  <c r="Q41" i="209"/>
  <c r="Q43" i="209"/>
  <c r="Q7" i="209"/>
  <c r="Q21" i="209"/>
  <c r="Q29" i="209"/>
  <c r="Q40" i="209"/>
  <c r="Q53" i="209"/>
  <c r="O53" i="208"/>
  <c r="D53" i="208"/>
  <c r="P53" i="208" s="1"/>
  <c r="P52" i="208"/>
  <c r="O52" i="208"/>
  <c r="P51" i="208"/>
  <c r="Q51" i="208" s="1"/>
  <c r="O51" i="208"/>
  <c r="J51" i="208"/>
  <c r="O50" i="208"/>
  <c r="L50" i="208"/>
  <c r="H50" i="208"/>
  <c r="D50" i="208"/>
  <c r="P50" i="208" s="1"/>
  <c r="Q50" i="208" s="1"/>
  <c r="P49" i="208"/>
  <c r="O49" i="208"/>
  <c r="Q49" i="208" s="1"/>
  <c r="O48" i="208"/>
  <c r="L48" i="208"/>
  <c r="J48" i="208"/>
  <c r="D48" i="208"/>
  <c r="P48" i="208" s="1"/>
  <c r="Q48" i="208" s="1"/>
  <c r="P47" i="208"/>
  <c r="O47" i="208"/>
  <c r="Q47" i="208" s="1"/>
  <c r="P46" i="208"/>
  <c r="O46" i="208"/>
  <c r="P45" i="208"/>
  <c r="Q45" i="208" s="1"/>
  <c r="O45" i="208"/>
  <c r="J45" i="208"/>
  <c r="D45" i="208"/>
  <c r="O44" i="208"/>
  <c r="L44" i="208"/>
  <c r="J44" i="208"/>
  <c r="D44" i="208"/>
  <c r="P44" i="208" s="1"/>
  <c r="Q44" i="208" s="1"/>
  <c r="O43" i="208"/>
  <c r="L43" i="208"/>
  <c r="J43" i="208"/>
  <c r="D43" i="208"/>
  <c r="P43" i="208" s="1"/>
  <c r="O42" i="208"/>
  <c r="N42" i="208"/>
  <c r="L42" i="208"/>
  <c r="J42" i="208"/>
  <c r="P42" i="208" s="1"/>
  <c r="Q42" i="208" s="1"/>
  <c r="P41" i="208"/>
  <c r="O41" i="208"/>
  <c r="Q41" i="208" s="1"/>
  <c r="D41" i="208"/>
  <c r="O40" i="208"/>
  <c r="N40" i="208"/>
  <c r="L40" i="208"/>
  <c r="J40" i="208"/>
  <c r="P40" i="208" s="1"/>
  <c r="O39" i="208"/>
  <c r="L39" i="208"/>
  <c r="J39" i="208"/>
  <c r="P39" i="208" s="1"/>
  <c r="Q39" i="208" s="1"/>
  <c r="P38" i="208"/>
  <c r="O38" i="208"/>
  <c r="P37" i="208"/>
  <c r="Q37" i="208" s="1"/>
  <c r="O37" i="208"/>
  <c r="J37" i="208"/>
  <c r="P36" i="208"/>
  <c r="Q36" i="208" s="1"/>
  <c r="O36" i="208"/>
  <c r="D36" i="208"/>
  <c r="P35" i="208"/>
  <c r="Q35" i="208" s="1"/>
  <c r="O35" i="208"/>
  <c r="J35" i="208"/>
  <c r="O34" i="208"/>
  <c r="N34" i="208"/>
  <c r="J34" i="208"/>
  <c r="H34" i="208"/>
  <c r="P34" i="208" s="1"/>
  <c r="Q34" i="208" s="1"/>
  <c r="M33" i="208"/>
  <c r="O33" i="208" s="1"/>
  <c r="Q33" i="208" s="1"/>
  <c r="J33" i="208"/>
  <c r="H33" i="208"/>
  <c r="P33" i="208" s="1"/>
  <c r="P32" i="208"/>
  <c r="Q32" i="208" s="1"/>
  <c r="O32" i="208"/>
  <c r="P31" i="208"/>
  <c r="O31" i="208"/>
  <c r="P30" i="208"/>
  <c r="O30" i="208"/>
  <c r="P29" i="208"/>
  <c r="O29" i="208"/>
  <c r="Q29" i="208" s="1"/>
  <c r="J29" i="208"/>
  <c r="D29" i="208"/>
  <c r="P27" i="208"/>
  <c r="Q27" i="208" s="1"/>
  <c r="O27" i="208"/>
  <c r="P26" i="208"/>
  <c r="O26" i="208"/>
  <c r="Q26" i="208" s="1"/>
  <c r="H26" i="208"/>
  <c r="P25" i="208"/>
  <c r="O25" i="208"/>
  <c r="Q25" i="208" s="1"/>
  <c r="H25" i="208"/>
  <c r="O24" i="208"/>
  <c r="N24" i="208"/>
  <c r="L24" i="208"/>
  <c r="J24" i="208"/>
  <c r="P24" i="208" s="1"/>
  <c r="O23" i="208"/>
  <c r="L23" i="208"/>
  <c r="J23" i="208"/>
  <c r="H23" i="208"/>
  <c r="P23" i="208" s="1"/>
  <c r="Q23" i="208" s="1"/>
  <c r="F23" i="208"/>
  <c r="P22" i="208"/>
  <c r="Q22" i="208" s="1"/>
  <c r="O22" i="208"/>
  <c r="P21" i="208"/>
  <c r="O21" i="208"/>
  <c r="Q21" i="208" s="1"/>
  <c r="L21" i="208"/>
  <c r="P19" i="208"/>
  <c r="O19" i="208"/>
  <c r="Q19" i="208" s="1"/>
  <c r="P18" i="208"/>
  <c r="O18" i="208"/>
  <c r="Q18" i="208" s="1"/>
  <c r="O17" i="208"/>
  <c r="D17" i="208"/>
  <c r="P17" i="208" s="1"/>
  <c r="Q17" i="208" s="1"/>
  <c r="P16" i="208"/>
  <c r="O16" i="208"/>
  <c r="P15" i="208"/>
  <c r="O15" i="208"/>
  <c r="O14" i="208"/>
  <c r="L14" i="208"/>
  <c r="J14" i="208"/>
  <c r="H14" i="208"/>
  <c r="F14" i="208"/>
  <c r="D14" i="208"/>
  <c r="P14" i="208" s="1"/>
  <c r="Q14" i="208" s="1"/>
  <c r="Q13" i="208"/>
  <c r="P13" i="208"/>
  <c r="O13" i="208"/>
  <c r="P12" i="208"/>
  <c r="Q12" i="208" s="1"/>
  <c r="O12" i="208"/>
  <c r="P11" i="208"/>
  <c r="O11" i="208"/>
  <c r="Q11" i="208" s="1"/>
  <c r="P10" i="208"/>
  <c r="O10" i="208"/>
  <c r="Q10" i="208" s="1"/>
  <c r="O9" i="208"/>
  <c r="L9" i="208"/>
  <c r="J9" i="208"/>
  <c r="H9" i="208"/>
  <c r="P9" i="208" s="1"/>
  <c r="Q9" i="208" s="1"/>
  <c r="P8" i="208"/>
  <c r="O8" i="208"/>
  <c r="Q8" i="208" s="1"/>
  <c r="O7" i="208"/>
  <c r="L7" i="208"/>
  <c r="P7" i="208" s="1"/>
  <c r="Q43" i="208" l="1"/>
  <c r="Q7" i="208"/>
  <c r="Q40" i="208"/>
  <c r="Q24" i="208"/>
  <c r="Q53" i="208"/>
  <c r="H50" i="207"/>
  <c r="O53" i="207" l="1"/>
  <c r="D53" i="207"/>
  <c r="P53" i="207" s="1"/>
  <c r="P52" i="207"/>
  <c r="O52" i="207"/>
  <c r="O51" i="207"/>
  <c r="J51" i="207"/>
  <c r="P51" i="207"/>
  <c r="O50" i="207"/>
  <c r="L50" i="207"/>
  <c r="D50" i="207"/>
  <c r="P50" i="207" s="1"/>
  <c r="O49" i="207"/>
  <c r="Q49" i="207" s="1"/>
  <c r="P49" i="207"/>
  <c r="O48" i="207"/>
  <c r="L48" i="207"/>
  <c r="J48" i="207"/>
  <c r="D48" i="207"/>
  <c r="P47" i="207"/>
  <c r="O47" i="207"/>
  <c r="Q47" i="207" s="1"/>
  <c r="P46" i="207"/>
  <c r="O46" i="207"/>
  <c r="O45" i="207"/>
  <c r="J45" i="207"/>
  <c r="P45" i="207" s="1"/>
  <c r="D45" i="207"/>
  <c r="O44" i="207"/>
  <c r="L44" i="207"/>
  <c r="J44" i="207"/>
  <c r="D44" i="207"/>
  <c r="O43" i="207"/>
  <c r="L43" i="207"/>
  <c r="J43" i="207"/>
  <c r="D43" i="207"/>
  <c r="P43" i="207" s="1"/>
  <c r="O42" i="207"/>
  <c r="N42" i="207"/>
  <c r="L42" i="207"/>
  <c r="J42" i="207"/>
  <c r="P42" i="207" s="1"/>
  <c r="O41" i="207"/>
  <c r="D41" i="207"/>
  <c r="P41" i="207" s="1"/>
  <c r="O40" i="207"/>
  <c r="N40" i="207"/>
  <c r="L40" i="207"/>
  <c r="J40" i="207"/>
  <c r="P40" i="207" s="1"/>
  <c r="O39" i="207"/>
  <c r="L39" i="207"/>
  <c r="J39" i="207"/>
  <c r="P39" i="207" s="1"/>
  <c r="P38" i="207"/>
  <c r="O38" i="207"/>
  <c r="O37" i="207"/>
  <c r="Q37" i="207" s="1"/>
  <c r="J37" i="207"/>
  <c r="P37" i="207" s="1"/>
  <c r="O36" i="207"/>
  <c r="Q36" i="207" s="1"/>
  <c r="D36" i="207"/>
  <c r="P36" i="207" s="1"/>
  <c r="O35" i="207"/>
  <c r="Q35" i="207" s="1"/>
  <c r="J35" i="207"/>
  <c r="P35" i="207" s="1"/>
  <c r="O34" i="207"/>
  <c r="N34" i="207"/>
  <c r="J34" i="207"/>
  <c r="H34" i="207"/>
  <c r="P34" i="207" s="1"/>
  <c r="P33" i="207"/>
  <c r="M33" i="207"/>
  <c r="O33" i="207" s="1"/>
  <c r="Q33" i="207" s="1"/>
  <c r="J33" i="207"/>
  <c r="H33" i="207"/>
  <c r="P32" i="207"/>
  <c r="O32" i="207"/>
  <c r="P31" i="207"/>
  <c r="O31" i="207"/>
  <c r="P30" i="207"/>
  <c r="O30" i="207"/>
  <c r="O29" i="207"/>
  <c r="J29" i="207"/>
  <c r="D29" i="207"/>
  <c r="P29" i="207" s="1"/>
  <c r="Q29" i="207" s="1"/>
  <c r="P27" i="207"/>
  <c r="O27" i="207"/>
  <c r="Q27" i="207" s="1"/>
  <c r="O26" i="207"/>
  <c r="H26" i="207"/>
  <c r="P26" i="207" s="1"/>
  <c r="Q26" i="207" s="1"/>
  <c r="O25" i="207"/>
  <c r="H25" i="207"/>
  <c r="P25" i="207" s="1"/>
  <c r="Q25" i="207" s="1"/>
  <c r="O24" i="207"/>
  <c r="N24" i="207"/>
  <c r="L24" i="207"/>
  <c r="J24" i="207"/>
  <c r="P24" i="207" s="1"/>
  <c r="Q24" i="207" s="1"/>
  <c r="O23" i="207"/>
  <c r="L23" i="207"/>
  <c r="J23" i="207"/>
  <c r="H23" i="207"/>
  <c r="F23" i="207"/>
  <c r="P23" i="207" s="1"/>
  <c r="P22" i="207"/>
  <c r="O22" i="207"/>
  <c r="Q22" i="207" s="1"/>
  <c r="O21" i="207"/>
  <c r="L21" i="207"/>
  <c r="P21" i="207" s="1"/>
  <c r="Q21" i="207" s="1"/>
  <c r="Q19" i="207"/>
  <c r="P19" i="207"/>
  <c r="O19" i="207"/>
  <c r="P18" i="207"/>
  <c r="Q18" i="207" s="1"/>
  <c r="O18" i="207"/>
  <c r="P17" i="207"/>
  <c r="O17" i="207"/>
  <c r="Q17" i="207" s="1"/>
  <c r="D17" i="207"/>
  <c r="P16" i="207"/>
  <c r="O16" i="207"/>
  <c r="P15" i="207"/>
  <c r="O15" i="207"/>
  <c r="O14" i="207"/>
  <c r="L14" i="207"/>
  <c r="J14" i="207"/>
  <c r="H14" i="207"/>
  <c r="F14" i="207"/>
  <c r="P14" i="207" s="1"/>
  <c r="D14" i="207"/>
  <c r="P13" i="207"/>
  <c r="O13" i="207"/>
  <c r="Q13" i="207" s="1"/>
  <c r="P12" i="207"/>
  <c r="O12" i="207"/>
  <c r="P11" i="207"/>
  <c r="O11" i="207"/>
  <c r="Q11" i="207" s="1"/>
  <c r="P10" i="207"/>
  <c r="O10" i="207"/>
  <c r="P9" i="207"/>
  <c r="O9" i="207"/>
  <c r="Q9" i="207" s="1"/>
  <c r="L9" i="207"/>
  <c r="J9" i="207"/>
  <c r="H9" i="207"/>
  <c r="P8" i="207"/>
  <c r="O8" i="207"/>
  <c r="P7" i="207"/>
  <c r="Q7" i="207" s="1"/>
  <c r="O7" i="207"/>
  <c r="L7" i="207"/>
  <c r="P48" i="207" l="1"/>
  <c r="Q48" i="207" s="1"/>
  <c r="Q45" i="207"/>
  <c r="P44" i="207"/>
  <c r="Q44" i="207" s="1"/>
  <c r="Q42" i="207"/>
  <c r="Q40" i="207"/>
  <c r="Q53" i="207"/>
  <c r="Q51" i="207"/>
  <c r="Q50" i="207"/>
  <c r="Q41" i="207"/>
  <c r="Q32" i="207"/>
  <c r="Q12" i="207"/>
  <c r="Q10" i="207"/>
  <c r="Q8" i="207"/>
  <c r="Q43" i="207"/>
  <c r="Q14" i="207"/>
  <c r="Q34" i="207"/>
  <c r="Q39" i="207"/>
  <c r="Q23" i="207"/>
  <c r="O53" i="206"/>
  <c r="D53" i="206"/>
  <c r="P53" i="206" s="1"/>
  <c r="P52" i="206"/>
  <c r="O52" i="206"/>
  <c r="P51" i="206"/>
  <c r="O51" i="206"/>
  <c r="Q51" i="206" s="1"/>
  <c r="J51" i="206"/>
  <c r="H51" i="206"/>
  <c r="O50" i="206"/>
  <c r="L50" i="206"/>
  <c r="D50" i="206"/>
  <c r="P50" i="206" s="1"/>
  <c r="Q50" i="206" s="1"/>
  <c r="O49" i="206"/>
  <c r="J49" i="206"/>
  <c r="P49" i="206" s="1"/>
  <c r="Q49" i="206" s="1"/>
  <c r="H49" i="206"/>
  <c r="O48" i="206"/>
  <c r="L48" i="206"/>
  <c r="J48" i="206"/>
  <c r="D48" i="206"/>
  <c r="P48" i="206" s="1"/>
  <c r="Q47" i="206"/>
  <c r="P47" i="206"/>
  <c r="O47" i="206"/>
  <c r="P46" i="206"/>
  <c r="O46" i="206"/>
  <c r="O45" i="206"/>
  <c r="Q45" i="206" s="1"/>
  <c r="J45" i="206"/>
  <c r="P45" i="206" s="1"/>
  <c r="D45" i="206"/>
  <c r="O44" i="206"/>
  <c r="L44" i="206"/>
  <c r="J44" i="206"/>
  <c r="H44" i="206"/>
  <c r="D44" i="206"/>
  <c r="P44" i="206" s="1"/>
  <c r="O43" i="206"/>
  <c r="Q43" i="206" s="1"/>
  <c r="L43" i="206"/>
  <c r="J43" i="206"/>
  <c r="H43" i="206"/>
  <c r="P43" i="206" s="1"/>
  <c r="D43" i="206"/>
  <c r="O42" i="206"/>
  <c r="N42" i="206"/>
  <c r="L42" i="206"/>
  <c r="J42" i="206"/>
  <c r="H42" i="206"/>
  <c r="P42" i="206" s="1"/>
  <c r="Q42" i="206" s="1"/>
  <c r="P41" i="206"/>
  <c r="O41" i="206"/>
  <c r="Q41" i="206" s="1"/>
  <c r="D41" i="206"/>
  <c r="P40" i="206"/>
  <c r="O40" i="206"/>
  <c r="Q40" i="206" s="1"/>
  <c r="N40" i="206"/>
  <c r="L40" i="206"/>
  <c r="J40" i="206"/>
  <c r="O39" i="206"/>
  <c r="L39" i="206"/>
  <c r="J39" i="206"/>
  <c r="H39" i="206"/>
  <c r="P39" i="206" s="1"/>
  <c r="Q39" i="206" s="1"/>
  <c r="P38" i="206"/>
  <c r="O38" i="206"/>
  <c r="O37" i="206"/>
  <c r="Q37" i="206" s="1"/>
  <c r="J37" i="206"/>
  <c r="P37" i="206" s="1"/>
  <c r="O36" i="206"/>
  <c r="D36" i="206"/>
  <c r="P36" i="206" s="1"/>
  <c r="O35" i="206"/>
  <c r="Q35" i="206" s="1"/>
  <c r="J35" i="206"/>
  <c r="P35" i="206" s="1"/>
  <c r="O34" i="206"/>
  <c r="N34" i="206"/>
  <c r="J34" i="206"/>
  <c r="H34" i="206"/>
  <c r="P34" i="206" s="1"/>
  <c r="P33" i="206"/>
  <c r="M33" i="206"/>
  <c r="O33" i="206" s="1"/>
  <c r="Q33" i="206" s="1"/>
  <c r="J33" i="206"/>
  <c r="H33" i="206"/>
  <c r="P32" i="206"/>
  <c r="O32" i="206"/>
  <c r="Q32" i="206" s="1"/>
  <c r="P31" i="206"/>
  <c r="O31" i="206"/>
  <c r="P30" i="206"/>
  <c r="O30" i="206"/>
  <c r="O29" i="206"/>
  <c r="J29" i="206"/>
  <c r="D29" i="206"/>
  <c r="P29" i="206" s="1"/>
  <c r="Q29" i="206" s="1"/>
  <c r="P27" i="206"/>
  <c r="O27" i="206"/>
  <c r="Q27" i="206" s="1"/>
  <c r="O26" i="206"/>
  <c r="H26" i="206"/>
  <c r="P26" i="206" s="1"/>
  <c r="Q26" i="206" s="1"/>
  <c r="O25" i="206"/>
  <c r="H25" i="206"/>
  <c r="P25" i="206" s="1"/>
  <c r="Q25" i="206" s="1"/>
  <c r="O24" i="206"/>
  <c r="N24" i="206"/>
  <c r="L24" i="206"/>
  <c r="J24" i="206"/>
  <c r="P24" i="206" s="1"/>
  <c r="Q24" i="206" s="1"/>
  <c r="O23" i="206"/>
  <c r="L23" i="206"/>
  <c r="J23" i="206"/>
  <c r="H23" i="206"/>
  <c r="F23" i="206"/>
  <c r="P23" i="206" s="1"/>
  <c r="P22" i="206"/>
  <c r="O22" i="206"/>
  <c r="Q22" i="206" s="1"/>
  <c r="O21" i="206"/>
  <c r="L21" i="206"/>
  <c r="P21" i="206" s="1"/>
  <c r="Q21" i="206" s="1"/>
  <c r="Q19" i="206"/>
  <c r="P19" i="206"/>
  <c r="O19" i="206"/>
  <c r="P18" i="206"/>
  <c r="O18" i="206"/>
  <c r="Q18" i="206" s="1"/>
  <c r="O17" i="206"/>
  <c r="D17" i="206"/>
  <c r="P17" i="206" s="1"/>
  <c r="P16" i="206"/>
  <c r="O16" i="206"/>
  <c r="P15" i="206"/>
  <c r="O15" i="206"/>
  <c r="O14" i="206"/>
  <c r="Q14" i="206" s="1"/>
  <c r="L14" i="206"/>
  <c r="J14" i="206"/>
  <c r="H14" i="206"/>
  <c r="F14" i="206"/>
  <c r="D14" i="206"/>
  <c r="P14" i="206" s="1"/>
  <c r="P13" i="206"/>
  <c r="O13" i="206"/>
  <c r="Q13" i="206" s="1"/>
  <c r="P12" i="206"/>
  <c r="O12" i="206"/>
  <c r="Q12" i="206" s="1"/>
  <c r="Q11" i="206"/>
  <c r="P11" i="206"/>
  <c r="O11" i="206"/>
  <c r="P10" i="206"/>
  <c r="O10" i="206"/>
  <c r="Q10" i="206" s="1"/>
  <c r="O9" i="206"/>
  <c r="Q9" i="206" s="1"/>
  <c r="L9" i="206"/>
  <c r="J9" i="206"/>
  <c r="H9" i="206"/>
  <c r="P9" i="206" s="1"/>
  <c r="P8" i="206"/>
  <c r="O8" i="206"/>
  <c r="P7" i="206"/>
  <c r="O7" i="206"/>
  <c r="Q7" i="206" s="1"/>
  <c r="L7" i="206"/>
  <c r="Q8" i="206" l="1"/>
  <c r="Q17" i="206"/>
  <c r="Q44" i="206"/>
  <c r="Q48" i="206"/>
  <c r="Q34" i="206"/>
  <c r="Q36" i="206"/>
  <c r="Q23" i="206"/>
  <c r="Q53" i="206"/>
  <c r="O53" i="205"/>
  <c r="D53" i="205"/>
  <c r="P53" i="205" s="1"/>
  <c r="P52" i="205"/>
  <c r="O52" i="205"/>
  <c r="P51" i="205"/>
  <c r="O51" i="205"/>
  <c r="Q51" i="205" s="1"/>
  <c r="J51" i="205"/>
  <c r="H51" i="205"/>
  <c r="O50" i="205"/>
  <c r="L50" i="205"/>
  <c r="D50" i="205"/>
  <c r="P50" i="205" s="1"/>
  <c r="Q50" i="205" s="1"/>
  <c r="O49" i="205"/>
  <c r="J49" i="205"/>
  <c r="H49" i="205"/>
  <c r="P49" i="205" s="1"/>
  <c r="Q49" i="205" s="1"/>
  <c r="O48" i="205"/>
  <c r="L48" i="205"/>
  <c r="J48" i="205"/>
  <c r="D48" i="205"/>
  <c r="P48" i="205" s="1"/>
  <c r="Q47" i="205"/>
  <c r="P47" i="205"/>
  <c r="O47" i="205"/>
  <c r="P46" i="205"/>
  <c r="O46" i="205"/>
  <c r="O45" i="205"/>
  <c r="Q45" i="205" s="1"/>
  <c r="J45" i="205"/>
  <c r="D45" i="205"/>
  <c r="P45" i="205" s="1"/>
  <c r="O44" i="205"/>
  <c r="L44" i="205"/>
  <c r="J44" i="205"/>
  <c r="H44" i="205"/>
  <c r="D44" i="205"/>
  <c r="P44" i="205" s="1"/>
  <c r="O43" i="205"/>
  <c r="L43" i="205"/>
  <c r="J43" i="205"/>
  <c r="H43" i="205"/>
  <c r="D43" i="205"/>
  <c r="P43" i="205" s="1"/>
  <c r="O42" i="205"/>
  <c r="N42" i="205"/>
  <c r="L42" i="205"/>
  <c r="J42" i="205"/>
  <c r="H42" i="205"/>
  <c r="P42" i="205" s="1"/>
  <c r="Q42" i="205" s="1"/>
  <c r="P41" i="205"/>
  <c r="O41" i="205"/>
  <c r="Q41" i="205" s="1"/>
  <c r="D41" i="205"/>
  <c r="P40" i="205"/>
  <c r="O40" i="205"/>
  <c r="Q40" i="205" s="1"/>
  <c r="N40" i="205"/>
  <c r="L40" i="205"/>
  <c r="J40" i="205"/>
  <c r="O39" i="205"/>
  <c r="L39" i="205"/>
  <c r="J39" i="205"/>
  <c r="H39" i="205"/>
  <c r="P39" i="205" s="1"/>
  <c r="Q39" i="205" s="1"/>
  <c r="P38" i="205"/>
  <c r="O38" i="205"/>
  <c r="O37" i="205"/>
  <c r="J37" i="205"/>
  <c r="P37" i="205" s="1"/>
  <c r="O36" i="205"/>
  <c r="Q36" i="205" s="1"/>
  <c r="D36" i="205"/>
  <c r="P36" i="205" s="1"/>
  <c r="O35" i="205"/>
  <c r="Q35" i="205" s="1"/>
  <c r="J35" i="205"/>
  <c r="P35" i="205" s="1"/>
  <c r="O34" i="205"/>
  <c r="Q34" i="205" s="1"/>
  <c r="N34" i="205"/>
  <c r="J34" i="205"/>
  <c r="H34" i="205"/>
  <c r="P34" i="205" s="1"/>
  <c r="P33" i="205"/>
  <c r="Q33" i="205" s="1"/>
  <c r="O33" i="205"/>
  <c r="M33" i="205"/>
  <c r="J33" i="205"/>
  <c r="H33" i="205"/>
  <c r="P32" i="205"/>
  <c r="O32" i="205"/>
  <c r="Q32" i="205" s="1"/>
  <c r="P31" i="205"/>
  <c r="O31" i="205"/>
  <c r="P30" i="205"/>
  <c r="O30" i="205"/>
  <c r="O29" i="205"/>
  <c r="J29" i="205"/>
  <c r="D29" i="205"/>
  <c r="P29" i="205" s="1"/>
  <c r="Q29" i="205" s="1"/>
  <c r="P27" i="205"/>
  <c r="O27" i="205"/>
  <c r="Q27" i="205" s="1"/>
  <c r="O26" i="205"/>
  <c r="H26" i="205"/>
  <c r="P26" i="205" s="1"/>
  <c r="Q26" i="205" s="1"/>
  <c r="O25" i="205"/>
  <c r="H25" i="205"/>
  <c r="P25" i="205" s="1"/>
  <c r="Q25" i="205" s="1"/>
  <c r="O24" i="205"/>
  <c r="N24" i="205"/>
  <c r="L24" i="205"/>
  <c r="J24" i="205"/>
  <c r="P24" i="205" s="1"/>
  <c r="Q24" i="205" s="1"/>
  <c r="O23" i="205"/>
  <c r="L23" i="205"/>
  <c r="J23" i="205"/>
  <c r="H23" i="205"/>
  <c r="F23" i="205"/>
  <c r="P23" i="205" s="1"/>
  <c r="P22" i="205"/>
  <c r="O22" i="205"/>
  <c r="Q22" i="205" s="1"/>
  <c r="O21" i="205"/>
  <c r="L21" i="205"/>
  <c r="P21" i="205" s="1"/>
  <c r="Q21" i="205" s="1"/>
  <c r="Q19" i="205"/>
  <c r="P19" i="205"/>
  <c r="O19" i="205"/>
  <c r="P18" i="205"/>
  <c r="O18" i="205"/>
  <c r="Q18" i="205" s="1"/>
  <c r="O17" i="205"/>
  <c r="Q17" i="205" s="1"/>
  <c r="D17" i="205"/>
  <c r="P17" i="205" s="1"/>
  <c r="P16" i="205"/>
  <c r="O16" i="205"/>
  <c r="P15" i="205"/>
  <c r="O15" i="205"/>
  <c r="O14" i="205"/>
  <c r="Q14" i="205" s="1"/>
  <c r="L14" i="205"/>
  <c r="J14" i="205"/>
  <c r="H14" i="205"/>
  <c r="F14" i="205"/>
  <c r="D14" i="205"/>
  <c r="P14" i="205" s="1"/>
  <c r="P13" i="205"/>
  <c r="O13" i="205"/>
  <c r="Q13" i="205" s="1"/>
  <c r="P12" i="205"/>
  <c r="O12" i="205"/>
  <c r="Q11" i="205"/>
  <c r="P11" i="205"/>
  <c r="O11" i="205"/>
  <c r="P10" i="205"/>
  <c r="O10" i="205"/>
  <c r="P9" i="205"/>
  <c r="O9" i="205"/>
  <c r="Q9" i="205" s="1"/>
  <c r="L9" i="205"/>
  <c r="J9" i="205"/>
  <c r="H9" i="205"/>
  <c r="Q8" i="205"/>
  <c r="P8" i="205"/>
  <c r="O8" i="205"/>
  <c r="Q7" i="205"/>
  <c r="P7" i="205"/>
  <c r="O7" i="205"/>
  <c r="L7" i="205"/>
  <c r="Q37" i="205" l="1"/>
  <c r="Q10" i="205"/>
  <c r="Q12" i="205"/>
  <c r="Q44" i="205"/>
  <c r="Q48" i="205"/>
  <c r="Q43" i="205"/>
  <c r="Q23" i="205"/>
  <c r="Q53" i="205"/>
  <c r="O53" i="204"/>
  <c r="D53" i="204"/>
  <c r="P53" i="204" s="1"/>
  <c r="P52" i="204"/>
  <c r="O52" i="204"/>
  <c r="P51" i="204"/>
  <c r="Q51" i="204" s="1"/>
  <c r="O51" i="204"/>
  <c r="J51" i="204"/>
  <c r="H51" i="204"/>
  <c r="O50" i="204"/>
  <c r="L50" i="204"/>
  <c r="D50" i="204"/>
  <c r="P50" i="204" s="1"/>
  <c r="Q50" i="204" s="1"/>
  <c r="O49" i="204"/>
  <c r="Q49" i="204" s="1"/>
  <c r="J49" i="204"/>
  <c r="H49" i="204"/>
  <c r="P49" i="204" s="1"/>
  <c r="O48" i="204"/>
  <c r="L48" i="204"/>
  <c r="J48" i="204"/>
  <c r="D48" i="204"/>
  <c r="Q47" i="204"/>
  <c r="P47" i="204"/>
  <c r="O47" i="204"/>
  <c r="P46" i="204"/>
  <c r="O46" i="204"/>
  <c r="O45" i="204"/>
  <c r="Q45" i="204" s="1"/>
  <c r="J45" i="204"/>
  <c r="D45" i="204"/>
  <c r="P45" i="204" s="1"/>
  <c r="O44" i="204"/>
  <c r="L44" i="204"/>
  <c r="J44" i="204"/>
  <c r="H44" i="204"/>
  <c r="D44" i="204"/>
  <c r="P44" i="204" s="1"/>
  <c r="O43" i="204"/>
  <c r="L43" i="204"/>
  <c r="J43" i="204"/>
  <c r="H43" i="204"/>
  <c r="D43" i="204"/>
  <c r="P43" i="204" s="1"/>
  <c r="O42" i="204"/>
  <c r="N42" i="204"/>
  <c r="L42" i="204"/>
  <c r="J42" i="204"/>
  <c r="H42" i="204"/>
  <c r="P42" i="204" s="1"/>
  <c r="Q42" i="204" s="1"/>
  <c r="P41" i="204"/>
  <c r="Q41" i="204" s="1"/>
  <c r="O41" i="204"/>
  <c r="D41" i="204"/>
  <c r="O40" i="204"/>
  <c r="N40" i="204"/>
  <c r="L40" i="204"/>
  <c r="J40" i="204"/>
  <c r="P40" i="204" s="1"/>
  <c r="Q40" i="204" s="1"/>
  <c r="O39" i="204"/>
  <c r="L39" i="204"/>
  <c r="J39" i="204"/>
  <c r="H39" i="204"/>
  <c r="P39" i="204"/>
  <c r="P38" i="204"/>
  <c r="O38" i="204"/>
  <c r="P37" i="204"/>
  <c r="Q37" i="204" s="1"/>
  <c r="O37" i="204"/>
  <c r="J37" i="204"/>
  <c r="P36" i="204"/>
  <c r="Q36" i="204" s="1"/>
  <c r="O36" i="204"/>
  <c r="D36" i="204"/>
  <c r="P35" i="204"/>
  <c r="Q35" i="204" s="1"/>
  <c r="O35" i="204"/>
  <c r="J35" i="204"/>
  <c r="P34" i="204"/>
  <c r="Q34" i="204" s="1"/>
  <c r="O34" i="204"/>
  <c r="N34" i="204"/>
  <c r="J34" i="204"/>
  <c r="H34" i="204"/>
  <c r="M33" i="204"/>
  <c r="O33" i="204" s="1"/>
  <c r="Q33" i="204" s="1"/>
  <c r="J33" i="204"/>
  <c r="H33" i="204"/>
  <c r="P33" i="204" s="1"/>
  <c r="P32" i="204"/>
  <c r="Q32" i="204" s="1"/>
  <c r="O32" i="204"/>
  <c r="P31" i="204"/>
  <c r="O31" i="204"/>
  <c r="P30" i="204"/>
  <c r="O30" i="204"/>
  <c r="P29" i="204"/>
  <c r="O29" i="204"/>
  <c r="Q29" i="204" s="1"/>
  <c r="J29" i="204"/>
  <c r="D29" i="204"/>
  <c r="P27" i="204"/>
  <c r="Q27" i="204" s="1"/>
  <c r="O27" i="204"/>
  <c r="P26" i="204"/>
  <c r="O26" i="204"/>
  <c r="Q26" i="204" s="1"/>
  <c r="H26" i="204"/>
  <c r="P25" i="204"/>
  <c r="O25" i="204"/>
  <c r="Q25" i="204" s="1"/>
  <c r="H25" i="204"/>
  <c r="P24" i="204"/>
  <c r="O24" i="204"/>
  <c r="Q24" i="204" s="1"/>
  <c r="N24" i="204"/>
  <c r="L24" i="204"/>
  <c r="J24" i="204"/>
  <c r="O23" i="204"/>
  <c r="L23" i="204"/>
  <c r="J23" i="204"/>
  <c r="H23" i="204"/>
  <c r="F23" i="204"/>
  <c r="P23" i="204" s="1"/>
  <c r="Q23" i="204" s="1"/>
  <c r="P22" i="204"/>
  <c r="Q22" i="204" s="1"/>
  <c r="O22" i="204"/>
  <c r="P21" i="204"/>
  <c r="O21" i="204"/>
  <c r="Q21" i="204" s="1"/>
  <c r="L21" i="204"/>
  <c r="P19" i="204"/>
  <c r="O19" i="204"/>
  <c r="Q19" i="204" s="1"/>
  <c r="P18" i="204"/>
  <c r="O18" i="204"/>
  <c r="Q18" i="204" s="1"/>
  <c r="O17" i="204"/>
  <c r="D17" i="204"/>
  <c r="P17" i="204" s="1"/>
  <c r="Q17" i="204" s="1"/>
  <c r="P16" i="204"/>
  <c r="O16" i="204"/>
  <c r="P15" i="204"/>
  <c r="O15" i="204"/>
  <c r="O14" i="204"/>
  <c r="L14" i="204"/>
  <c r="J14" i="204"/>
  <c r="H14" i="204"/>
  <c r="F14" i="204"/>
  <c r="D14" i="204"/>
  <c r="P14" i="204" s="1"/>
  <c r="Q14" i="204" s="1"/>
  <c r="Q13" i="204"/>
  <c r="P13" i="204"/>
  <c r="O13" i="204"/>
  <c r="P12" i="204"/>
  <c r="O12" i="204"/>
  <c r="P11" i="204"/>
  <c r="O11" i="204"/>
  <c r="Q11" i="204" s="1"/>
  <c r="O10" i="204"/>
  <c r="L10" i="204"/>
  <c r="P10" i="204" s="1"/>
  <c r="O9" i="204"/>
  <c r="Q9" i="204" s="1"/>
  <c r="L9" i="204"/>
  <c r="J9" i="204"/>
  <c r="H9" i="204"/>
  <c r="P9" i="204" s="1"/>
  <c r="P8" i="204"/>
  <c r="Q8" i="204" s="1"/>
  <c r="O8" i="204"/>
  <c r="P7" i="204"/>
  <c r="O7" i="204"/>
  <c r="Q7" i="204" s="1"/>
  <c r="L7" i="204"/>
  <c r="P48" i="204" l="1"/>
  <c r="Q48" i="204" s="1"/>
  <c r="Q12" i="204"/>
  <c r="Q10" i="204"/>
  <c r="Q39" i="204"/>
  <c r="Q43" i="204"/>
  <c r="Q44" i="204"/>
  <c r="Q53" i="204"/>
  <c r="O53" i="203"/>
  <c r="D53" i="203"/>
  <c r="P53" i="203" s="1"/>
  <c r="P52" i="203"/>
  <c r="O52" i="203"/>
  <c r="P51" i="203"/>
  <c r="O51" i="203"/>
  <c r="Q51" i="203" s="1"/>
  <c r="J51" i="203"/>
  <c r="H51" i="203"/>
  <c r="O50" i="203"/>
  <c r="L50" i="203"/>
  <c r="D50" i="203"/>
  <c r="P50" i="203" s="1"/>
  <c r="O49" i="203"/>
  <c r="J49" i="203"/>
  <c r="H49" i="203"/>
  <c r="P49" i="203" s="1"/>
  <c r="Q49" i="203" s="1"/>
  <c r="O48" i="203"/>
  <c r="L48" i="203"/>
  <c r="J48" i="203"/>
  <c r="D48" i="203"/>
  <c r="P48" i="203" s="1"/>
  <c r="Q47" i="203"/>
  <c r="P47" i="203"/>
  <c r="O47" i="203"/>
  <c r="P46" i="203"/>
  <c r="O46" i="203"/>
  <c r="O45" i="203"/>
  <c r="J45" i="203"/>
  <c r="D45" i="203"/>
  <c r="P45" i="203" s="1"/>
  <c r="O44" i="203"/>
  <c r="L44" i="203"/>
  <c r="J44" i="203"/>
  <c r="H44" i="203"/>
  <c r="D44" i="203"/>
  <c r="O43" i="203"/>
  <c r="L43" i="203"/>
  <c r="J43" i="203"/>
  <c r="H43" i="203"/>
  <c r="D43" i="203"/>
  <c r="P43" i="203" s="1"/>
  <c r="O42" i="203"/>
  <c r="N42" i="203"/>
  <c r="L42" i="203"/>
  <c r="J42" i="203"/>
  <c r="H42" i="203"/>
  <c r="P42" i="203" s="1"/>
  <c r="Q42" i="203" s="1"/>
  <c r="O41" i="203"/>
  <c r="D41" i="203"/>
  <c r="O40" i="203"/>
  <c r="N40" i="203"/>
  <c r="L40" i="203"/>
  <c r="J40" i="203"/>
  <c r="D40" i="203"/>
  <c r="O39" i="203"/>
  <c r="L39" i="203"/>
  <c r="J39" i="203"/>
  <c r="H39" i="203"/>
  <c r="D39" i="203"/>
  <c r="P39" i="203" s="1"/>
  <c r="Q39" i="203" s="1"/>
  <c r="P38" i="203"/>
  <c r="O38" i="203"/>
  <c r="O37" i="203"/>
  <c r="Q37" i="203" s="1"/>
  <c r="J37" i="203"/>
  <c r="P37" i="203" s="1"/>
  <c r="P36" i="203"/>
  <c r="O36" i="203"/>
  <c r="D36" i="203"/>
  <c r="P35" i="203"/>
  <c r="O35" i="203"/>
  <c r="Q35" i="203" s="1"/>
  <c r="J35" i="203"/>
  <c r="P34" i="203"/>
  <c r="O34" i="203"/>
  <c r="Q34" i="203" s="1"/>
  <c r="N34" i="203"/>
  <c r="J34" i="203"/>
  <c r="H34" i="203"/>
  <c r="M33" i="203"/>
  <c r="O33" i="203" s="1"/>
  <c r="J33" i="203"/>
  <c r="H33" i="203"/>
  <c r="P33" i="203" s="1"/>
  <c r="P32" i="203"/>
  <c r="O32" i="203"/>
  <c r="P31" i="203"/>
  <c r="O31" i="203"/>
  <c r="P30" i="203"/>
  <c r="O30" i="203"/>
  <c r="O29" i="203"/>
  <c r="J29" i="203"/>
  <c r="D29" i="203"/>
  <c r="P29" i="203" s="1"/>
  <c r="Q29" i="203" s="1"/>
  <c r="Q27" i="203"/>
  <c r="P27" i="203"/>
  <c r="O27" i="203"/>
  <c r="Q26" i="203"/>
  <c r="P26" i="203"/>
  <c r="O26" i="203"/>
  <c r="H26" i="203"/>
  <c r="Q25" i="203"/>
  <c r="P25" i="203"/>
  <c r="O25" i="203"/>
  <c r="H25" i="203"/>
  <c r="O24" i="203"/>
  <c r="N24" i="203"/>
  <c r="L24" i="203"/>
  <c r="J24" i="203"/>
  <c r="P24" i="203" s="1"/>
  <c r="Q24" i="203" s="1"/>
  <c r="O23" i="203"/>
  <c r="L23" i="203"/>
  <c r="J23" i="203"/>
  <c r="H23" i="203"/>
  <c r="F23" i="203"/>
  <c r="P23" i="203" s="1"/>
  <c r="Q22" i="203"/>
  <c r="P22" i="203"/>
  <c r="O22" i="203"/>
  <c r="Q21" i="203"/>
  <c r="P21" i="203"/>
  <c r="O21" i="203"/>
  <c r="L21" i="203"/>
  <c r="Q19" i="203"/>
  <c r="P19" i="203"/>
  <c r="O19" i="203"/>
  <c r="P18" i="203"/>
  <c r="O18" i="203"/>
  <c r="Q18" i="203" s="1"/>
  <c r="O17" i="203"/>
  <c r="Q17" i="203" s="1"/>
  <c r="D17" i="203"/>
  <c r="P17" i="203" s="1"/>
  <c r="P16" i="203"/>
  <c r="O16" i="203"/>
  <c r="P15" i="203"/>
  <c r="O15" i="203"/>
  <c r="O14" i="203"/>
  <c r="L14" i="203"/>
  <c r="J14" i="203"/>
  <c r="H14" i="203"/>
  <c r="F14" i="203"/>
  <c r="D14" i="203"/>
  <c r="P14" i="203" s="1"/>
  <c r="P13" i="203"/>
  <c r="O13" i="203"/>
  <c r="Q13" i="203" s="1"/>
  <c r="P12" i="203"/>
  <c r="O12" i="203"/>
  <c r="Q12" i="203" s="1"/>
  <c r="Q11" i="203"/>
  <c r="P11" i="203"/>
  <c r="O11" i="203"/>
  <c r="P10" i="203"/>
  <c r="O10" i="203"/>
  <c r="Q10" i="203" s="1"/>
  <c r="L10" i="203"/>
  <c r="P9" i="203"/>
  <c r="O9" i="203"/>
  <c r="Q9" i="203" s="1"/>
  <c r="L9" i="203"/>
  <c r="J9" i="203"/>
  <c r="H9" i="203"/>
  <c r="Q8" i="203"/>
  <c r="P8" i="203"/>
  <c r="O8" i="203"/>
  <c r="Q7" i="203"/>
  <c r="P7" i="203"/>
  <c r="O7" i="203"/>
  <c r="L7" i="203"/>
  <c r="P44" i="203" l="1"/>
  <c r="Q36" i="203"/>
  <c r="Q50" i="203"/>
  <c r="Q44" i="203"/>
  <c r="Q32" i="203"/>
  <c r="P40" i="203"/>
  <c r="Q40" i="203" s="1"/>
  <c r="P41" i="203"/>
  <c r="Q41" i="203" s="1"/>
  <c r="Q45" i="203"/>
  <c r="Q23" i="203"/>
  <c r="Q48" i="203"/>
  <c r="Q43" i="203"/>
  <c r="Q14" i="203"/>
  <c r="Q33" i="203"/>
  <c r="Q53" i="203"/>
  <c r="O53" i="202"/>
  <c r="D53" i="202"/>
  <c r="P53" i="202" s="1"/>
  <c r="Q53" i="202" s="1"/>
  <c r="P52" i="202"/>
  <c r="O52" i="202"/>
  <c r="P51" i="202"/>
  <c r="O51" i="202"/>
  <c r="Q51" i="202" s="1"/>
  <c r="J51" i="202"/>
  <c r="H51" i="202"/>
  <c r="O50" i="202"/>
  <c r="L50" i="202"/>
  <c r="D50" i="202"/>
  <c r="P50" i="202" s="1"/>
  <c r="Q50" i="202" s="1"/>
  <c r="O49" i="202"/>
  <c r="J49" i="202"/>
  <c r="H49" i="202"/>
  <c r="P49" i="202" s="1"/>
  <c r="Q49" i="202" s="1"/>
  <c r="O48" i="202"/>
  <c r="L48" i="202"/>
  <c r="J48" i="202"/>
  <c r="D48" i="202"/>
  <c r="Q47" i="202"/>
  <c r="P47" i="202"/>
  <c r="O47" i="202"/>
  <c r="P46" i="202"/>
  <c r="O46" i="202"/>
  <c r="O45" i="202"/>
  <c r="J45" i="202"/>
  <c r="H45" i="202"/>
  <c r="D45" i="202"/>
  <c r="P45" i="202" s="1"/>
  <c r="O44" i="202"/>
  <c r="Q44" i="202" s="1"/>
  <c r="L44" i="202"/>
  <c r="J44" i="202"/>
  <c r="H44" i="202"/>
  <c r="P44" i="202" s="1"/>
  <c r="D44" i="202"/>
  <c r="O43" i="202"/>
  <c r="L43" i="202"/>
  <c r="J43" i="202"/>
  <c r="H43" i="202"/>
  <c r="D43" i="202"/>
  <c r="P43" i="202" s="1"/>
  <c r="O42" i="202"/>
  <c r="N42" i="202"/>
  <c r="L42" i="202"/>
  <c r="J42" i="202"/>
  <c r="H42" i="202"/>
  <c r="O41" i="202"/>
  <c r="H41" i="202"/>
  <c r="D41" i="202"/>
  <c r="P41" i="202" s="1"/>
  <c r="Q41" i="202" s="1"/>
  <c r="O40" i="202"/>
  <c r="N40" i="202"/>
  <c r="L40" i="202"/>
  <c r="J40" i="202"/>
  <c r="H40" i="202"/>
  <c r="D40" i="202"/>
  <c r="P40" i="202" s="1"/>
  <c r="Q40" i="202" s="1"/>
  <c r="O39" i="202"/>
  <c r="L39" i="202"/>
  <c r="J39" i="202"/>
  <c r="H39" i="202"/>
  <c r="D39" i="202"/>
  <c r="P39" i="202" s="1"/>
  <c r="P38" i="202"/>
  <c r="O38" i="202"/>
  <c r="O37" i="202"/>
  <c r="J37" i="202"/>
  <c r="P37" i="202" s="1"/>
  <c r="P36" i="202"/>
  <c r="O36" i="202"/>
  <c r="Q36" i="202" s="1"/>
  <c r="M36" i="202"/>
  <c r="D36" i="202"/>
  <c r="P35" i="202"/>
  <c r="O35" i="202"/>
  <c r="Q35" i="202" s="1"/>
  <c r="J35" i="202"/>
  <c r="P34" i="202"/>
  <c r="O34" i="202"/>
  <c r="Q34" i="202" s="1"/>
  <c r="N34" i="202"/>
  <c r="J34" i="202"/>
  <c r="H34" i="202"/>
  <c r="M33" i="202"/>
  <c r="O33" i="202" s="1"/>
  <c r="J33" i="202"/>
  <c r="H33" i="202"/>
  <c r="P33" i="202" s="1"/>
  <c r="P32" i="202"/>
  <c r="O32" i="202"/>
  <c r="Q32" i="202" s="1"/>
  <c r="N32" i="202"/>
  <c r="L32" i="202"/>
  <c r="P31" i="202"/>
  <c r="O31" i="202"/>
  <c r="P30" i="202"/>
  <c r="O30" i="202"/>
  <c r="O29" i="202"/>
  <c r="J29" i="202"/>
  <c r="D29" i="202"/>
  <c r="P29" i="202" s="1"/>
  <c r="Q29" i="202" s="1"/>
  <c r="Q27" i="202"/>
  <c r="P27" i="202"/>
  <c r="O27" i="202"/>
  <c r="Q26" i="202"/>
  <c r="P26" i="202"/>
  <c r="O26" i="202"/>
  <c r="H26" i="202"/>
  <c r="Q25" i="202"/>
  <c r="P25" i="202"/>
  <c r="O25" i="202"/>
  <c r="H25" i="202"/>
  <c r="O24" i="202"/>
  <c r="N24" i="202"/>
  <c r="L24" i="202"/>
  <c r="J24" i="202"/>
  <c r="P24" i="202" s="1"/>
  <c r="Q24" i="202" s="1"/>
  <c r="O23" i="202"/>
  <c r="L23" i="202"/>
  <c r="J23" i="202"/>
  <c r="H23" i="202"/>
  <c r="F23" i="202"/>
  <c r="P23" i="202" s="1"/>
  <c r="Q22" i="202"/>
  <c r="P22" i="202"/>
  <c r="O22" i="202"/>
  <c r="Q21" i="202"/>
  <c r="P21" i="202"/>
  <c r="O21" i="202"/>
  <c r="L21" i="202"/>
  <c r="Q19" i="202"/>
  <c r="P19" i="202"/>
  <c r="O19" i="202"/>
  <c r="P18" i="202"/>
  <c r="O18" i="202"/>
  <c r="Q18" i="202" s="1"/>
  <c r="O17" i="202"/>
  <c r="D17" i="202"/>
  <c r="P17" i="202" s="1"/>
  <c r="P16" i="202"/>
  <c r="O16" i="202"/>
  <c r="P15" i="202"/>
  <c r="O15" i="202"/>
  <c r="O14" i="202"/>
  <c r="L14" i="202"/>
  <c r="J14" i="202"/>
  <c r="H14" i="202"/>
  <c r="F14" i="202"/>
  <c r="D14" i="202"/>
  <c r="P14" i="202" s="1"/>
  <c r="P13" i="202"/>
  <c r="O13" i="202"/>
  <c r="Q13" i="202" s="1"/>
  <c r="Q12" i="202"/>
  <c r="P12" i="202"/>
  <c r="O12" i="202"/>
  <c r="Q11" i="202"/>
  <c r="P11" i="202"/>
  <c r="O11" i="202"/>
  <c r="P10" i="202"/>
  <c r="O10" i="202"/>
  <c r="Q10" i="202" s="1"/>
  <c r="L10" i="202"/>
  <c r="O9" i="202"/>
  <c r="Q9" i="202" s="1"/>
  <c r="L9" i="202"/>
  <c r="J9" i="202"/>
  <c r="H9" i="202"/>
  <c r="P9" i="202" s="1"/>
  <c r="Q8" i="202"/>
  <c r="P8" i="202"/>
  <c r="O8" i="202"/>
  <c r="P7" i="202"/>
  <c r="Q7" i="202" s="1"/>
  <c r="O7" i="202"/>
  <c r="L7" i="202"/>
  <c r="Q45" i="202" l="1"/>
  <c r="P42" i="202"/>
  <c r="Q42" i="202" s="1"/>
  <c r="Q39" i="202"/>
  <c r="P48" i="202"/>
  <c r="Q17" i="202"/>
  <c r="Q37" i="202"/>
  <c r="Q48" i="202"/>
  <c r="Q23" i="202"/>
  <c r="Q14" i="202"/>
  <c r="Q33" i="202"/>
  <c r="Q43" i="202"/>
  <c r="O53" i="201"/>
  <c r="D53" i="201"/>
  <c r="P53" i="201" s="1"/>
  <c r="Q53" i="201" s="1"/>
  <c r="P52" i="201"/>
  <c r="O52" i="201"/>
  <c r="P51" i="201"/>
  <c r="O51" i="201"/>
  <c r="Q51" i="201" s="1"/>
  <c r="J51" i="201"/>
  <c r="H51" i="201"/>
  <c r="O50" i="201"/>
  <c r="L50" i="201"/>
  <c r="D50" i="201"/>
  <c r="P50" i="201" s="1"/>
  <c r="Q50" i="201" s="1"/>
  <c r="O49" i="201"/>
  <c r="J49" i="201"/>
  <c r="H49" i="201"/>
  <c r="P49" i="201" s="1"/>
  <c r="Q49" i="201" s="1"/>
  <c r="O48" i="201"/>
  <c r="L48" i="201"/>
  <c r="J48" i="201"/>
  <c r="D48" i="201"/>
  <c r="P48" i="201" s="1"/>
  <c r="Q47" i="201"/>
  <c r="P47" i="201"/>
  <c r="O47" i="201"/>
  <c r="P46" i="201"/>
  <c r="O46" i="201"/>
  <c r="O45" i="201"/>
  <c r="J45" i="201"/>
  <c r="H45" i="201"/>
  <c r="D45" i="201"/>
  <c r="P45" i="201" s="1"/>
  <c r="Q45" i="201" s="1"/>
  <c r="P44" i="201"/>
  <c r="O44" i="201"/>
  <c r="Q44" i="201" s="1"/>
  <c r="L44" i="201"/>
  <c r="J44" i="201"/>
  <c r="H44" i="201"/>
  <c r="D44" i="201"/>
  <c r="O43" i="201"/>
  <c r="L43" i="201"/>
  <c r="J43" i="201"/>
  <c r="H43" i="201"/>
  <c r="D43" i="201"/>
  <c r="P43" i="201" s="1"/>
  <c r="O42" i="201"/>
  <c r="N42" i="201"/>
  <c r="L42" i="201"/>
  <c r="J42" i="201"/>
  <c r="H42" i="201"/>
  <c r="P42" i="201" s="1"/>
  <c r="O41" i="201"/>
  <c r="H41" i="201"/>
  <c r="D41" i="201"/>
  <c r="P41" i="201" s="1"/>
  <c r="Q41" i="201" s="1"/>
  <c r="O40" i="201"/>
  <c r="N40" i="201"/>
  <c r="L40" i="201"/>
  <c r="J40" i="201"/>
  <c r="H40" i="201"/>
  <c r="D40" i="201"/>
  <c r="P40" i="201" s="1"/>
  <c r="O39" i="201"/>
  <c r="L39" i="201"/>
  <c r="J39" i="201"/>
  <c r="H39" i="201"/>
  <c r="D39" i="201"/>
  <c r="P39" i="201" s="1"/>
  <c r="P38" i="201"/>
  <c r="O38" i="201"/>
  <c r="P37" i="201"/>
  <c r="O37" i="201"/>
  <c r="Q37" i="201" s="1"/>
  <c r="J37" i="201"/>
  <c r="P36" i="201"/>
  <c r="O36" i="201"/>
  <c r="Q36" i="201" s="1"/>
  <c r="M36" i="201"/>
  <c r="D36" i="201"/>
  <c r="P35" i="201"/>
  <c r="Q35" i="201" s="1"/>
  <c r="O35" i="201"/>
  <c r="J35" i="201"/>
  <c r="P34" i="201"/>
  <c r="Q34" i="201" s="1"/>
  <c r="O34" i="201"/>
  <c r="N34" i="201"/>
  <c r="J34" i="201"/>
  <c r="H34" i="201"/>
  <c r="M33" i="201"/>
  <c r="O33" i="201" s="1"/>
  <c r="Q33" i="201" s="1"/>
  <c r="J33" i="201"/>
  <c r="H33" i="201"/>
  <c r="P33" i="201" s="1"/>
  <c r="P32" i="201"/>
  <c r="Q32" i="201" s="1"/>
  <c r="O32" i="201"/>
  <c r="N32" i="201"/>
  <c r="L32" i="201"/>
  <c r="P31" i="201"/>
  <c r="O31" i="201"/>
  <c r="P30" i="201"/>
  <c r="O30" i="201"/>
  <c r="O29" i="201"/>
  <c r="J29" i="201"/>
  <c r="D29" i="201"/>
  <c r="P29" i="201" s="1"/>
  <c r="Q29" i="201" s="1"/>
  <c r="P27" i="201"/>
  <c r="O27" i="201"/>
  <c r="Q27" i="201" s="1"/>
  <c r="O26" i="201"/>
  <c r="H26" i="201"/>
  <c r="P26" i="201" s="1"/>
  <c r="Q26" i="201" s="1"/>
  <c r="O25" i="201"/>
  <c r="H25" i="201"/>
  <c r="P25" i="201" s="1"/>
  <c r="Q25" i="201" s="1"/>
  <c r="O24" i="201"/>
  <c r="N24" i="201"/>
  <c r="L24" i="201"/>
  <c r="J24" i="201"/>
  <c r="P24" i="201" s="1"/>
  <c r="Q24" i="201" s="1"/>
  <c r="O23" i="201"/>
  <c r="L23" i="201"/>
  <c r="J23" i="201"/>
  <c r="H23" i="201"/>
  <c r="F23" i="201"/>
  <c r="P23" i="201" s="1"/>
  <c r="P22" i="201"/>
  <c r="O22" i="201"/>
  <c r="Q22" i="201" s="1"/>
  <c r="O21" i="201"/>
  <c r="L21" i="201"/>
  <c r="P21" i="201" s="1"/>
  <c r="Q21" i="201" s="1"/>
  <c r="Q19" i="201"/>
  <c r="P19" i="201"/>
  <c r="O19" i="201"/>
  <c r="P18" i="201"/>
  <c r="Q18" i="201" s="1"/>
  <c r="O18" i="201"/>
  <c r="P17" i="201"/>
  <c r="O17" i="201"/>
  <c r="Q17" i="201" s="1"/>
  <c r="D17" i="201"/>
  <c r="P16" i="201"/>
  <c r="O16" i="201"/>
  <c r="P15" i="201"/>
  <c r="O15" i="201"/>
  <c r="O14" i="201"/>
  <c r="L14" i="201"/>
  <c r="J14" i="201"/>
  <c r="H14" i="201"/>
  <c r="F14" i="201"/>
  <c r="P14" i="201" s="1"/>
  <c r="D14" i="201"/>
  <c r="P13" i="201"/>
  <c r="O13" i="201"/>
  <c r="Q13" i="201" s="1"/>
  <c r="P12" i="201"/>
  <c r="O12" i="201"/>
  <c r="Q12" i="201" s="1"/>
  <c r="Q11" i="201"/>
  <c r="P11" i="201"/>
  <c r="O11" i="201"/>
  <c r="P10" i="201"/>
  <c r="Q10" i="201" s="1"/>
  <c r="O10" i="201"/>
  <c r="L10" i="201"/>
  <c r="P9" i="201"/>
  <c r="Q9" i="201" s="1"/>
  <c r="O9" i="201"/>
  <c r="L9" i="201"/>
  <c r="J9" i="201"/>
  <c r="H9" i="201"/>
  <c r="P8" i="201"/>
  <c r="O8" i="201"/>
  <c r="Q8" i="201" s="1"/>
  <c r="O7" i="201"/>
  <c r="L7" i="201"/>
  <c r="P7" i="201" s="1"/>
  <c r="Q7" i="201" s="1"/>
  <c r="Q23" i="201" l="1"/>
  <c r="Q40" i="201"/>
  <c r="Q42" i="201"/>
  <c r="Q48" i="201"/>
  <c r="Q14" i="201"/>
  <c r="Q43" i="201"/>
  <c r="Q39" i="201"/>
  <c r="O53" i="200"/>
  <c r="D53" i="200"/>
  <c r="P53" i="200" s="1"/>
  <c r="Q53" i="200" s="1"/>
  <c r="P52" i="200"/>
  <c r="O52" i="200"/>
  <c r="P51" i="200"/>
  <c r="O51" i="200"/>
  <c r="Q51" i="200" s="1"/>
  <c r="J51" i="200"/>
  <c r="H51" i="200"/>
  <c r="O50" i="200"/>
  <c r="L50" i="200"/>
  <c r="D50" i="200"/>
  <c r="P50" i="200" s="1"/>
  <c r="Q50" i="200" s="1"/>
  <c r="O49" i="200"/>
  <c r="J49" i="200"/>
  <c r="H49" i="200"/>
  <c r="P49" i="200" s="1"/>
  <c r="Q49" i="200" s="1"/>
  <c r="O48" i="200"/>
  <c r="L48" i="200"/>
  <c r="J48" i="200"/>
  <c r="D48" i="200"/>
  <c r="P48" i="200" s="1"/>
  <c r="P47" i="200"/>
  <c r="O47" i="200"/>
  <c r="P46" i="200"/>
  <c r="O46" i="200"/>
  <c r="O45" i="200"/>
  <c r="J45" i="200"/>
  <c r="H45" i="200"/>
  <c r="D45" i="200"/>
  <c r="O44" i="200"/>
  <c r="L44" i="200"/>
  <c r="J44" i="200"/>
  <c r="H44" i="200"/>
  <c r="D44" i="200"/>
  <c r="P44" i="200" s="1"/>
  <c r="Q44" i="200" s="1"/>
  <c r="P43" i="200"/>
  <c r="O43" i="200"/>
  <c r="L43" i="200"/>
  <c r="J43" i="200"/>
  <c r="H43" i="200"/>
  <c r="D43" i="200"/>
  <c r="P42" i="200"/>
  <c r="O42" i="200"/>
  <c r="Q42" i="200" s="1"/>
  <c r="N42" i="200"/>
  <c r="L42" i="200"/>
  <c r="J42" i="200"/>
  <c r="H42" i="200"/>
  <c r="P41" i="200"/>
  <c r="O41" i="200"/>
  <c r="Q41" i="200" s="1"/>
  <c r="H41" i="200"/>
  <c r="D41" i="200"/>
  <c r="P40" i="200"/>
  <c r="Q40" i="200" s="1"/>
  <c r="O40" i="200"/>
  <c r="N40" i="200"/>
  <c r="L40" i="200"/>
  <c r="J40" i="200"/>
  <c r="H40" i="200"/>
  <c r="D40" i="200"/>
  <c r="P39" i="200"/>
  <c r="O39" i="200"/>
  <c r="Q39" i="200" s="1"/>
  <c r="L39" i="200"/>
  <c r="J39" i="200"/>
  <c r="H39" i="200"/>
  <c r="D39" i="200"/>
  <c r="P38" i="200"/>
  <c r="O38" i="200"/>
  <c r="O37" i="200"/>
  <c r="J37" i="200"/>
  <c r="P37" i="200" s="1"/>
  <c r="Q37" i="200" s="1"/>
  <c r="M36" i="200"/>
  <c r="O36" i="200" s="1"/>
  <c r="Q36" i="200" s="1"/>
  <c r="D36" i="200"/>
  <c r="P36" i="200" s="1"/>
  <c r="O35" i="200"/>
  <c r="Q35" i="200" s="1"/>
  <c r="J35" i="200"/>
  <c r="P35" i="200" s="1"/>
  <c r="O34" i="200"/>
  <c r="Q34" i="200" s="1"/>
  <c r="N34" i="200"/>
  <c r="J34" i="200"/>
  <c r="H34" i="200"/>
  <c r="P34" i="200" s="1"/>
  <c r="P33" i="200"/>
  <c r="Q33" i="200" s="1"/>
  <c r="O33" i="200"/>
  <c r="M33" i="200"/>
  <c r="J33" i="200"/>
  <c r="H33" i="200"/>
  <c r="O32" i="200"/>
  <c r="N32" i="200"/>
  <c r="L32" i="200"/>
  <c r="P32" i="200" s="1"/>
  <c r="P31" i="200"/>
  <c r="O31" i="200"/>
  <c r="P30" i="200"/>
  <c r="O30" i="200"/>
  <c r="P29" i="200"/>
  <c r="O29" i="200"/>
  <c r="Q29" i="200" s="1"/>
  <c r="J29" i="200"/>
  <c r="D29" i="200"/>
  <c r="P27" i="200"/>
  <c r="Q27" i="200" s="1"/>
  <c r="O27" i="200"/>
  <c r="P26" i="200"/>
  <c r="O26" i="200"/>
  <c r="Q26" i="200" s="1"/>
  <c r="H26" i="200"/>
  <c r="P25" i="200"/>
  <c r="O25" i="200"/>
  <c r="Q25" i="200" s="1"/>
  <c r="H25" i="200"/>
  <c r="O24" i="200"/>
  <c r="Q24" i="200" s="1"/>
  <c r="N24" i="200"/>
  <c r="L24" i="200"/>
  <c r="J24" i="200"/>
  <c r="P24" i="200" s="1"/>
  <c r="O23" i="200"/>
  <c r="L23" i="200"/>
  <c r="J23" i="200"/>
  <c r="H23" i="200"/>
  <c r="F23" i="200"/>
  <c r="P23" i="200" s="1"/>
  <c r="Q23" i="200" s="1"/>
  <c r="P22" i="200"/>
  <c r="Q22" i="200" s="1"/>
  <c r="O22" i="200"/>
  <c r="P21" i="200"/>
  <c r="O21" i="200"/>
  <c r="Q21" i="200" s="1"/>
  <c r="L21" i="200"/>
  <c r="P19" i="200"/>
  <c r="O19" i="200"/>
  <c r="Q19" i="200" s="1"/>
  <c r="P18" i="200"/>
  <c r="O18" i="200"/>
  <c r="Q18" i="200" s="1"/>
  <c r="O17" i="200"/>
  <c r="D17" i="200"/>
  <c r="P17" i="200" s="1"/>
  <c r="Q17" i="200" s="1"/>
  <c r="P16" i="200"/>
  <c r="O16" i="200"/>
  <c r="P15" i="200"/>
  <c r="O15" i="200"/>
  <c r="O14" i="200"/>
  <c r="L14" i="200"/>
  <c r="J14" i="200"/>
  <c r="H14" i="200"/>
  <c r="F14" i="200"/>
  <c r="D14" i="200"/>
  <c r="P14" i="200" s="1"/>
  <c r="Q14" i="200" s="1"/>
  <c r="Q13" i="200"/>
  <c r="P13" i="200"/>
  <c r="O13" i="200"/>
  <c r="P12" i="200"/>
  <c r="Q12" i="200" s="1"/>
  <c r="O12" i="200"/>
  <c r="P11" i="200"/>
  <c r="O11" i="200"/>
  <c r="Q11" i="200" s="1"/>
  <c r="O10" i="200"/>
  <c r="L10" i="200"/>
  <c r="P10" i="200" s="1"/>
  <c r="O9" i="200"/>
  <c r="Q9" i="200" s="1"/>
  <c r="L9" i="200"/>
  <c r="J9" i="200"/>
  <c r="H9" i="200"/>
  <c r="P9" i="200" s="1"/>
  <c r="P8" i="200"/>
  <c r="Q8" i="200" s="1"/>
  <c r="O8" i="200"/>
  <c r="P7" i="200"/>
  <c r="O7" i="200"/>
  <c r="Q7" i="200" s="1"/>
  <c r="L7" i="200"/>
  <c r="Q43" i="200" l="1"/>
  <c r="P45" i="200"/>
  <c r="Q45" i="200" s="1"/>
  <c r="Q47" i="200"/>
  <c r="Q48" i="200"/>
  <c r="Q10" i="200"/>
  <c r="Q32" i="200"/>
  <c r="P53" i="199"/>
  <c r="O53" i="199"/>
  <c r="Q53" i="199" s="1"/>
  <c r="D53" i="199"/>
  <c r="P52" i="199"/>
  <c r="O52" i="199"/>
  <c r="O51" i="199"/>
  <c r="J51" i="199"/>
  <c r="H51" i="199"/>
  <c r="P51" i="199" s="1"/>
  <c r="Q51" i="199" s="1"/>
  <c r="O50" i="199"/>
  <c r="L50" i="199"/>
  <c r="P50" i="199" s="1"/>
  <c r="D50" i="199"/>
  <c r="O49" i="199"/>
  <c r="J49" i="199"/>
  <c r="H49" i="199"/>
  <c r="P49" i="199" s="1"/>
  <c r="O48" i="199"/>
  <c r="L48" i="199"/>
  <c r="J48" i="199"/>
  <c r="D48" i="199"/>
  <c r="P48" i="199" s="1"/>
  <c r="Q48" i="199" s="1"/>
  <c r="P47" i="199"/>
  <c r="O47" i="199"/>
  <c r="Q47" i="199" s="1"/>
  <c r="P46" i="199"/>
  <c r="O46" i="199"/>
  <c r="O45" i="199"/>
  <c r="J45" i="199"/>
  <c r="H45" i="199"/>
  <c r="F45" i="199"/>
  <c r="D45" i="199"/>
  <c r="P45" i="199" s="1"/>
  <c r="O44" i="199"/>
  <c r="L44" i="199"/>
  <c r="J44" i="199"/>
  <c r="H44" i="199"/>
  <c r="D44" i="199"/>
  <c r="P44" i="199" s="1"/>
  <c r="O43" i="199"/>
  <c r="L43" i="199"/>
  <c r="J43" i="199"/>
  <c r="H43" i="199"/>
  <c r="F43" i="199"/>
  <c r="D43" i="199"/>
  <c r="P43" i="199" s="1"/>
  <c r="Q43" i="199" s="1"/>
  <c r="O42" i="199"/>
  <c r="N42" i="199"/>
  <c r="L42" i="199"/>
  <c r="J42" i="199"/>
  <c r="H42" i="199"/>
  <c r="P42" i="199" s="1"/>
  <c r="Q42" i="199" s="1"/>
  <c r="P41" i="199"/>
  <c r="Q41" i="199" s="1"/>
  <c r="O41" i="199"/>
  <c r="H41" i="199"/>
  <c r="D41" i="199"/>
  <c r="O40" i="199"/>
  <c r="N40" i="199"/>
  <c r="L40" i="199"/>
  <c r="J40" i="199"/>
  <c r="H40" i="199"/>
  <c r="D40" i="199"/>
  <c r="P40" i="199" s="1"/>
  <c r="Q40" i="199" s="1"/>
  <c r="O39" i="199"/>
  <c r="L39" i="199"/>
  <c r="J39" i="199"/>
  <c r="H39" i="199"/>
  <c r="D39" i="199"/>
  <c r="P39" i="199" s="1"/>
  <c r="Q39" i="199" s="1"/>
  <c r="P38" i="199"/>
  <c r="O38" i="199"/>
  <c r="O37" i="199"/>
  <c r="J37" i="199"/>
  <c r="P37" i="199" s="1"/>
  <c r="P36" i="199"/>
  <c r="M36" i="199"/>
  <c r="O36" i="199" s="1"/>
  <c r="Q36" i="199" s="1"/>
  <c r="D36" i="199"/>
  <c r="P35" i="199"/>
  <c r="O35" i="199"/>
  <c r="Q35" i="199" s="1"/>
  <c r="J35" i="199"/>
  <c r="O34" i="199"/>
  <c r="N34" i="199"/>
  <c r="J34" i="199"/>
  <c r="H34" i="199"/>
  <c r="P34" i="199" s="1"/>
  <c r="O33" i="199"/>
  <c r="M33" i="199"/>
  <c r="J33" i="199"/>
  <c r="H33" i="199"/>
  <c r="P33" i="199" s="1"/>
  <c r="Q33" i="199" s="1"/>
  <c r="O32" i="199"/>
  <c r="N32" i="199"/>
  <c r="L32" i="199"/>
  <c r="P32" i="199" s="1"/>
  <c r="P31" i="199"/>
  <c r="O31" i="199"/>
  <c r="P30" i="199"/>
  <c r="O30" i="199"/>
  <c r="P29" i="199"/>
  <c r="Q29" i="199" s="1"/>
  <c r="O29" i="199"/>
  <c r="J29" i="199"/>
  <c r="D29" i="199"/>
  <c r="Q27" i="199"/>
  <c r="P27" i="199"/>
  <c r="O27" i="199"/>
  <c r="P26" i="199"/>
  <c r="Q26" i="199" s="1"/>
  <c r="O26" i="199"/>
  <c r="H26" i="199"/>
  <c r="P25" i="199"/>
  <c r="Q25" i="199" s="1"/>
  <c r="O25" i="199"/>
  <c r="H25" i="199"/>
  <c r="O24" i="199"/>
  <c r="N24" i="199"/>
  <c r="L24" i="199"/>
  <c r="J24" i="199"/>
  <c r="P24" i="199" s="1"/>
  <c r="Q24" i="199" s="1"/>
  <c r="O23" i="199"/>
  <c r="L23" i="199"/>
  <c r="J23" i="199"/>
  <c r="H23" i="199"/>
  <c r="F23" i="199"/>
  <c r="P23" i="199" s="1"/>
  <c r="Q22" i="199"/>
  <c r="P22" i="199"/>
  <c r="O22" i="199"/>
  <c r="P21" i="199"/>
  <c r="O21" i="199"/>
  <c r="Q21" i="199" s="1"/>
  <c r="L21" i="199"/>
  <c r="P19" i="199"/>
  <c r="O19" i="199"/>
  <c r="Q19" i="199" s="1"/>
  <c r="P18" i="199"/>
  <c r="O18" i="199"/>
  <c r="Q18" i="199" s="1"/>
  <c r="O17" i="199"/>
  <c r="Q17" i="199" s="1"/>
  <c r="D17" i="199"/>
  <c r="P17" i="199" s="1"/>
  <c r="P16" i="199"/>
  <c r="O16" i="199"/>
  <c r="P15" i="199"/>
  <c r="O15" i="199"/>
  <c r="O14" i="199"/>
  <c r="L14" i="199"/>
  <c r="J14" i="199"/>
  <c r="H14" i="199"/>
  <c r="F14" i="199"/>
  <c r="D14" i="199"/>
  <c r="P14" i="199" s="1"/>
  <c r="P13" i="199"/>
  <c r="O13" i="199"/>
  <c r="Q13" i="199" s="1"/>
  <c r="Q12" i="199"/>
  <c r="P12" i="199"/>
  <c r="O12" i="199"/>
  <c r="P11" i="199"/>
  <c r="O11" i="199"/>
  <c r="Q11" i="199" s="1"/>
  <c r="P10" i="199"/>
  <c r="O10" i="199"/>
  <c r="Q10" i="199" s="1"/>
  <c r="L10" i="199"/>
  <c r="O9" i="199"/>
  <c r="Q9" i="199" s="1"/>
  <c r="L9" i="199"/>
  <c r="J9" i="199"/>
  <c r="H9" i="199"/>
  <c r="P9" i="199" s="1"/>
  <c r="Q8" i="199"/>
  <c r="P8" i="199"/>
  <c r="O8" i="199"/>
  <c r="P7" i="199"/>
  <c r="O7" i="199"/>
  <c r="Q7" i="199" s="1"/>
  <c r="L7" i="199"/>
  <c r="Q14" i="199" l="1"/>
  <c r="Q45" i="199"/>
  <c r="Q23" i="199"/>
  <c r="Q32" i="199"/>
  <c r="Q34" i="199"/>
  <c r="Q37" i="199"/>
  <c r="Q50" i="199"/>
  <c r="Q44" i="199"/>
  <c r="Q49" i="199"/>
  <c r="B56" i="198"/>
  <c r="P53" i="198"/>
  <c r="O53" i="198"/>
  <c r="Q53" i="198" s="1"/>
  <c r="D53" i="198"/>
  <c r="P52" i="198"/>
  <c r="O52" i="198"/>
  <c r="O51" i="198"/>
  <c r="J51" i="198"/>
  <c r="H51" i="198"/>
  <c r="P51" i="198" s="1"/>
  <c r="Q51" i="198" s="1"/>
  <c r="O50" i="198"/>
  <c r="L50" i="198"/>
  <c r="P50" i="198" s="1"/>
  <c r="D50" i="198"/>
  <c r="O49" i="198"/>
  <c r="J49" i="198"/>
  <c r="H49" i="198"/>
  <c r="P49" i="198" s="1"/>
  <c r="O48" i="198"/>
  <c r="L48" i="198"/>
  <c r="J48" i="198"/>
  <c r="D48" i="198"/>
  <c r="P48" i="198" s="1"/>
  <c r="Q48" i="198" s="1"/>
  <c r="P47" i="198"/>
  <c r="O47" i="198"/>
  <c r="Q47" i="198" s="1"/>
  <c r="P46" i="198"/>
  <c r="O46" i="198"/>
  <c r="O45" i="198"/>
  <c r="J45" i="198"/>
  <c r="H45" i="198"/>
  <c r="F45" i="198"/>
  <c r="D45" i="198"/>
  <c r="P45" i="198" s="1"/>
  <c r="O44" i="198"/>
  <c r="L44" i="198"/>
  <c r="J44" i="198"/>
  <c r="H44" i="198"/>
  <c r="P44" i="198" s="1"/>
  <c r="D44" i="198"/>
  <c r="O43" i="198"/>
  <c r="L43" i="198"/>
  <c r="J43" i="198"/>
  <c r="H43" i="198"/>
  <c r="F43" i="198"/>
  <c r="D43" i="198"/>
  <c r="P43" i="198" s="1"/>
  <c r="Q43" i="198" s="1"/>
  <c r="O42" i="198"/>
  <c r="N42" i="198"/>
  <c r="L42" i="198"/>
  <c r="J42" i="198"/>
  <c r="H42" i="198"/>
  <c r="P42" i="198" s="1"/>
  <c r="Q42" i="198" s="1"/>
  <c r="P41" i="198"/>
  <c r="O41" i="198"/>
  <c r="Q41" i="198" s="1"/>
  <c r="H41" i="198"/>
  <c r="D41" i="198"/>
  <c r="O40" i="198"/>
  <c r="N40" i="198"/>
  <c r="L40" i="198"/>
  <c r="J40" i="198"/>
  <c r="H40" i="198"/>
  <c r="D40" i="198"/>
  <c r="P40" i="198" s="1"/>
  <c r="Q40" i="198" s="1"/>
  <c r="O39" i="198"/>
  <c r="L39" i="198"/>
  <c r="J39" i="198"/>
  <c r="H39" i="198"/>
  <c r="D39" i="198"/>
  <c r="P39" i="198" s="1"/>
  <c r="Q39" i="198" s="1"/>
  <c r="P38" i="198"/>
  <c r="O38" i="198"/>
  <c r="O37" i="198"/>
  <c r="J37" i="198"/>
  <c r="P37" i="198" s="1"/>
  <c r="P36" i="198"/>
  <c r="M36" i="198"/>
  <c r="O36" i="198" s="1"/>
  <c r="Q36" i="198" s="1"/>
  <c r="D36" i="198"/>
  <c r="P35" i="198"/>
  <c r="O35" i="198"/>
  <c r="Q35" i="198" s="1"/>
  <c r="J35" i="198"/>
  <c r="O34" i="198"/>
  <c r="N34" i="198"/>
  <c r="J34" i="198"/>
  <c r="H34" i="198"/>
  <c r="P34" i="198" s="1"/>
  <c r="O33" i="198"/>
  <c r="M33" i="198"/>
  <c r="J33" i="198"/>
  <c r="H33" i="198"/>
  <c r="P33" i="198" s="1"/>
  <c r="Q33" i="198" s="1"/>
  <c r="O32" i="198"/>
  <c r="N32" i="198"/>
  <c r="L32" i="198"/>
  <c r="P32" i="198" s="1"/>
  <c r="P31" i="198"/>
  <c r="O31" i="198"/>
  <c r="P30" i="198"/>
  <c r="O30" i="198"/>
  <c r="P29" i="198"/>
  <c r="Q29" i="198" s="1"/>
  <c r="O29" i="198"/>
  <c r="J29" i="198"/>
  <c r="D29" i="198"/>
  <c r="Q27" i="198"/>
  <c r="P27" i="198"/>
  <c r="O27" i="198"/>
  <c r="P26" i="198"/>
  <c r="O26" i="198"/>
  <c r="Q26" i="198" s="1"/>
  <c r="H26" i="198"/>
  <c r="P25" i="198"/>
  <c r="O25" i="198"/>
  <c r="Q25" i="198" s="1"/>
  <c r="H25" i="198"/>
  <c r="P24" i="198"/>
  <c r="O24" i="198"/>
  <c r="Q24" i="198" s="1"/>
  <c r="N24" i="198"/>
  <c r="L24" i="198"/>
  <c r="J24" i="198"/>
  <c r="O23" i="198"/>
  <c r="L23" i="198"/>
  <c r="J23" i="198"/>
  <c r="H23" i="198"/>
  <c r="P23" i="198" s="1"/>
  <c r="Q23" i="198" s="1"/>
  <c r="F23" i="198"/>
  <c r="Q22" i="198"/>
  <c r="P22" i="198"/>
  <c r="O22" i="198"/>
  <c r="P21" i="198"/>
  <c r="O21" i="198"/>
  <c r="Q21" i="198" s="1"/>
  <c r="L21" i="198"/>
  <c r="P19" i="198"/>
  <c r="O19" i="198"/>
  <c r="Q19" i="198" s="1"/>
  <c r="P18" i="198"/>
  <c r="O18" i="198"/>
  <c r="Q18" i="198" s="1"/>
  <c r="O17" i="198"/>
  <c r="D17" i="198"/>
  <c r="P17" i="198" s="1"/>
  <c r="Q17" i="198" s="1"/>
  <c r="P16" i="198"/>
  <c r="O16" i="198"/>
  <c r="P15" i="198"/>
  <c r="O15" i="198"/>
  <c r="O14" i="198"/>
  <c r="L14" i="198"/>
  <c r="J14" i="198"/>
  <c r="H14" i="198"/>
  <c r="F14" i="198"/>
  <c r="D14" i="198"/>
  <c r="P14" i="198" s="1"/>
  <c r="Q14" i="198" s="1"/>
  <c r="P13" i="198"/>
  <c r="O13" i="198"/>
  <c r="Q13" i="198" s="1"/>
  <c r="Q12" i="198"/>
  <c r="P12" i="198"/>
  <c r="O12" i="198"/>
  <c r="P11" i="198"/>
  <c r="O11" i="198"/>
  <c r="Q11" i="198" s="1"/>
  <c r="O10" i="198"/>
  <c r="Q10" i="198" s="1"/>
  <c r="L10" i="198"/>
  <c r="P10" i="198" s="1"/>
  <c r="O9" i="198"/>
  <c r="Q9" i="198" s="1"/>
  <c r="L9" i="198"/>
  <c r="J9" i="198"/>
  <c r="H9" i="198"/>
  <c r="P9" i="198" s="1"/>
  <c r="Q8" i="198"/>
  <c r="P8" i="198"/>
  <c r="O8" i="198"/>
  <c r="P7" i="198"/>
  <c r="O7" i="198"/>
  <c r="Q7" i="198" s="1"/>
  <c r="L7" i="198"/>
  <c r="Q45" i="198" l="1"/>
  <c r="Q32" i="198"/>
  <c r="Q34" i="198"/>
  <c r="Q37" i="198"/>
  <c r="Q50" i="198"/>
  <c r="Q44" i="198"/>
  <c r="Q49" i="198"/>
  <c r="B56" i="197"/>
  <c r="P53" i="197"/>
  <c r="O53" i="197"/>
  <c r="Q53" i="197" s="1"/>
  <c r="D53" i="197"/>
  <c r="P52" i="197"/>
  <c r="O52" i="197"/>
  <c r="O51" i="197"/>
  <c r="J51" i="197"/>
  <c r="H51" i="197"/>
  <c r="P51" i="197" s="1"/>
  <c r="O50" i="197"/>
  <c r="L50" i="197"/>
  <c r="P50" i="197" s="1"/>
  <c r="D50" i="197"/>
  <c r="P49" i="197"/>
  <c r="O49" i="197"/>
  <c r="Q49" i="197" s="1"/>
  <c r="J49" i="197"/>
  <c r="H49" i="197"/>
  <c r="O48" i="197"/>
  <c r="L48" i="197"/>
  <c r="J48" i="197"/>
  <c r="D48" i="197"/>
  <c r="P48" i="197" s="1"/>
  <c r="Q48" i="197" s="1"/>
  <c r="P47" i="197"/>
  <c r="O47" i="197"/>
  <c r="Q47" i="197" s="1"/>
  <c r="P46" i="197"/>
  <c r="O46" i="197"/>
  <c r="O45" i="197"/>
  <c r="J45" i="197"/>
  <c r="H45" i="197"/>
  <c r="F45" i="197"/>
  <c r="D45" i="197"/>
  <c r="P45" i="197" s="1"/>
  <c r="O44" i="197"/>
  <c r="L44" i="197"/>
  <c r="J44" i="197"/>
  <c r="H44" i="197"/>
  <c r="D44" i="197"/>
  <c r="P44" i="197" s="1"/>
  <c r="O43" i="197"/>
  <c r="L43" i="197"/>
  <c r="J43" i="197"/>
  <c r="H43" i="197"/>
  <c r="F43" i="197"/>
  <c r="D43" i="197"/>
  <c r="P43" i="197" s="1"/>
  <c r="Q43" i="197" s="1"/>
  <c r="O42" i="197"/>
  <c r="N42" i="197"/>
  <c r="L42" i="197"/>
  <c r="J42" i="197"/>
  <c r="H42" i="197"/>
  <c r="P42" i="197" s="1"/>
  <c r="Q42" i="197" s="1"/>
  <c r="P41" i="197"/>
  <c r="Q41" i="197" s="1"/>
  <c r="O41" i="197"/>
  <c r="H41" i="197"/>
  <c r="D41" i="197"/>
  <c r="O40" i="197"/>
  <c r="N40" i="197"/>
  <c r="L40" i="197"/>
  <c r="J40" i="197"/>
  <c r="H40" i="197"/>
  <c r="D40" i="197"/>
  <c r="P40" i="197" s="1"/>
  <c r="Q40" i="197" s="1"/>
  <c r="O39" i="197"/>
  <c r="L39" i="197"/>
  <c r="J39" i="197"/>
  <c r="H39" i="197"/>
  <c r="D39" i="197"/>
  <c r="P39" i="197" s="1"/>
  <c r="P38" i="197"/>
  <c r="O38" i="197"/>
  <c r="O37" i="197"/>
  <c r="J37" i="197"/>
  <c r="P37" i="197" s="1"/>
  <c r="P36" i="197"/>
  <c r="M36" i="197"/>
  <c r="O36" i="197" s="1"/>
  <c r="Q36" i="197" s="1"/>
  <c r="D36" i="197"/>
  <c r="P35" i="197"/>
  <c r="O35" i="197"/>
  <c r="Q35" i="197" s="1"/>
  <c r="J35" i="197"/>
  <c r="O34" i="197"/>
  <c r="N34" i="197"/>
  <c r="J34" i="197"/>
  <c r="H34" i="197"/>
  <c r="P34" i="197" s="1"/>
  <c r="M33" i="197"/>
  <c r="O33" i="197" s="1"/>
  <c r="J33" i="197"/>
  <c r="H33" i="197"/>
  <c r="P33" i="197" s="1"/>
  <c r="P32" i="197"/>
  <c r="O32" i="197"/>
  <c r="Q32" i="197" s="1"/>
  <c r="N32" i="197"/>
  <c r="L32" i="197"/>
  <c r="P31" i="197"/>
  <c r="O31" i="197"/>
  <c r="P30" i="197"/>
  <c r="O30" i="197"/>
  <c r="P29" i="197"/>
  <c r="Q29" i="197" s="1"/>
  <c r="O29" i="197"/>
  <c r="J29" i="197"/>
  <c r="D29" i="197"/>
  <c r="Q27" i="197"/>
  <c r="P27" i="197"/>
  <c r="O27" i="197"/>
  <c r="P26" i="197"/>
  <c r="Q26" i="197" s="1"/>
  <c r="O26" i="197"/>
  <c r="H26" i="197"/>
  <c r="P25" i="197"/>
  <c r="Q25" i="197" s="1"/>
  <c r="O25" i="197"/>
  <c r="H25" i="197"/>
  <c r="O24" i="197"/>
  <c r="N24" i="197"/>
  <c r="L24" i="197"/>
  <c r="J24" i="197"/>
  <c r="P24" i="197" s="1"/>
  <c r="Q24" i="197" s="1"/>
  <c r="O23" i="197"/>
  <c r="L23" i="197"/>
  <c r="J23" i="197"/>
  <c r="H23" i="197"/>
  <c r="F23" i="197"/>
  <c r="P23" i="197" s="1"/>
  <c r="Q22" i="197"/>
  <c r="P22" i="197"/>
  <c r="O22" i="197"/>
  <c r="P21" i="197"/>
  <c r="Q21" i="197" s="1"/>
  <c r="O21" i="197"/>
  <c r="L21" i="197"/>
  <c r="P19" i="197"/>
  <c r="Q19" i="197" s="1"/>
  <c r="O19" i="197"/>
  <c r="P18" i="197"/>
  <c r="O18" i="197"/>
  <c r="Q18" i="197" s="1"/>
  <c r="O17" i="197"/>
  <c r="Q17" i="197" s="1"/>
  <c r="D17" i="197"/>
  <c r="P17" i="197" s="1"/>
  <c r="P16" i="197"/>
  <c r="O16" i="197"/>
  <c r="P15" i="197"/>
  <c r="O15" i="197"/>
  <c r="O14" i="197"/>
  <c r="Q14" i="197" s="1"/>
  <c r="L14" i="197"/>
  <c r="J14" i="197"/>
  <c r="H14" i="197"/>
  <c r="F14" i="197"/>
  <c r="D14" i="197"/>
  <c r="P14" i="197" s="1"/>
  <c r="P13" i="197"/>
  <c r="O13" i="197"/>
  <c r="Q13" i="197" s="1"/>
  <c r="Q12" i="197"/>
  <c r="P12" i="197"/>
  <c r="O12" i="197"/>
  <c r="P11" i="197"/>
  <c r="Q11" i="197" s="1"/>
  <c r="O11" i="197"/>
  <c r="P10" i="197"/>
  <c r="O10" i="197"/>
  <c r="L10" i="197"/>
  <c r="O9" i="197"/>
  <c r="Q9" i="197" s="1"/>
  <c r="L9" i="197"/>
  <c r="J9" i="197"/>
  <c r="H9" i="197"/>
  <c r="P9" i="197" s="1"/>
  <c r="P8" i="197"/>
  <c r="O8" i="197"/>
  <c r="P7" i="197"/>
  <c r="Q7" i="197" s="1"/>
  <c r="O7" i="197"/>
  <c r="L7" i="197"/>
  <c r="Q51" i="197" l="1"/>
  <c r="Q39" i="197"/>
  <c r="Q10" i="197"/>
  <c r="Q8" i="197"/>
  <c r="Q23" i="197"/>
  <c r="Q33" i="197"/>
  <c r="Q34" i="197"/>
  <c r="Q37" i="197"/>
  <c r="Q44" i="197"/>
  <c r="Q50" i="197"/>
  <c r="Q45" i="197"/>
  <c r="B56" i="196"/>
  <c r="P53" i="196"/>
  <c r="O53" i="196"/>
  <c r="Q53" i="196" s="1"/>
  <c r="D53" i="196"/>
  <c r="P52" i="196"/>
  <c r="O52" i="196"/>
  <c r="O51" i="196"/>
  <c r="J51" i="196"/>
  <c r="H51" i="196"/>
  <c r="P51" i="196" s="1"/>
  <c r="Q51" i="196" s="1"/>
  <c r="O50" i="196"/>
  <c r="Q50" i="196" s="1"/>
  <c r="L50" i="196"/>
  <c r="P50" i="196" s="1"/>
  <c r="D50" i="196"/>
  <c r="O49" i="196"/>
  <c r="J49" i="196"/>
  <c r="H49" i="196"/>
  <c r="P49" i="196" s="1"/>
  <c r="O48" i="196"/>
  <c r="L48" i="196"/>
  <c r="J48" i="196"/>
  <c r="D48" i="196"/>
  <c r="P48" i="196" s="1"/>
  <c r="Q48" i="196" s="1"/>
  <c r="P47" i="196"/>
  <c r="O47" i="196"/>
  <c r="Q47" i="196" s="1"/>
  <c r="P46" i="196"/>
  <c r="O46" i="196"/>
  <c r="O45" i="196"/>
  <c r="J45" i="196"/>
  <c r="H45" i="196"/>
  <c r="F45" i="196"/>
  <c r="D45" i="196"/>
  <c r="P45" i="196" s="1"/>
  <c r="O44" i="196"/>
  <c r="L44" i="196"/>
  <c r="J44" i="196"/>
  <c r="H44" i="196"/>
  <c r="P44" i="196" s="1"/>
  <c r="D44" i="196"/>
  <c r="O43" i="196"/>
  <c r="L43" i="196"/>
  <c r="J43" i="196"/>
  <c r="H43" i="196"/>
  <c r="F43" i="196"/>
  <c r="D43" i="196"/>
  <c r="P43" i="196" s="1"/>
  <c r="Q43" i="196" s="1"/>
  <c r="O42" i="196"/>
  <c r="N42" i="196"/>
  <c r="L42" i="196"/>
  <c r="J42" i="196"/>
  <c r="H42" i="196"/>
  <c r="P42" i="196" s="1"/>
  <c r="Q42" i="196" s="1"/>
  <c r="P41" i="196"/>
  <c r="O41" i="196"/>
  <c r="Q41" i="196" s="1"/>
  <c r="H41" i="196"/>
  <c r="D41" i="196"/>
  <c r="O40" i="196"/>
  <c r="N40" i="196"/>
  <c r="L40" i="196"/>
  <c r="J40" i="196"/>
  <c r="H40" i="196"/>
  <c r="D40" i="196"/>
  <c r="P40" i="196" s="1"/>
  <c r="Q40" i="196" s="1"/>
  <c r="O39" i="196"/>
  <c r="L39" i="196"/>
  <c r="J39" i="196"/>
  <c r="H39" i="196"/>
  <c r="D39" i="196"/>
  <c r="P39" i="196" s="1"/>
  <c r="Q39" i="196" s="1"/>
  <c r="P38" i="196"/>
  <c r="O38" i="196"/>
  <c r="O37" i="196"/>
  <c r="J37" i="196"/>
  <c r="P37" i="196" s="1"/>
  <c r="P36" i="196"/>
  <c r="M36" i="196"/>
  <c r="O36" i="196" s="1"/>
  <c r="Q36" i="196" s="1"/>
  <c r="D36" i="196"/>
  <c r="P35" i="196"/>
  <c r="O35" i="196"/>
  <c r="Q35" i="196" s="1"/>
  <c r="J35" i="196"/>
  <c r="O34" i="196"/>
  <c r="N34" i="196"/>
  <c r="J34" i="196"/>
  <c r="H34" i="196"/>
  <c r="P34" i="196" s="1"/>
  <c r="O33" i="196"/>
  <c r="M33" i="196"/>
  <c r="J33" i="196"/>
  <c r="H33" i="196"/>
  <c r="P33" i="196" s="1"/>
  <c r="Q33" i="196" s="1"/>
  <c r="O32" i="196"/>
  <c r="N32" i="196"/>
  <c r="L32" i="196"/>
  <c r="P32" i="196" s="1"/>
  <c r="P31" i="196"/>
  <c r="O31" i="196"/>
  <c r="P30" i="196"/>
  <c r="O30" i="196"/>
  <c r="P29" i="196"/>
  <c r="Q29" i="196" s="1"/>
  <c r="O29" i="196"/>
  <c r="J29" i="196"/>
  <c r="D29" i="196"/>
  <c r="Q27" i="196"/>
  <c r="P27" i="196"/>
  <c r="O27" i="196"/>
  <c r="P26" i="196"/>
  <c r="O26" i="196"/>
  <c r="Q26" i="196" s="1"/>
  <c r="H26" i="196"/>
  <c r="P25" i="196"/>
  <c r="O25" i="196"/>
  <c r="Q25" i="196" s="1"/>
  <c r="H25" i="196"/>
  <c r="P24" i="196"/>
  <c r="O24" i="196"/>
  <c r="Q24" i="196" s="1"/>
  <c r="N24" i="196"/>
  <c r="L24" i="196"/>
  <c r="J24" i="196"/>
  <c r="O23" i="196"/>
  <c r="L23" i="196"/>
  <c r="J23" i="196"/>
  <c r="H23" i="196"/>
  <c r="P23" i="196" s="1"/>
  <c r="Q23" i="196" s="1"/>
  <c r="F23" i="196"/>
  <c r="Q22" i="196"/>
  <c r="P22" i="196"/>
  <c r="O22" i="196"/>
  <c r="P21" i="196"/>
  <c r="O21" i="196"/>
  <c r="Q21" i="196" s="1"/>
  <c r="L21" i="196"/>
  <c r="P19" i="196"/>
  <c r="O19" i="196"/>
  <c r="Q19" i="196" s="1"/>
  <c r="P18" i="196"/>
  <c r="O18" i="196"/>
  <c r="Q18" i="196" s="1"/>
  <c r="O17" i="196"/>
  <c r="D17" i="196"/>
  <c r="P17" i="196" s="1"/>
  <c r="Q17" i="196" s="1"/>
  <c r="P16" i="196"/>
  <c r="O16" i="196"/>
  <c r="P15" i="196"/>
  <c r="O15" i="196"/>
  <c r="O14" i="196"/>
  <c r="L14" i="196"/>
  <c r="J14" i="196"/>
  <c r="H14" i="196"/>
  <c r="F14" i="196"/>
  <c r="D14" i="196"/>
  <c r="P14" i="196" s="1"/>
  <c r="Q14" i="196" s="1"/>
  <c r="P13" i="196"/>
  <c r="O13" i="196"/>
  <c r="Q13" i="196" s="1"/>
  <c r="Q12" i="196"/>
  <c r="P12" i="196"/>
  <c r="O12" i="196"/>
  <c r="P11" i="196"/>
  <c r="O11" i="196"/>
  <c r="Q11" i="196" s="1"/>
  <c r="O10" i="196"/>
  <c r="Q10" i="196" s="1"/>
  <c r="L10" i="196"/>
  <c r="P10" i="196" s="1"/>
  <c r="O9" i="196"/>
  <c r="Q9" i="196" s="1"/>
  <c r="L9" i="196"/>
  <c r="J9" i="196"/>
  <c r="H9" i="196"/>
  <c r="P9" i="196" s="1"/>
  <c r="Q8" i="196"/>
  <c r="P8" i="196"/>
  <c r="O8" i="196"/>
  <c r="P7" i="196"/>
  <c r="O7" i="196"/>
  <c r="Q7" i="196" s="1"/>
  <c r="N7" i="196"/>
  <c r="L7" i="196"/>
  <c r="Q32" i="196" l="1"/>
  <c r="Q34" i="196"/>
  <c r="Q37" i="196"/>
  <c r="Q45" i="196"/>
  <c r="Q44" i="196"/>
  <c r="Q49" i="196"/>
  <c r="B56" i="195"/>
  <c r="Q53" i="195"/>
  <c r="P53" i="195"/>
  <c r="O53" i="195"/>
  <c r="D53" i="195"/>
  <c r="P52" i="195"/>
  <c r="O52" i="195"/>
  <c r="P51" i="195"/>
  <c r="O51" i="195"/>
  <c r="Q51" i="195" s="1"/>
  <c r="J51" i="195"/>
  <c r="H51" i="195"/>
  <c r="P50" i="195"/>
  <c r="Q50" i="195" s="1"/>
  <c r="O50" i="195"/>
  <c r="L50" i="195"/>
  <c r="D50" i="195"/>
  <c r="O49" i="195"/>
  <c r="J49" i="195"/>
  <c r="H49" i="195"/>
  <c r="P49" i="195" s="1"/>
  <c r="Q49" i="195" s="1"/>
  <c r="O48" i="195"/>
  <c r="L48" i="195"/>
  <c r="J48" i="195"/>
  <c r="D48" i="195"/>
  <c r="P48" i="195" s="1"/>
  <c r="P47" i="195"/>
  <c r="Q47" i="195" s="1"/>
  <c r="O47" i="195"/>
  <c r="P46" i="195"/>
  <c r="O46" i="195"/>
  <c r="O45" i="195"/>
  <c r="J45" i="195"/>
  <c r="H45" i="195"/>
  <c r="F45" i="195"/>
  <c r="D45" i="195"/>
  <c r="P45" i="195" s="1"/>
  <c r="Q45" i="195" s="1"/>
  <c r="P44" i="195"/>
  <c r="Q44" i="195" s="1"/>
  <c r="O44" i="195"/>
  <c r="L44" i="195"/>
  <c r="J44" i="195"/>
  <c r="H44" i="195"/>
  <c r="D44" i="195"/>
  <c r="O43" i="195"/>
  <c r="L43" i="195"/>
  <c r="J43" i="195"/>
  <c r="H43" i="195"/>
  <c r="F43" i="195"/>
  <c r="P43" i="195" s="1"/>
  <c r="D43" i="195"/>
  <c r="O42" i="195"/>
  <c r="N42" i="195"/>
  <c r="L42" i="195"/>
  <c r="J42" i="195"/>
  <c r="H42" i="195"/>
  <c r="P42" i="195" s="1"/>
  <c r="O41" i="195"/>
  <c r="H41" i="195"/>
  <c r="D41" i="195"/>
  <c r="P41" i="195" s="1"/>
  <c r="O40" i="195"/>
  <c r="N40" i="195"/>
  <c r="L40" i="195"/>
  <c r="J40" i="195"/>
  <c r="H40" i="195"/>
  <c r="P40" i="195" s="1"/>
  <c r="D40" i="195"/>
  <c r="O39" i="195"/>
  <c r="L39" i="195"/>
  <c r="J39" i="195"/>
  <c r="H39" i="195"/>
  <c r="D39" i="195"/>
  <c r="P39" i="195" s="1"/>
  <c r="P38" i="195"/>
  <c r="O38" i="195"/>
  <c r="P37" i="195"/>
  <c r="Q37" i="195" s="1"/>
  <c r="O37" i="195"/>
  <c r="J37" i="195"/>
  <c r="P36" i="195"/>
  <c r="O36" i="195"/>
  <c r="Q36" i="195" s="1"/>
  <c r="M36" i="195"/>
  <c r="D36" i="195"/>
  <c r="Q35" i="195"/>
  <c r="P35" i="195"/>
  <c r="O35" i="195"/>
  <c r="J35" i="195"/>
  <c r="O34" i="195"/>
  <c r="N34" i="195"/>
  <c r="J34" i="195"/>
  <c r="H34" i="195"/>
  <c r="P34" i="195" s="1"/>
  <c r="Q34" i="195" s="1"/>
  <c r="O33" i="195"/>
  <c r="Q33" i="195" s="1"/>
  <c r="M33" i="195"/>
  <c r="J33" i="195"/>
  <c r="H33" i="195"/>
  <c r="P33" i="195" s="1"/>
  <c r="O32" i="195"/>
  <c r="N32" i="195"/>
  <c r="L32" i="195"/>
  <c r="P32" i="195" s="1"/>
  <c r="Q32" i="195" s="1"/>
  <c r="P31" i="195"/>
  <c r="O31" i="195"/>
  <c r="P30" i="195"/>
  <c r="O30" i="195"/>
  <c r="O29" i="195"/>
  <c r="J29" i="195"/>
  <c r="D29" i="195"/>
  <c r="P29" i="195" s="1"/>
  <c r="Q29" i="195" s="1"/>
  <c r="P27" i="195"/>
  <c r="O27" i="195"/>
  <c r="Q27" i="195" s="1"/>
  <c r="O26" i="195"/>
  <c r="Q26" i="195" s="1"/>
  <c r="H26" i="195"/>
  <c r="P26" i="195" s="1"/>
  <c r="O25" i="195"/>
  <c r="Q25" i="195" s="1"/>
  <c r="H25" i="195"/>
  <c r="P25" i="195" s="1"/>
  <c r="O24" i="195"/>
  <c r="Q24" i="195" s="1"/>
  <c r="N24" i="195"/>
  <c r="L24" i="195"/>
  <c r="J24" i="195"/>
  <c r="P24" i="195" s="1"/>
  <c r="P23" i="195"/>
  <c r="Q23" i="195" s="1"/>
  <c r="O23" i="195"/>
  <c r="L23" i="195"/>
  <c r="J23" i="195"/>
  <c r="H23" i="195"/>
  <c r="F23" i="195"/>
  <c r="P22" i="195"/>
  <c r="O22" i="195"/>
  <c r="Q22" i="195" s="1"/>
  <c r="O21" i="195"/>
  <c r="Q21" i="195" s="1"/>
  <c r="L21" i="195"/>
  <c r="P21" i="195" s="1"/>
  <c r="P19" i="195"/>
  <c r="O19" i="195"/>
  <c r="Q19" i="195" s="1"/>
  <c r="Q18" i="195"/>
  <c r="P18" i="195"/>
  <c r="O18" i="195"/>
  <c r="P17" i="195"/>
  <c r="Q17" i="195" s="1"/>
  <c r="O17" i="195"/>
  <c r="D17" i="195"/>
  <c r="P16" i="195"/>
  <c r="O16" i="195"/>
  <c r="P15" i="195"/>
  <c r="O15" i="195"/>
  <c r="O14" i="195"/>
  <c r="L14" i="195"/>
  <c r="J14" i="195"/>
  <c r="H14" i="195"/>
  <c r="P14" i="195" s="1"/>
  <c r="Q14" i="195" s="1"/>
  <c r="F14" i="195"/>
  <c r="D14" i="195"/>
  <c r="P13" i="195"/>
  <c r="O13" i="195"/>
  <c r="Q13" i="195" s="1"/>
  <c r="O12" i="195"/>
  <c r="P12" i="195"/>
  <c r="P11" i="195"/>
  <c r="O11" i="195"/>
  <c r="Q11" i="195" s="1"/>
  <c r="O10" i="195"/>
  <c r="L10" i="195"/>
  <c r="P10" i="195" s="1"/>
  <c r="O9" i="195"/>
  <c r="L9" i="195"/>
  <c r="J9" i="195"/>
  <c r="H9" i="195"/>
  <c r="P9" i="195" s="1"/>
  <c r="P8" i="195"/>
  <c r="Q8" i="195" s="1"/>
  <c r="O8" i="195"/>
  <c r="P7" i="195"/>
  <c r="O7" i="195"/>
  <c r="Q7" i="195" s="1"/>
  <c r="N7" i="195"/>
  <c r="L7" i="195"/>
  <c r="Q12" i="195" l="1"/>
  <c r="Q48" i="195"/>
  <c r="Q39" i="195"/>
  <c r="Q43" i="195"/>
  <c r="Q40" i="195"/>
  <c r="Q42" i="195"/>
  <c r="Q10" i="195"/>
  <c r="Q9" i="195"/>
  <c r="Q41" i="195"/>
  <c r="B56" i="194"/>
  <c r="P53" i="194"/>
  <c r="O53" i="194"/>
  <c r="D53" i="194"/>
  <c r="P52" i="194"/>
  <c r="O52" i="194"/>
  <c r="O51" i="194"/>
  <c r="J51" i="194"/>
  <c r="H51" i="194"/>
  <c r="P51" i="194" s="1"/>
  <c r="Q51" i="194" s="1"/>
  <c r="O50" i="194"/>
  <c r="L50" i="194"/>
  <c r="P50" i="194" s="1"/>
  <c r="D50" i="194"/>
  <c r="O49" i="194"/>
  <c r="J49" i="194"/>
  <c r="H49" i="194"/>
  <c r="P49" i="194" s="1"/>
  <c r="O48" i="194"/>
  <c r="L48" i="194"/>
  <c r="J48" i="194"/>
  <c r="D48" i="194"/>
  <c r="P48" i="194" s="1"/>
  <c r="P47" i="194"/>
  <c r="O47" i="194"/>
  <c r="Q47" i="194" s="1"/>
  <c r="P46" i="194"/>
  <c r="O46" i="194"/>
  <c r="O45" i="194"/>
  <c r="J45" i="194"/>
  <c r="H45" i="194"/>
  <c r="F45" i="194"/>
  <c r="D45" i="194"/>
  <c r="P45" i="194" s="1"/>
  <c r="O44" i="194"/>
  <c r="L44" i="194"/>
  <c r="J44" i="194"/>
  <c r="H44" i="194"/>
  <c r="D44" i="194"/>
  <c r="P44" i="194" s="1"/>
  <c r="O43" i="194"/>
  <c r="L43" i="194"/>
  <c r="J43" i="194"/>
  <c r="H43" i="194"/>
  <c r="F43" i="194"/>
  <c r="D43" i="194"/>
  <c r="P43" i="194" s="1"/>
  <c r="O42" i="194"/>
  <c r="N42" i="194"/>
  <c r="L42" i="194"/>
  <c r="J42" i="194"/>
  <c r="H42" i="194"/>
  <c r="P42" i="194" s="1"/>
  <c r="Q42" i="194" s="1"/>
  <c r="O41" i="194"/>
  <c r="H41" i="194"/>
  <c r="P41" i="194" s="1"/>
  <c r="Q41" i="194" s="1"/>
  <c r="D41" i="194"/>
  <c r="O40" i="194"/>
  <c r="N40" i="194"/>
  <c r="L40" i="194"/>
  <c r="J40" i="194"/>
  <c r="H40" i="194"/>
  <c r="D40" i="194"/>
  <c r="O39" i="194"/>
  <c r="L39" i="194"/>
  <c r="J39" i="194"/>
  <c r="H39" i="194"/>
  <c r="D39" i="194"/>
  <c r="P39" i="194" s="1"/>
  <c r="P38" i="194"/>
  <c r="O38" i="194"/>
  <c r="O37" i="194"/>
  <c r="J37" i="194"/>
  <c r="P37" i="194" s="1"/>
  <c r="P36" i="194"/>
  <c r="M36" i="194"/>
  <c r="O36" i="194" s="1"/>
  <c r="D36" i="194"/>
  <c r="P35" i="194"/>
  <c r="O35" i="194"/>
  <c r="Q35" i="194" s="1"/>
  <c r="J35" i="194"/>
  <c r="O34" i="194"/>
  <c r="N34" i="194"/>
  <c r="J34" i="194"/>
  <c r="H34" i="194"/>
  <c r="P34" i="194" s="1"/>
  <c r="M33" i="194"/>
  <c r="O33" i="194" s="1"/>
  <c r="J33" i="194"/>
  <c r="H33" i="194"/>
  <c r="P33" i="194" s="1"/>
  <c r="P32" i="194"/>
  <c r="O32" i="194"/>
  <c r="N32" i="194"/>
  <c r="L32" i="194"/>
  <c r="P31" i="194"/>
  <c r="O31" i="194"/>
  <c r="P30" i="194"/>
  <c r="O30" i="194"/>
  <c r="P29" i="194"/>
  <c r="Q29" i="194" s="1"/>
  <c r="O29" i="194"/>
  <c r="J29" i="194"/>
  <c r="D29" i="194"/>
  <c r="Q27" i="194"/>
  <c r="P27" i="194"/>
  <c r="O27" i="194"/>
  <c r="P26" i="194"/>
  <c r="Q26" i="194" s="1"/>
  <c r="O26" i="194"/>
  <c r="H26" i="194"/>
  <c r="P25" i="194"/>
  <c r="Q25" i="194" s="1"/>
  <c r="O25" i="194"/>
  <c r="H25" i="194"/>
  <c r="O24" i="194"/>
  <c r="N24" i="194"/>
  <c r="L24" i="194"/>
  <c r="J24" i="194"/>
  <c r="P24" i="194" s="1"/>
  <c r="O23" i="194"/>
  <c r="L23" i="194"/>
  <c r="J23" i="194"/>
  <c r="H23" i="194"/>
  <c r="F23" i="194"/>
  <c r="P23" i="194" s="1"/>
  <c r="Q22" i="194"/>
  <c r="P22" i="194"/>
  <c r="O22" i="194"/>
  <c r="P21" i="194"/>
  <c r="O21" i="194"/>
  <c r="Q21" i="194" s="1"/>
  <c r="L21" i="194"/>
  <c r="P19" i="194"/>
  <c r="O19" i="194"/>
  <c r="Q19" i="194" s="1"/>
  <c r="P18" i="194"/>
  <c r="O18" i="194"/>
  <c r="Q18" i="194" s="1"/>
  <c r="O17" i="194"/>
  <c r="D17" i="194"/>
  <c r="P17" i="194" s="1"/>
  <c r="Q17" i="194" s="1"/>
  <c r="P16" i="194"/>
  <c r="O16" i="194"/>
  <c r="P15" i="194"/>
  <c r="O15" i="194"/>
  <c r="O14" i="194"/>
  <c r="L14" i="194"/>
  <c r="J14" i="194"/>
  <c r="H14" i="194"/>
  <c r="F14" i="194"/>
  <c r="D14" i="194"/>
  <c r="P14" i="194" s="1"/>
  <c r="Q14" i="194" s="1"/>
  <c r="P13" i="194"/>
  <c r="O13" i="194"/>
  <c r="Q13" i="194" s="1"/>
  <c r="P12" i="194"/>
  <c r="O12" i="194"/>
  <c r="L12" i="194"/>
  <c r="Q11" i="194"/>
  <c r="P11" i="194"/>
  <c r="O11" i="194"/>
  <c r="P10" i="194"/>
  <c r="O10" i="194"/>
  <c r="L10" i="194"/>
  <c r="O9" i="194"/>
  <c r="L9" i="194"/>
  <c r="J9" i="194"/>
  <c r="H9" i="194"/>
  <c r="P9" i="194" s="1"/>
  <c r="Q8" i="194"/>
  <c r="P8" i="194"/>
  <c r="O8" i="194"/>
  <c r="O7" i="194"/>
  <c r="N7" i="194"/>
  <c r="L7" i="194"/>
  <c r="P7" i="194" s="1"/>
  <c r="Q53" i="194" l="1"/>
  <c r="Q43" i="194"/>
  <c r="Q39" i="194"/>
  <c r="Q12" i="194"/>
  <c r="Q7" i="194"/>
  <c r="Q10" i="194"/>
  <c r="Q9" i="194"/>
  <c r="Q48" i="194"/>
  <c r="P40" i="194"/>
  <c r="Q40" i="194" s="1"/>
  <c r="Q32" i="194"/>
  <c r="Q36" i="194"/>
  <c r="Q45" i="194"/>
  <c r="Q23" i="194"/>
  <c r="Q24" i="194"/>
  <c r="Q33" i="194"/>
  <c r="Q34" i="194"/>
  <c r="Q37" i="194"/>
  <c r="Q50" i="194"/>
  <c r="Q44" i="194"/>
  <c r="Q49" i="194"/>
  <c r="H39" i="193"/>
  <c r="H40" i="193"/>
  <c r="H41" i="193"/>
  <c r="H42" i="193"/>
  <c r="H43" i="193"/>
  <c r="H44" i="193"/>
  <c r="H45" i="193"/>
  <c r="B56" i="193"/>
  <c r="P53" i="193" l="1"/>
  <c r="O53" i="193"/>
  <c r="D53" i="193"/>
  <c r="P52" i="193"/>
  <c r="O52" i="193"/>
  <c r="O51" i="193"/>
  <c r="J51" i="193"/>
  <c r="H51" i="193"/>
  <c r="P51" i="193" s="1"/>
  <c r="P50" i="193"/>
  <c r="O50" i="193"/>
  <c r="Q50" i="193" s="1"/>
  <c r="L50" i="193"/>
  <c r="D50" i="193"/>
  <c r="P49" i="193"/>
  <c r="Q49" i="193" s="1"/>
  <c r="O49" i="193"/>
  <c r="J49" i="193"/>
  <c r="H49" i="193"/>
  <c r="O48" i="193"/>
  <c r="L48" i="193"/>
  <c r="J48" i="193"/>
  <c r="D48" i="193"/>
  <c r="P48" i="193" s="1"/>
  <c r="Q48" i="193" s="1"/>
  <c r="P47" i="193"/>
  <c r="O47" i="193"/>
  <c r="Q47" i="193" s="1"/>
  <c r="P46" i="193"/>
  <c r="O46" i="193"/>
  <c r="O45" i="193"/>
  <c r="J45" i="193"/>
  <c r="F45" i="193"/>
  <c r="D45" i="193"/>
  <c r="P45" i="193" s="1"/>
  <c r="O44" i="193"/>
  <c r="L44" i="193"/>
  <c r="J44" i="193"/>
  <c r="D44" i="193"/>
  <c r="O43" i="193"/>
  <c r="L43" i="193"/>
  <c r="J43" i="193"/>
  <c r="F43" i="193"/>
  <c r="P43" i="193" s="1"/>
  <c r="D43" i="193"/>
  <c r="O42" i="193"/>
  <c r="N42" i="193"/>
  <c r="L42" i="193"/>
  <c r="J42" i="193"/>
  <c r="P42" i="193"/>
  <c r="O41" i="193"/>
  <c r="D41" i="193"/>
  <c r="P41" i="193" s="1"/>
  <c r="O40" i="193"/>
  <c r="N40" i="193"/>
  <c r="L40" i="193"/>
  <c r="J40" i="193"/>
  <c r="D40" i="193"/>
  <c r="P40" i="193" s="1"/>
  <c r="Q40" i="193" s="1"/>
  <c r="O39" i="193"/>
  <c r="L39" i="193"/>
  <c r="J39" i="193"/>
  <c r="D39" i="193"/>
  <c r="P39" i="193" s="1"/>
  <c r="P38" i="193"/>
  <c r="O38" i="193"/>
  <c r="P37" i="193"/>
  <c r="O37" i="193"/>
  <c r="Q37" i="193" s="1"/>
  <c r="J37" i="193"/>
  <c r="P36" i="193"/>
  <c r="O36" i="193"/>
  <c r="Q36" i="193" s="1"/>
  <c r="M36" i="193"/>
  <c r="D36" i="193"/>
  <c r="P35" i="193"/>
  <c r="Q35" i="193" s="1"/>
  <c r="O35" i="193"/>
  <c r="J35" i="193"/>
  <c r="P34" i="193"/>
  <c r="Q34" i="193" s="1"/>
  <c r="O34" i="193"/>
  <c r="N34" i="193"/>
  <c r="J34" i="193"/>
  <c r="H34" i="193"/>
  <c r="M33" i="193"/>
  <c r="O33" i="193" s="1"/>
  <c r="Q33" i="193" s="1"/>
  <c r="J33" i="193"/>
  <c r="H33" i="193"/>
  <c r="P33" i="193" s="1"/>
  <c r="P32" i="193"/>
  <c r="Q32" i="193" s="1"/>
  <c r="O32" i="193"/>
  <c r="N32" i="193"/>
  <c r="L32" i="193"/>
  <c r="P31" i="193"/>
  <c r="O31" i="193"/>
  <c r="P30" i="193"/>
  <c r="O30" i="193"/>
  <c r="O29" i="193"/>
  <c r="J29" i="193"/>
  <c r="D29" i="193"/>
  <c r="P29" i="193" s="1"/>
  <c r="Q29" i="193" s="1"/>
  <c r="P27" i="193"/>
  <c r="O27" i="193"/>
  <c r="Q27" i="193" s="1"/>
  <c r="O26" i="193"/>
  <c r="H26" i="193"/>
  <c r="P26" i="193" s="1"/>
  <c r="Q26" i="193" s="1"/>
  <c r="O25" i="193"/>
  <c r="H25" i="193"/>
  <c r="P25" i="193" s="1"/>
  <c r="Q25" i="193" s="1"/>
  <c r="O24" i="193"/>
  <c r="N24" i="193"/>
  <c r="L24" i="193"/>
  <c r="J24" i="193"/>
  <c r="P24" i="193" s="1"/>
  <c r="Q24" i="193" s="1"/>
  <c r="O23" i="193"/>
  <c r="L23" i="193"/>
  <c r="J23" i="193"/>
  <c r="H23" i="193"/>
  <c r="F23" i="193"/>
  <c r="P23" i="193" s="1"/>
  <c r="P22" i="193"/>
  <c r="O22" i="193"/>
  <c r="Q22" i="193" s="1"/>
  <c r="O21" i="193"/>
  <c r="L21" i="193"/>
  <c r="P21" i="193" s="1"/>
  <c r="Q21" i="193" s="1"/>
  <c r="Q19" i="193"/>
  <c r="P19" i="193"/>
  <c r="O19" i="193"/>
  <c r="P18" i="193"/>
  <c r="Q18" i="193" s="1"/>
  <c r="O18" i="193"/>
  <c r="P17" i="193"/>
  <c r="O17" i="193"/>
  <c r="Q17" i="193" s="1"/>
  <c r="D17" i="193"/>
  <c r="P16" i="193"/>
  <c r="O16" i="193"/>
  <c r="P15" i="193"/>
  <c r="O15" i="193"/>
  <c r="O14" i="193"/>
  <c r="L14" i="193"/>
  <c r="J14" i="193"/>
  <c r="H14" i="193"/>
  <c r="F14" i="193"/>
  <c r="P14" i="193" s="1"/>
  <c r="D14" i="193"/>
  <c r="P13" i="193"/>
  <c r="O13" i="193"/>
  <c r="Q13" i="193" s="1"/>
  <c r="O12" i="193"/>
  <c r="L12" i="193"/>
  <c r="P12" i="193" s="1"/>
  <c r="P11" i="193"/>
  <c r="O11" i="193"/>
  <c r="Q11" i="193" s="1"/>
  <c r="O10" i="193"/>
  <c r="L10" i="193"/>
  <c r="P10" i="193" s="1"/>
  <c r="O9" i="193"/>
  <c r="L9" i="193"/>
  <c r="J9" i="193"/>
  <c r="H9" i="193"/>
  <c r="P9" i="193" s="1"/>
  <c r="P8" i="193"/>
  <c r="O8" i="193"/>
  <c r="Q8" i="193" s="1"/>
  <c r="O7" i="193"/>
  <c r="N7" i="193"/>
  <c r="P7" i="193" s="1"/>
  <c r="L7" i="193"/>
  <c r="Q45" i="193" l="1"/>
  <c r="Q39" i="193"/>
  <c r="Q53" i="193"/>
  <c r="P44" i="193"/>
  <c r="Q44" i="193" s="1"/>
  <c r="Q51" i="193"/>
  <c r="Q9" i="193"/>
  <c r="Q10" i="193"/>
  <c r="Q23" i="193"/>
  <c r="Q43" i="193"/>
  <c r="Q41" i="193"/>
  <c r="Q7" i="193"/>
  <c r="Q12" i="193"/>
  <c r="Q14" i="193"/>
  <c r="Q42" i="193"/>
  <c r="O53" i="192"/>
  <c r="D53" i="192"/>
  <c r="P53" i="192" s="1"/>
  <c r="P52" i="192"/>
  <c r="O52" i="192"/>
  <c r="P51" i="192"/>
  <c r="O51" i="192"/>
  <c r="Q51" i="192" s="1"/>
  <c r="J51" i="192"/>
  <c r="H51" i="192"/>
  <c r="O50" i="192"/>
  <c r="L50" i="192"/>
  <c r="D50" i="192"/>
  <c r="P50" i="192" s="1"/>
  <c r="Q50" i="192" s="1"/>
  <c r="O49" i="192"/>
  <c r="J49" i="192"/>
  <c r="H49" i="192"/>
  <c r="P49" i="192" s="1"/>
  <c r="Q49" i="192" s="1"/>
  <c r="O48" i="192"/>
  <c r="L48" i="192"/>
  <c r="J48" i="192"/>
  <c r="D48" i="192"/>
  <c r="P48" i="192" s="1"/>
  <c r="P47" i="192"/>
  <c r="O47" i="192"/>
  <c r="Q47" i="192" s="1"/>
  <c r="P46" i="192"/>
  <c r="O46" i="192"/>
  <c r="O45" i="192"/>
  <c r="J45" i="192"/>
  <c r="H45" i="192"/>
  <c r="F45" i="192"/>
  <c r="D45" i="192"/>
  <c r="P45" i="192" s="1"/>
  <c r="O44" i="192"/>
  <c r="L44" i="192"/>
  <c r="J44" i="192"/>
  <c r="H44" i="192"/>
  <c r="F44" i="192"/>
  <c r="D44" i="192"/>
  <c r="P44" i="192" s="1"/>
  <c r="Q44" i="192" s="1"/>
  <c r="O43" i="192"/>
  <c r="L43" i="192"/>
  <c r="J43" i="192"/>
  <c r="H43" i="192"/>
  <c r="F43" i="192"/>
  <c r="D43" i="192"/>
  <c r="O42" i="192"/>
  <c r="N42" i="192"/>
  <c r="L42" i="192"/>
  <c r="J42" i="192"/>
  <c r="H42" i="192"/>
  <c r="P42" i="192" s="1"/>
  <c r="Q42" i="192" s="1"/>
  <c r="P41" i="192"/>
  <c r="O41" i="192"/>
  <c r="Q41" i="192" s="1"/>
  <c r="N41" i="192"/>
  <c r="L41" i="192"/>
  <c r="H41" i="192"/>
  <c r="D41" i="192"/>
  <c r="O40" i="192"/>
  <c r="Q40" i="192" s="1"/>
  <c r="N40" i="192"/>
  <c r="L40" i="192"/>
  <c r="J40" i="192"/>
  <c r="H40" i="192"/>
  <c r="D40" i="192"/>
  <c r="P40" i="192" s="1"/>
  <c r="O39" i="192"/>
  <c r="N39" i="192"/>
  <c r="L39" i="192"/>
  <c r="J39" i="192"/>
  <c r="H39" i="192"/>
  <c r="D39" i="192"/>
  <c r="P38" i="192"/>
  <c r="O38" i="192"/>
  <c r="Q37" i="192"/>
  <c r="P37" i="192"/>
  <c r="O37" i="192"/>
  <c r="J37" i="192"/>
  <c r="O36" i="192"/>
  <c r="M36" i="192"/>
  <c r="D36" i="192"/>
  <c r="P36" i="192" s="1"/>
  <c r="Q36" i="192" s="1"/>
  <c r="O35" i="192"/>
  <c r="J35" i="192"/>
  <c r="P35" i="192" s="1"/>
  <c r="Q35" i="192" s="1"/>
  <c r="O34" i="192"/>
  <c r="N34" i="192"/>
  <c r="J34" i="192"/>
  <c r="H34" i="192"/>
  <c r="P34" i="192" s="1"/>
  <c r="Q34" i="192" s="1"/>
  <c r="P33" i="192"/>
  <c r="M33" i="192"/>
  <c r="O33" i="192" s="1"/>
  <c r="Q33" i="192" s="1"/>
  <c r="J33" i="192"/>
  <c r="H33" i="192"/>
  <c r="O32" i="192"/>
  <c r="N32" i="192"/>
  <c r="P32" i="192" s="1"/>
  <c r="Q32" i="192" s="1"/>
  <c r="L32" i="192"/>
  <c r="P31" i="192"/>
  <c r="O31" i="192"/>
  <c r="P30" i="192"/>
  <c r="O30" i="192"/>
  <c r="O29" i="192"/>
  <c r="J29" i="192"/>
  <c r="D29" i="192"/>
  <c r="P29" i="192" s="1"/>
  <c r="P27" i="192"/>
  <c r="O27" i="192"/>
  <c r="Q27" i="192" s="1"/>
  <c r="O26" i="192"/>
  <c r="H26" i="192"/>
  <c r="P26" i="192" s="1"/>
  <c r="O25" i="192"/>
  <c r="H25" i="192"/>
  <c r="P25" i="192" s="1"/>
  <c r="O24" i="192"/>
  <c r="N24" i="192"/>
  <c r="L24" i="192"/>
  <c r="J24" i="192"/>
  <c r="P24" i="192" s="1"/>
  <c r="O23" i="192"/>
  <c r="L23" i="192"/>
  <c r="J23" i="192"/>
  <c r="H23" i="192"/>
  <c r="P23" i="192" s="1"/>
  <c r="Q23" i="192" s="1"/>
  <c r="F23" i="192"/>
  <c r="P22" i="192"/>
  <c r="O22" i="192"/>
  <c r="Q22" i="192" s="1"/>
  <c r="O21" i="192"/>
  <c r="Q21" i="192" s="1"/>
  <c r="L21" i="192"/>
  <c r="P21" i="192" s="1"/>
  <c r="P19" i="192"/>
  <c r="O19" i="192"/>
  <c r="Q19" i="192" s="1"/>
  <c r="Q18" i="192"/>
  <c r="P18" i="192"/>
  <c r="O18" i="192"/>
  <c r="Q17" i="192"/>
  <c r="P17" i="192"/>
  <c r="O17" i="192"/>
  <c r="D17" i="192"/>
  <c r="P16" i="192"/>
  <c r="O16" i="192"/>
  <c r="P15" i="192"/>
  <c r="O15" i="192"/>
  <c r="O14" i="192"/>
  <c r="L14" i="192"/>
  <c r="J14" i="192"/>
  <c r="H14" i="192"/>
  <c r="F14" i="192"/>
  <c r="D14" i="192"/>
  <c r="P14" i="192" s="1"/>
  <c r="Q14" i="192" s="1"/>
  <c r="Q13" i="192"/>
  <c r="P13" i="192"/>
  <c r="O13" i="192"/>
  <c r="O12" i="192"/>
  <c r="L12" i="192"/>
  <c r="P12" i="192" s="1"/>
  <c r="Q12" i="192" s="1"/>
  <c r="P11" i="192"/>
  <c r="Q11" i="192" s="1"/>
  <c r="O11" i="192"/>
  <c r="P10" i="192"/>
  <c r="O10" i="192"/>
  <c r="L10" i="192"/>
  <c r="O9" i="192"/>
  <c r="L9" i="192"/>
  <c r="J9" i="192"/>
  <c r="H9" i="192"/>
  <c r="P8" i="192"/>
  <c r="O8" i="192"/>
  <c r="P7" i="192"/>
  <c r="O7" i="192"/>
  <c r="Q7" i="192" s="1"/>
  <c r="N7" i="192"/>
  <c r="L7" i="192"/>
  <c r="H7" i="192"/>
  <c r="P43" i="192" l="1"/>
  <c r="Q43" i="192" s="1"/>
  <c r="P39" i="192"/>
  <c r="Q39" i="192" s="1"/>
  <c r="Q10" i="192"/>
  <c r="P9" i="192"/>
  <c r="Q9" i="192" s="1"/>
  <c r="Q8" i="192"/>
  <c r="Q45" i="192"/>
  <c r="Q24" i="192"/>
  <c r="Q26" i="192"/>
  <c r="Q48" i="192"/>
  <c r="Q29" i="192"/>
  <c r="Q25" i="192"/>
  <c r="Q53" i="192"/>
  <c r="Q53" i="191"/>
  <c r="P53" i="191"/>
  <c r="O53" i="191"/>
  <c r="D53" i="191"/>
  <c r="P52" i="191"/>
  <c r="O52" i="191"/>
  <c r="O51" i="191"/>
  <c r="J51" i="191"/>
  <c r="H51" i="191"/>
  <c r="P51" i="191" s="1"/>
  <c r="P50" i="191"/>
  <c r="O50" i="191"/>
  <c r="Q50" i="191" s="1"/>
  <c r="L50" i="191"/>
  <c r="D50" i="191"/>
  <c r="O49" i="191"/>
  <c r="J49" i="191"/>
  <c r="H49" i="191"/>
  <c r="P49" i="191" s="1"/>
  <c r="Q49" i="191" s="1"/>
  <c r="O48" i="191"/>
  <c r="L48" i="191"/>
  <c r="J48" i="191"/>
  <c r="D48" i="191"/>
  <c r="P48" i="191" s="1"/>
  <c r="Q48" i="191" s="1"/>
  <c r="P47" i="191"/>
  <c r="O47" i="191"/>
  <c r="Q47" i="191" s="1"/>
  <c r="P46" i="191"/>
  <c r="O46" i="191"/>
  <c r="O45" i="191"/>
  <c r="J45" i="191"/>
  <c r="H45" i="191"/>
  <c r="F45" i="191"/>
  <c r="P45" i="191" s="1"/>
  <c r="Q45" i="191" s="1"/>
  <c r="D45" i="191"/>
  <c r="O44" i="191"/>
  <c r="L44" i="191"/>
  <c r="J44" i="191"/>
  <c r="H44" i="191"/>
  <c r="P44" i="191" s="1"/>
  <c r="F44" i="191"/>
  <c r="D44" i="191"/>
  <c r="P43" i="191"/>
  <c r="O43" i="191"/>
  <c r="Q43" i="191" s="1"/>
  <c r="L43" i="191"/>
  <c r="J43" i="191"/>
  <c r="H43" i="191"/>
  <c r="F43" i="191"/>
  <c r="D43" i="191"/>
  <c r="P42" i="191"/>
  <c r="O42" i="191"/>
  <c r="Q42" i="191" s="1"/>
  <c r="N42" i="191"/>
  <c r="L42" i="191"/>
  <c r="J42" i="191"/>
  <c r="H42" i="191"/>
  <c r="O41" i="191"/>
  <c r="N41" i="191"/>
  <c r="L41" i="191"/>
  <c r="H41" i="191"/>
  <c r="D41" i="191"/>
  <c r="P41" i="191" s="1"/>
  <c r="O40" i="191"/>
  <c r="N40" i="191"/>
  <c r="L40" i="191"/>
  <c r="J40" i="191"/>
  <c r="H40" i="191"/>
  <c r="D40" i="191"/>
  <c r="P40" i="191" s="1"/>
  <c r="Q40" i="191" s="1"/>
  <c r="O39" i="191"/>
  <c r="N39" i="191"/>
  <c r="L39" i="191"/>
  <c r="J39" i="191"/>
  <c r="H39" i="191"/>
  <c r="D39" i="191"/>
  <c r="P39" i="191" s="1"/>
  <c r="Q39" i="191" s="1"/>
  <c r="P38" i="191"/>
  <c r="O38" i="191"/>
  <c r="P37" i="191"/>
  <c r="O37" i="191"/>
  <c r="Q37" i="191" s="1"/>
  <c r="J37" i="191"/>
  <c r="P36" i="191"/>
  <c r="O36" i="191"/>
  <c r="Q36" i="191" s="1"/>
  <c r="M36" i="191"/>
  <c r="D36" i="191"/>
  <c r="Q35" i="191"/>
  <c r="P35" i="191"/>
  <c r="O35" i="191"/>
  <c r="J35" i="191"/>
  <c r="O34" i="191"/>
  <c r="N34" i="191"/>
  <c r="J34" i="191"/>
  <c r="H34" i="191"/>
  <c r="P34" i="191" s="1"/>
  <c r="Q34" i="191" s="1"/>
  <c r="O33" i="191"/>
  <c r="M33" i="191"/>
  <c r="J33" i="191"/>
  <c r="H33" i="191"/>
  <c r="P33" i="191" s="1"/>
  <c r="O32" i="191"/>
  <c r="N32" i="191"/>
  <c r="L32" i="191"/>
  <c r="P32" i="191" s="1"/>
  <c r="Q32" i="191" s="1"/>
  <c r="P31" i="191"/>
  <c r="O31" i="191"/>
  <c r="P30" i="191"/>
  <c r="O30" i="191"/>
  <c r="O29" i="191"/>
  <c r="J29" i="191"/>
  <c r="D29" i="191"/>
  <c r="P29" i="191" s="1"/>
  <c r="Q29" i="191" s="1"/>
  <c r="P27" i="191"/>
  <c r="O27" i="191"/>
  <c r="Q27" i="191" s="1"/>
  <c r="O26" i="191"/>
  <c r="H26" i="191"/>
  <c r="P26" i="191" s="1"/>
  <c r="Q26" i="191" s="1"/>
  <c r="O25" i="191"/>
  <c r="H25" i="191"/>
  <c r="P25" i="191" s="1"/>
  <c r="Q25" i="191" s="1"/>
  <c r="O24" i="191"/>
  <c r="N24" i="191"/>
  <c r="L24" i="191"/>
  <c r="J24" i="191"/>
  <c r="P24" i="191" s="1"/>
  <c r="Q24" i="191" s="1"/>
  <c r="P23" i="191"/>
  <c r="O23" i="191"/>
  <c r="Q23" i="191" s="1"/>
  <c r="L23" i="191"/>
  <c r="J23" i="191"/>
  <c r="H23" i="191"/>
  <c r="F23" i="191"/>
  <c r="P22" i="191"/>
  <c r="O22" i="191"/>
  <c r="Q22" i="191" s="1"/>
  <c r="O21" i="191"/>
  <c r="L21" i="191"/>
  <c r="P21" i="191" s="1"/>
  <c r="Q21" i="191" s="1"/>
  <c r="Q19" i="191"/>
  <c r="P19" i="191"/>
  <c r="O19" i="191"/>
  <c r="Q18" i="191"/>
  <c r="P18" i="191"/>
  <c r="O18" i="191"/>
  <c r="P17" i="191"/>
  <c r="O17" i="191"/>
  <c r="Q17" i="191" s="1"/>
  <c r="D17" i="191"/>
  <c r="P16" i="191"/>
  <c r="O16" i="191"/>
  <c r="P15" i="191"/>
  <c r="O15" i="191"/>
  <c r="P14" i="191"/>
  <c r="O14" i="191"/>
  <c r="Q14" i="191" s="1"/>
  <c r="L14" i="191"/>
  <c r="J14" i="191"/>
  <c r="H14" i="191"/>
  <c r="F14" i="191"/>
  <c r="D14" i="191"/>
  <c r="P13" i="191"/>
  <c r="O13" i="191"/>
  <c r="Q13" i="191" s="1"/>
  <c r="O12" i="191"/>
  <c r="L12" i="191"/>
  <c r="P12" i="191" s="1"/>
  <c r="P11" i="191"/>
  <c r="O11" i="191"/>
  <c r="Q11" i="191" s="1"/>
  <c r="O10" i="191"/>
  <c r="L10" i="191"/>
  <c r="P10" i="191" s="1"/>
  <c r="Q10" i="191" s="1"/>
  <c r="O9" i="191"/>
  <c r="L9" i="191"/>
  <c r="J9" i="191"/>
  <c r="H9" i="191"/>
  <c r="P9" i="191" s="1"/>
  <c r="Q9" i="191" s="1"/>
  <c r="P8" i="191"/>
  <c r="O8" i="191"/>
  <c r="Q8" i="191" s="1"/>
  <c r="O7" i="191"/>
  <c r="N7" i="191"/>
  <c r="L7" i="191"/>
  <c r="H7" i="191"/>
  <c r="P7" i="191" s="1"/>
  <c r="Q7" i="191" l="1"/>
  <c r="Q12" i="191"/>
  <c r="Q33" i="191"/>
  <c r="Q51" i="191"/>
  <c r="Q44" i="191"/>
  <c r="Q41" i="191"/>
  <c r="O53" i="190"/>
  <c r="D53" i="190"/>
  <c r="P53" i="190" s="1"/>
  <c r="P52" i="190"/>
  <c r="O52" i="190"/>
  <c r="P51" i="190"/>
  <c r="O51" i="190"/>
  <c r="Q51" i="190" s="1"/>
  <c r="J51" i="190"/>
  <c r="H51" i="190"/>
  <c r="O50" i="190"/>
  <c r="L50" i="190"/>
  <c r="D50" i="190"/>
  <c r="P50" i="190" s="1"/>
  <c r="Q50" i="190" s="1"/>
  <c r="O49" i="190"/>
  <c r="J49" i="190"/>
  <c r="P49" i="190" s="1"/>
  <c r="Q49" i="190" s="1"/>
  <c r="H49" i="190"/>
  <c r="O48" i="190"/>
  <c r="L48" i="190"/>
  <c r="J48" i="190"/>
  <c r="D48" i="190"/>
  <c r="P48" i="190" s="1"/>
  <c r="Q47" i="190"/>
  <c r="P47" i="190"/>
  <c r="O47" i="190"/>
  <c r="P46" i="190"/>
  <c r="O46" i="190"/>
  <c r="O45" i="190"/>
  <c r="J45" i="190"/>
  <c r="H45" i="190"/>
  <c r="F45" i="190"/>
  <c r="D45" i="190"/>
  <c r="O44" i="190"/>
  <c r="L44" i="190"/>
  <c r="J44" i="190"/>
  <c r="H44" i="190"/>
  <c r="F44" i="190"/>
  <c r="D44" i="190"/>
  <c r="P44" i="190" s="1"/>
  <c r="O43" i="190"/>
  <c r="L43" i="190"/>
  <c r="J43" i="190"/>
  <c r="H43" i="190"/>
  <c r="F43" i="190"/>
  <c r="P43" i="190" s="1"/>
  <c r="Q43" i="190" s="1"/>
  <c r="D43" i="190"/>
  <c r="O42" i="190"/>
  <c r="N42" i="190"/>
  <c r="L42" i="190"/>
  <c r="J42" i="190"/>
  <c r="H42" i="190"/>
  <c r="P42" i="190" s="1"/>
  <c r="Q42" i="190" s="1"/>
  <c r="O41" i="190"/>
  <c r="N41" i="190"/>
  <c r="L41" i="190"/>
  <c r="H41" i="190"/>
  <c r="D41" i="190"/>
  <c r="P41" i="190" s="1"/>
  <c r="O40" i="190"/>
  <c r="Q40" i="190" s="1"/>
  <c r="N40" i="190"/>
  <c r="L40" i="190"/>
  <c r="J40" i="190"/>
  <c r="H40" i="190"/>
  <c r="D40" i="190"/>
  <c r="P40" i="190" s="1"/>
  <c r="O39" i="190"/>
  <c r="N39" i="190"/>
  <c r="L39" i="190"/>
  <c r="J39" i="190"/>
  <c r="H39" i="190"/>
  <c r="D39" i="190"/>
  <c r="P39" i="190" s="1"/>
  <c r="P38" i="190"/>
  <c r="O38" i="190"/>
  <c r="Q37" i="190"/>
  <c r="P37" i="190"/>
  <c r="O37" i="190"/>
  <c r="J37" i="190"/>
  <c r="O36" i="190"/>
  <c r="M36" i="190"/>
  <c r="D36" i="190"/>
  <c r="P36" i="190" s="1"/>
  <c r="Q36" i="190" s="1"/>
  <c r="O35" i="190"/>
  <c r="J35" i="190"/>
  <c r="P35" i="190" s="1"/>
  <c r="Q35" i="190" s="1"/>
  <c r="O34" i="190"/>
  <c r="N34" i="190"/>
  <c r="J34" i="190"/>
  <c r="H34" i="190"/>
  <c r="P34" i="190" s="1"/>
  <c r="P33" i="190"/>
  <c r="M33" i="190"/>
  <c r="O33" i="190" s="1"/>
  <c r="Q33" i="190" s="1"/>
  <c r="J33" i="190"/>
  <c r="H33" i="190"/>
  <c r="O32" i="190"/>
  <c r="N32" i="190"/>
  <c r="P32" i="190" s="1"/>
  <c r="L32" i="190"/>
  <c r="P31" i="190"/>
  <c r="O31" i="190"/>
  <c r="P30" i="190"/>
  <c r="O30" i="190"/>
  <c r="O29" i="190"/>
  <c r="J29" i="190"/>
  <c r="D29" i="190"/>
  <c r="P29" i="190" s="1"/>
  <c r="P27" i="190"/>
  <c r="O27" i="190"/>
  <c r="Q27" i="190" s="1"/>
  <c r="P26" i="190"/>
  <c r="O26" i="190"/>
  <c r="Q26" i="190" s="1"/>
  <c r="H26" i="190"/>
  <c r="P25" i="190"/>
  <c r="O25" i="190"/>
  <c r="Q25" i="190" s="1"/>
  <c r="H25" i="190"/>
  <c r="O24" i="190"/>
  <c r="N24" i="190"/>
  <c r="L24" i="190"/>
  <c r="J24" i="190"/>
  <c r="P24" i="190" s="1"/>
  <c r="O23" i="190"/>
  <c r="L23" i="190"/>
  <c r="J23" i="190"/>
  <c r="H23" i="190"/>
  <c r="F23" i="190"/>
  <c r="P23" i="190" s="1"/>
  <c r="Q23" i="190" s="1"/>
  <c r="P22" i="190"/>
  <c r="Q22" i="190" s="1"/>
  <c r="O22" i="190"/>
  <c r="P21" i="190"/>
  <c r="O21" i="190"/>
  <c r="Q21" i="190" s="1"/>
  <c r="L21" i="190"/>
  <c r="P19" i="190"/>
  <c r="O19" i="190"/>
  <c r="Q19" i="190" s="1"/>
  <c r="P18" i="190"/>
  <c r="O18" i="190"/>
  <c r="Q18" i="190" s="1"/>
  <c r="O17" i="190"/>
  <c r="D17" i="190"/>
  <c r="P17" i="190" s="1"/>
  <c r="Q17" i="190" s="1"/>
  <c r="P16" i="190"/>
  <c r="O16" i="190"/>
  <c r="P15" i="190"/>
  <c r="O15" i="190"/>
  <c r="O14" i="190"/>
  <c r="L14" i="190"/>
  <c r="J14" i="190"/>
  <c r="H14" i="190"/>
  <c r="F14" i="190"/>
  <c r="D14" i="190"/>
  <c r="P14" i="190" s="1"/>
  <c r="Q14" i="190" s="1"/>
  <c r="Q13" i="190"/>
  <c r="P13" i="190"/>
  <c r="O13" i="190"/>
  <c r="P12" i="190"/>
  <c r="Q12" i="190" s="1"/>
  <c r="O12" i="190"/>
  <c r="L12" i="190"/>
  <c r="P11" i="190"/>
  <c r="Q11" i="190" s="1"/>
  <c r="O11" i="190"/>
  <c r="P10" i="190"/>
  <c r="O10" i="190"/>
  <c r="Q10" i="190" s="1"/>
  <c r="L10" i="190"/>
  <c r="O9" i="190"/>
  <c r="Q9" i="190" s="1"/>
  <c r="L9" i="190"/>
  <c r="J9" i="190"/>
  <c r="H9" i="190"/>
  <c r="P9" i="190" s="1"/>
  <c r="Q8" i="190"/>
  <c r="P8" i="190"/>
  <c r="O8" i="190"/>
  <c r="P7" i="190"/>
  <c r="Q7" i="190" s="1"/>
  <c r="O7" i="190"/>
  <c r="N7" i="190"/>
  <c r="L7" i="190"/>
  <c r="H7" i="190"/>
  <c r="P45" i="190" l="1"/>
  <c r="Q45" i="190"/>
  <c r="Q44" i="190"/>
  <c r="Q41" i="190"/>
  <c r="Q32" i="190"/>
  <c r="Q34" i="190"/>
  <c r="Q48" i="190"/>
  <c r="Q29" i="190"/>
  <c r="Q39" i="190"/>
  <c r="Q24" i="190"/>
  <c r="Q53" i="190"/>
  <c r="O53" i="189"/>
  <c r="D53" i="189"/>
  <c r="P53" i="189" s="1"/>
  <c r="P52" i="189"/>
  <c r="O52" i="189"/>
  <c r="P51" i="189"/>
  <c r="Q51" i="189" s="1"/>
  <c r="O51" i="189"/>
  <c r="J51" i="189"/>
  <c r="H51" i="189"/>
  <c r="O50" i="189"/>
  <c r="L50" i="189"/>
  <c r="D50" i="189"/>
  <c r="P50" i="189" s="1"/>
  <c r="Q50" i="189" s="1"/>
  <c r="O49" i="189"/>
  <c r="Q49" i="189" s="1"/>
  <c r="J49" i="189"/>
  <c r="H49" i="189"/>
  <c r="P49" i="189" s="1"/>
  <c r="O48" i="189"/>
  <c r="Q48" i="189" s="1"/>
  <c r="L48" i="189"/>
  <c r="J48" i="189"/>
  <c r="D48" i="189"/>
  <c r="P48" i="189" s="1"/>
  <c r="Q47" i="189"/>
  <c r="P47" i="189"/>
  <c r="O47" i="189"/>
  <c r="P46" i="189"/>
  <c r="O46" i="189"/>
  <c r="O45" i="189"/>
  <c r="J45" i="189"/>
  <c r="H45" i="189"/>
  <c r="F45" i="189"/>
  <c r="D45" i="189"/>
  <c r="P45" i="189" s="1"/>
  <c r="O44" i="189"/>
  <c r="L44" i="189"/>
  <c r="J44" i="189"/>
  <c r="H44" i="189"/>
  <c r="F44" i="189"/>
  <c r="D44" i="189"/>
  <c r="P44" i="189" s="1"/>
  <c r="Q44" i="189" s="1"/>
  <c r="O43" i="189"/>
  <c r="L43" i="189"/>
  <c r="J43" i="189"/>
  <c r="H43" i="189"/>
  <c r="F43" i="189"/>
  <c r="D43" i="189"/>
  <c r="P43" i="189" s="1"/>
  <c r="Q43" i="189" s="1"/>
  <c r="O42" i="189"/>
  <c r="N42" i="189"/>
  <c r="L42" i="189"/>
  <c r="J42" i="189"/>
  <c r="H42" i="189"/>
  <c r="P42" i="189" s="1"/>
  <c r="Q42" i="189" s="1"/>
  <c r="P41" i="189"/>
  <c r="Q41" i="189" s="1"/>
  <c r="O41" i="189"/>
  <c r="N41" i="189"/>
  <c r="L41" i="189"/>
  <c r="H41" i="189"/>
  <c r="D41" i="189"/>
  <c r="O40" i="189"/>
  <c r="N40" i="189"/>
  <c r="L40" i="189"/>
  <c r="J40" i="189"/>
  <c r="H40" i="189"/>
  <c r="P40" i="189" s="1"/>
  <c r="D40" i="189"/>
  <c r="O39" i="189"/>
  <c r="N39" i="189"/>
  <c r="L39" i="189"/>
  <c r="J39" i="189"/>
  <c r="H39" i="189"/>
  <c r="P39" i="189" s="1"/>
  <c r="D39" i="189"/>
  <c r="P38" i="189"/>
  <c r="O38" i="189"/>
  <c r="O37" i="189"/>
  <c r="J37" i="189"/>
  <c r="P37" i="189" s="1"/>
  <c r="Q37" i="189" s="1"/>
  <c r="M36" i="189"/>
  <c r="O36" i="189" s="1"/>
  <c r="Q36" i="189" s="1"/>
  <c r="D36" i="189"/>
  <c r="P36" i="189" s="1"/>
  <c r="O35" i="189"/>
  <c r="J35" i="189"/>
  <c r="P35" i="189" s="1"/>
  <c r="O34" i="189"/>
  <c r="Q34" i="189" s="1"/>
  <c r="N34" i="189"/>
  <c r="J34" i="189"/>
  <c r="H34" i="189"/>
  <c r="P34" i="189" s="1"/>
  <c r="P33" i="189"/>
  <c r="M33" i="189"/>
  <c r="O33" i="189" s="1"/>
  <c r="Q33" i="189" s="1"/>
  <c r="J33" i="189"/>
  <c r="H33" i="189"/>
  <c r="O32" i="189"/>
  <c r="Q32" i="189" s="1"/>
  <c r="N32" i="189"/>
  <c r="P32" i="189" s="1"/>
  <c r="L32" i="189"/>
  <c r="P31" i="189"/>
  <c r="O31" i="189"/>
  <c r="P30" i="189"/>
  <c r="O30" i="189"/>
  <c r="P29" i="189"/>
  <c r="O29" i="189"/>
  <c r="J29" i="189"/>
  <c r="D29" i="189"/>
  <c r="Q27" i="189"/>
  <c r="P27" i="189"/>
  <c r="O27" i="189"/>
  <c r="P26" i="189"/>
  <c r="Q26" i="189" s="1"/>
  <c r="O26" i="189"/>
  <c r="H26" i="189"/>
  <c r="P25" i="189"/>
  <c r="Q25" i="189" s="1"/>
  <c r="O25" i="189"/>
  <c r="H25" i="189"/>
  <c r="P24" i="189"/>
  <c r="Q24" i="189" s="1"/>
  <c r="O24" i="189"/>
  <c r="N24" i="189"/>
  <c r="L24" i="189"/>
  <c r="J24" i="189"/>
  <c r="O23" i="189"/>
  <c r="L23" i="189"/>
  <c r="J23" i="189"/>
  <c r="H23" i="189"/>
  <c r="F23" i="189"/>
  <c r="P23" i="189" s="1"/>
  <c r="Q22" i="189"/>
  <c r="P22" i="189"/>
  <c r="O22" i="189"/>
  <c r="P21" i="189"/>
  <c r="Q21" i="189" s="1"/>
  <c r="O21" i="189"/>
  <c r="L21" i="189"/>
  <c r="P19" i="189"/>
  <c r="Q19" i="189" s="1"/>
  <c r="O19" i="189"/>
  <c r="P18" i="189"/>
  <c r="O18" i="189"/>
  <c r="Q18" i="189" s="1"/>
  <c r="O17" i="189"/>
  <c r="D17" i="189"/>
  <c r="P17" i="189" s="1"/>
  <c r="P16" i="189"/>
  <c r="O16" i="189"/>
  <c r="P15" i="189"/>
  <c r="O15" i="189"/>
  <c r="O14" i="189"/>
  <c r="L14" i="189"/>
  <c r="J14" i="189"/>
  <c r="H14" i="189"/>
  <c r="F14" i="189"/>
  <c r="D14" i="189"/>
  <c r="P14" i="189" s="1"/>
  <c r="P13" i="189"/>
  <c r="O13" i="189"/>
  <c r="Q13" i="189" s="1"/>
  <c r="O12" i="189"/>
  <c r="L12" i="189"/>
  <c r="P12" i="189" s="1"/>
  <c r="Q11" i="189"/>
  <c r="P11" i="189"/>
  <c r="O11" i="189"/>
  <c r="P10" i="189"/>
  <c r="Q10" i="189" s="1"/>
  <c r="O10" i="189"/>
  <c r="L10" i="189"/>
  <c r="O9" i="189"/>
  <c r="L9" i="189"/>
  <c r="J9" i="189"/>
  <c r="H9" i="189"/>
  <c r="P9" i="189" s="1"/>
  <c r="Q9" i="189" s="1"/>
  <c r="P8" i="189"/>
  <c r="O8" i="189"/>
  <c r="Q8" i="189" s="1"/>
  <c r="O7" i="189"/>
  <c r="N7" i="189"/>
  <c r="L7" i="189"/>
  <c r="H7" i="189"/>
  <c r="P7" i="189" s="1"/>
  <c r="Q7" i="189" s="1"/>
  <c r="Q29" i="189" l="1"/>
  <c r="Q12" i="189"/>
  <c r="Q45" i="189"/>
  <c r="Q14" i="189"/>
  <c r="Q23" i="189"/>
  <c r="Q35" i="189"/>
  <c r="Q39" i="189"/>
  <c r="Q40" i="189"/>
  <c r="Q17" i="189"/>
  <c r="Q53" i="189"/>
  <c r="N42" i="188"/>
  <c r="L42" i="188"/>
  <c r="J42" i="188"/>
  <c r="H42" i="188"/>
  <c r="N40" i="188"/>
  <c r="L40" i="188"/>
  <c r="J40" i="188"/>
  <c r="H40" i="188"/>
  <c r="D40" i="188"/>
  <c r="N39" i="188"/>
  <c r="L39" i="188"/>
  <c r="J39" i="188"/>
  <c r="H39" i="188"/>
  <c r="D39" i="188"/>
  <c r="N41" i="188"/>
  <c r="L41" i="188"/>
  <c r="H41" i="188"/>
  <c r="D41" i="188"/>
  <c r="D53" i="188"/>
  <c r="L12" i="188"/>
  <c r="N32" i="188"/>
  <c r="L32" i="188"/>
  <c r="P53" i="188" l="1"/>
  <c r="Q53" i="188" s="1"/>
  <c r="O53" i="188"/>
  <c r="P52" i="188"/>
  <c r="O52" i="188"/>
  <c r="O51" i="188"/>
  <c r="J51" i="188"/>
  <c r="H51" i="188"/>
  <c r="P51" i="188" s="1"/>
  <c r="P50" i="188"/>
  <c r="O50" i="188"/>
  <c r="Q50" i="188" s="1"/>
  <c r="L50" i="188"/>
  <c r="D50" i="188"/>
  <c r="P49" i="188"/>
  <c r="Q49" i="188" s="1"/>
  <c r="O49" i="188"/>
  <c r="J49" i="188"/>
  <c r="H49" i="188"/>
  <c r="O48" i="188"/>
  <c r="L48" i="188"/>
  <c r="J48" i="188"/>
  <c r="D48" i="188"/>
  <c r="P48" i="188" s="1"/>
  <c r="Q48" i="188" s="1"/>
  <c r="P47" i="188"/>
  <c r="O47" i="188"/>
  <c r="Q47" i="188" s="1"/>
  <c r="P46" i="188"/>
  <c r="O46" i="188"/>
  <c r="O45" i="188"/>
  <c r="J45" i="188"/>
  <c r="H45" i="188"/>
  <c r="F45" i="188"/>
  <c r="P45" i="188" s="1"/>
  <c r="Q45" i="188" s="1"/>
  <c r="D45" i="188"/>
  <c r="O44" i="188"/>
  <c r="L44" i="188"/>
  <c r="J44" i="188"/>
  <c r="H44" i="188"/>
  <c r="F44" i="188"/>
  <c r="P44" i="188" s="1"/>
  <c r="D44" i="188"/>
  <c r="O43" i="188"/>
  <c r="L43" i="188"/>
  <c r="J43" i="188"/>
  <c r="H43" i="188"/>
  <c r="F43" i="188"/>
  <c r="P43" i="188" s="1"/>
  <c r="D43" i="188"/>
  <c r="O42" i="188"/>
  <c r="P42" i="188"/>
  <c r="O41" i="188"/>
  <c r="P41" i="188"/>
  <c r="O40" i="188"/>
  <c r="P40" i="188"/>
  <c r="Q40" i="188" s="1"/>
  <c r="O39" i="188"/>
  <c r="P39" i="188"/>
  <c r="Q39" i="188" s="1"/>
  <c r="P38" i="188"/>
  <c r="O38" i="188"/>
  <c r="P37" i="188"/>
  <c r="O37" i="188"/>
  <c r="Q37" i="188" s="1"/>
  <c r="J37" i="188"/>
  <c r="P36" i="188"/>
  <c r="O36" i="188"/>
  <c r="Q36" i="188" s="1"/>
  <c r="M36" i="188"/>
  <c r="D36" i="188"/>
  <c r="P35" i="188"/>
  <c r="Q35" i="188" s="1"/>
  <c r="O35" i="188"/>
  <c r="J35" i="188"/>
  <c r="P34" i="188"/>
  <c r="Q34" i="188" s="1"/>
  <c r="O34" i="188"/>
  <c r="N34" i="188"/>
  <c r="J34" i="188"/>
  <c r="H34" i="188"/>
  <c r="M33" i="188"/>
  <c r="O33" i="188" s="1"/>
  <c r="J33" i="188"/>
  <c r="H33" i="188"/>
  <c r="P33" i="188" s="1"/>
  <c r="P32" i="188"/>
  <c r="O32" i="188"/>
  <c r="P31" i="188"/>
  <c r="O31" i="188"/>
  <c r="P30" i="188"/>
  <c r="O30" i="188"/>
  <c r="O29" i="188"/>
  <c r="N29" i="188"/>
  <c r="J29" i="188"/>
  <c r="D29" i="188"/>
  <c r="P29" i="188" s="1"/>
  <c r="Q29" i="188" s="1"/>
  <c r="P27" i="188"/>
  <c r="O27" i="188"/>
  <c r="Q27" i="188" s="1"/>
  <c r="O26" i="188"/>
  <c r="H26" i="188"/>
  <c r="P26" i="188" s="1"/>
  <c r="O25" i="188"/>
  <c r="Q25" i="188" s="1"/>
  <c r="H25" i="188"/>
  <c r="P25" i="188" s="1"/>
  <c r="O24" i="188"/>
  <c r="N24" i="188"/>
  <c r="L24" i="188"/>
  <c r="J24" i="188"/>
  <c r="P24" i="188" s="1"/>
  <c r="P23" i="188"/>
  <c r="Q23" i="188" s="1"/>
  <c r="O23" i="188"/>
  <c r="L23" i="188"/>
  <c r="J23" i="188"/>
  <c r="H23" i="188"/>
  <c r="F23" i="188"/>
  <c r="P22" i="188"/>
  <c r="O22" i="188"/>
  <c r="Q22" i="188" s="1"/>
  <c r="O21" i="188"/>
  <c r="L21" i="188"/>
  <c r="P21" i="188" s="1"/>
  <c r="P19" i="188"/>
  <c r="O19" i="188"/>
  <c r="Q19" i="188" s="1"/>
  <c r="Q18" i="188"/>
  <c r="P18" i="188"/>
  <c r="O18" i="188"/>
  <c r="P17" i="188"/>
  <c r="Q17" i="188" s="1"/>
  <c r="O17" i="188"/>
  <c r="D17" i="188"/>
  <c r="P16" i="188"/>
  <c r="O16" i="188"/>
  <c r="P15" i="188"/>
  <c r="O15" i="188"/>
  <c r="P14" i="188"/>
  <c r="Q14" i="188" s="1"/>
  <c r="O14" i="188"/>
  <c r="L14" i="188"/>
  <c r="J14" i="188"/>
  <c r="H14" i="188"/>
  <c r="F14" i="188"/>
  <c r="D14" i="188"/>
  <c r="P13" i="188"/>
  <c r="Q13" i="188" s="1"/>
  <c r="O13" i="188"/>
  <c r="P12" i="188"/>
  <c r="O12" i="188"/>
  <c r="Q12" i="188" s="1"/>
  <c r="P11" i="188"/>
  <c r="O11" i="188"/>
  <c r="Q11" i="188" s="1"/>
  <c r="O10" i="188"/>
  <c r="L10" i="188"/>
  <c r="P10" i="188" s="1"/>
  <c r="O9" i="188"/>
  <c r="Q9" i="188" s="1"/>
  <c r="L9" i="188"/>
  <c r="J9" i="188"/>
  <c r="H9" i="188"/>
  <c r="P9" i="188" s="1"/>
  <c r="P8" i="188"/>
  <c r="Q8" i="188" s="1"/>
  <c r="O8" i="188"/>
  <c r="O7" i="188"/>
  <c r="N7" i="188"/>
  <c r="L7" i="188"/>
  <c r="H7" i="188"/>
  <c r="P7" i="188" s="1"/>
  <c r="Q32" i="188" l="1"/>
  <c r="Q43" i="188"/>
  <c r="Q41" i="188"/>
  <c r="Q7" i="188"/>
  <c r="Q10" i="188"/>
  <c r="Q21" i="188"/>
  <c r="Q24" i="188"/>
  <c r="Q26" i="188"/>
  <c r="Q42" i="188"/>
  <c r="Q44" i="188"/>
  <c r="Q51" i="188"/>
  <c r="Q33" i="188"/>
  <c r="Q8" i="187"/>
  <c r="Q9" i="187"/>
  <c r="Q10" i="187"/>
  <c r="Q11" i="187"/>
  <c r="Q12" i="187"/>
  <c r="Q13" i="187"/>
  <c r="Q14" i="187"/>
  <c r="Q17" i="187"/>
  <c r="Q18" i="187"/>
  <c r="Q19" i="187"/>
  <c r="Q21" i="187"/>
  <c r="Q22" i="187"/>
  <c r="Q23" i="187"/>
  <c r="Q24" i="187"/>
  <c r="Q25" i="187"/>
  <c r="Q26" i="187"/>
  <c r="Q27" i="187"/>
  <c r="Q29" i="187"/>
  <c r="Q32" i="187"/>
  <c r="Q33" i="187"/>
  <c r="Q34" i="187"/>
  <c r="Q35" i="187"/>
  <c r="Q36" i="187"/>
  <c r="Q37" i="187"/>
  <c r="Q39" i="187"/>
  <c r="Q40" i="187"/>
  <c r="Q41" i="187"/>
  <c r="Q42" i="187"/>
  <c r="Q43" i="187"/>
  <c r="Q44" i="187"/>
  <c r="Q45" i="187"/>
  <c r="Q47" i="187"/>
  <c r="Q48" i="187"/>
  <c r="Q49" i="187"/>
  <c r="Q50" i="187"/>
  <c r="Q51" i="187"/>
  <c r="Q53" i="187"/>
  <c r="Q7" i="187"/>
  <c r="N39" i="187" l="1"/>
  <c r="L39" i="187"/>
  <c r="J39" i="187"/>
  <c r="H39" i="187"/>
  <c r="D39" i="187"/>
  <c r="N40" i="187"/>
  <c r="L40" i="187"/>
  <c r="J40" i="187"/>
  <c r="H40" i="187"/>
  <c r="D40" i="187"/>
  <c r="N41" i="187"/>
  <c r="L41" i="187"/>
  <c r="H41" i="187"/>
  <c r="D41" i="187"/>
  <c r="L10" i="187"/>
  <c r="N7" i="187"/>
  <c r="L7" i="187"/>
  <c r="H7" i="187"/>
  <c r="L12" i="187"/>
  <c r="N32" i="187"/>
  <c r="L32" i="187"/>
  <c r="D53" i="187"/>
  <c r="O53" i="187" l="1"/>
  <c r="P53" i="187"/>
  <c r="P52" i="187"/>
  <c r="O52" i="187"/>
  <c r="O51" i="187"/>
  <c r="J51" i="187"/>
  <c r="H51" i="187"/>
  <c r="P51" i="187"/>
  <c r="O50" i="187"/>
  <c r="L50" i="187"/>
  <c r="D50" i="187"/>
  <c r="P50" i="187" s="1"/>
  <c r="O49" i="187"/>
  <c r="J49" i="187"/>
  <c r="H49" i="187"/>
  <c r="P49" i="187"/>
  <c r="O48" i="187"/>
  <c r="L48" i="187"/>
  <c r="J48" i="187"/>
  <c r="D48" i="187"/>
  <c r="P48" i="187" s="1"/>
  <c r="P47" i="187"/>
  <c r="O47" i="187"/>
  <c r="P46" i="187"/>
  <c r="O46" i="187"/>
  <c r="O45" i="187"/>
  <c r="J45" i="187"/>
  <c r="H45" i="187"/>
  <c r="F45" i="187"/>
  <c r="P45" i="187" s="1"/>
  <c r="D45" i="187"/>
  <c r="O44" i="187"/>
  <c r="L44" i="187"/>
  <c r="J44" i="187"/>
  <c r="H44" i="187"/>
  <c r="F44" i="187"/>
  <c r="D44" i="187"/>
  <c r="O43" i="187"/>
  <c r="L43" i="187"/>
  <c r="J43" i="187"/>
  <c r="H43" i="187"/>
  <c r="F43" i="187"/>
  <c r="D43" i="187"/>
  <c r="P43" i="187" s="1"/>
  <c r="O42" i="187"/>
  <c r="N42" i="187"/>
  <c r="L42" i="187"/>
  <c r="J42" i="187"/>
  <c r="P42" i="187" s="1"/>
  <c r="H42" i="187"/>
  <c r="O41" i="187"/>
  <c r="P41" i="187"/>
  <c r="O40" i="187"/>
  <c r="P40" i="187"/>
  <c r="O39" i="187"/>
  <c r="P39" i="187"/>
  <c r="P38" i="187"/>
  <c r="O38" i="187"/>
  <c r="O37" i="187"/>
  <c r="J37" i="187"/>
  <c r="P37" i="187" s="1"/>
  <c r="P36" i="187"/>
  <c r="M36" i="187"/>
  <c r="O36" i="187" s="1"/>
  <c r="D36" i="187"/>
  <c r="P35" i="187"/>
  <c r="O35" i="187"/>
  <c r="J35" i="187"/>
  <c r="O34" i="187"/>
  <c r="N34" i="187"/>
  <c r="J34" i="187"/>
  <c r="H34" i="187"/>
  <c r="P34" i="187" s="1"/>
  <c r="M33" i="187"/>
  <c r="O33" i="187" s="1"/>
  <c r="J33" i="187"/>
  <c r="H33" i="187"/>
  <c r="P33" i="187" s="1"/>
  <c r="O32" i="187"/>
  <c r="P32" i="187"/>
  <c r="P31" i="187"/>
  <c r="O31" i="187"/>
  <c r="P30" i="187"/>
  <c r="O30" i="187"/>
  <c r="O29" i="187"/>
  <c r="N29" i="187"/>
  <c r="J29" i="187"/>
  <c r="D29" i="187"/>
  <c r="P29" i="187" s="1"/>
  <c r="P27" i="187"/>
  <c r="O27" i="187"/>
  <c r="P26" i="187"/>
  <c r="O26" i="187"/>
  <c r="H26" i="187"/>
  <c r="P25" i="187"/>
  <c r="O25" i="187"/>
  <c r="H25" i="187"/>
  <c r="O24" i="187"/>
  <c r="N24" i="187"/>
  <c r="L24" i="187"/>
  <c r="J24" i="187"/>
  <c r="P24" i="187" s="1"/>
  <c r="O23" i="187"/>
  <c r="L23" i="187"/>
  <c r="J23" i="187"/>
  <c r="H23" i="187"/>
  <c r="F23" i="187"/>
  <c r="P23" i="187" s="1"/>
  <c r="P22" i="187"/>
  <c r="O22" i="187"/>
  <c r="P21" i="187"/>
  <c r="O21" i="187"/>
  <c r="L21" i="187"/>
  <c r="P19" i="187"/>
  <c r="O19" i="187"/>
  <c r="P18" i="187"/>
  <c r="O18" i="187"/>
  <c r="O17" i="187"/>
  <c r="D17" i="187"/>
  <c r="P17" i="187" s="1"/>
  <c r="P16" i="187"/>
  <c r="O16" i="187"/>
  <c r="P15" i="187"/>
  <c r="O15" i="187"/>
  <c r="O14" i="187"/>
  <c r="L14" i="187"/>
  <c r="J14" i="187"/>
  <c r="H14" i="187"/>
  <c r="F14" i="187"/>
  <c r="D14" i="187"/>
  <c r="P14" i="187" s="1"/>
  <c r="P13" i="187"/>
  <c r="O13" i="187"/>
  <c r="P12" i="187"/>
  <c r="O12" i="187"/>
  <c r="P11" i="187"/>
  <c r="O11" i="187"/>
  <c r="P10" i="187"/>
  <c r="O10" i="187"/>
  <c r="O9" i="187"/>
  <c r="L9" i="187"/>
  <c r="J9" i="187"/>
  <c r="H9" i="187"/>
  <c r="P9" i="187" s="1"/>
  <c r="P8" i="187"/>
  <c r="O8" i="187"/>
  <c r="O7" i="187"/>
  <c r="P7" i="187"/>
  <c r="P44" i="187" l="1"/>
  <c r="D53" i="186"/>
  <c r="N42" i="186"/>
  <c r="L42" i="186"/>
  <c r="J42" i="186"/>
  <c r="H42" i="186"/>
  <c r="N41" i="186"/>
  <c r="L41" i="186"/>
  <c r="J41" i="186"/>
  <c r="H41" i="186"/>
  <c r="D41" i="186"/>
  <c r="N40" i="186"/>
  <c r="L40" i="186"/>
  <c r="J40" i="186"/>
  <c r="H40" i="186"/>
  <c r="D40" i="186"/>
  <c r="N39" i="186"/>
  <c r="L39" i="186"/>
  <c r="J39" i="186"/>
  <c r="H39" i="186"/>
  <c r="D39" i="186"/>
  <c r="N32" i="186"/>
  <c r="L32" i="186"/>
  <c r="N24" i="186"/>
  <c r="L24" i="186"/>
  <c r="J24" i="186"/>
  <c r="L23" i="186"/>
  <c r="J23" i="186"/>
  <c r="H23" i="186"/>
  <c r="F23" i="186"/>
  <c r="L21" i="186"/>
  <c r="L14" i="186"/>
  <c r="J14" i="186"/>
  <c r="H14" i="186"/>
  <c r="F14" i="186"/>
  <c r="D14" i="186"/>
  <c r="N13" i="186"/>
  <c r="L12" i="186"/>
  <c r="L10" i="186"/>
  <c r="L9" i="186"/>
  <c r="J9" i="186"/>
  <c r="H9" i="186"/>
  <c r="N7" i="186"/>
  <c r="L7" i="186"/>
  <c r="H7" i="186"/>
  <c r="O53" i="186" l="1"/>
  <c r="P53" i="186"/>
  <c r="P52" i="186"/>
  <c r="O52" i="186"/>
  <c r="O51" i="186"/>
  <c r="J51" i="186"/>
  <c r="H51" i="186"/>
  <c r="F51" i="186"/>
  <c r="P51" i="186" s="1"/>
  <c r="O50" i="186"/>
  <c r="L50" i="186"/>
  <c r="F50" i="186"/>
  <c r="D50" i="186"/>
  <c r="O49" i="186"/>
  <c r="J49" i="186"/>
  <c r="H49" i="186"/>
  <c r="F49" i="186"/>
  <c r="P49" i="186" s="1"/>
  <c r="O48" i="186"/>
  <c r="L48" i="186"/>
  <c r="J48" i="186"/>
  <c r="H48" i="186"/>
  <c r="F48" i="186"/>
  <c r="D48" i="186"/>
  <c r="P48" i="186" s="1"/>
  <c r="O47" i="186"/>
  <c r="P47" i="186"/>
  <c r="P46" i="186"/>
  <c r="O46" i="186"/>
  <c r="O45" i="186"/>
  <c r="J45" i="186"/>
  <c r="H45" i="186"/>
  <c r="F45" i="186"/>
  <c r="D45" i="186"/>
  <c r="P45" i="186" s="1"/>
  <c r="O44" i="186"/>
  <c r="L44" i="186"/>
  <c r="J44" i="186"/>
  <c r="H44" i="186"/>
  <c r="F44" i="186"/>
  <c r="D44" i="186"/>
  <c r="O43" i="186"/>
  <c r="L43" i="186"/>
  <c r="J43" i="186"/>
  <c r="H43" i="186"/>
  <c r="F43" i="186"/>
  <c r="D43" i="186"/>
  <c r="O42" i="186"/>
  <c r="P42" i="186"/>
  <c r="O41" i="186"/>
  <c r="P41" i="186"/>
  <c r="O40" i="186"/>
  <c r="P40" i="186"/>
  <c r="O39" i="186"/>
  <c r="P39" i="186"/>
  <c r="P38" i="186"/>
  <c r="O38" i="186"/>
  <c r="O37" i="186"/>
  <c r="J37" i="186"/>
  <c r="P37" i="186" s="1"/>
  <c r="P36" i="186"/>
  <c r="M36" i="186"/>
  <c r="O36" i="186" s="1"/>
  <c r="D36" i="186"/>
  <c r="P35" i="186"/>
  <c r="O35" i="186"/>
  <c r="J35" i="186"/>
  <c r="O34" i="186"/>
  <c r="N34" i="186"/>
  <c r="J34" i="186"/>
  <c r="H34" i="186"/>
  <c r="P34" i="186" s="1"/>
  <c r="M33" i="186"/>
  <c r="O33" i="186" s="1"/>
  <c r="J33" i="186"/>
  <c r="H33" i="186"/>
  <c r="P33" i="186" s="1"/>
  <c r="O32" i="186"/>
  <c r="P32" i="186"/>
  <c r="P31" i="186"/>
  <c r="O31" i="186"/>
  <c r="P30" i="186"/>
  <c r="O30" i="186"/>
  <c r="O29" i="186"/>
  <c r="N29" i="186"/>
  <c r="J29" i="186"/>
  <c r="D29" i="186"/>
  <c r="P29" i="186" s="1"/>
  <c r="P27" i="186"/>
  <c r="O27" i="186"/>
  <c r="P26" i="186"/>
  <c r="O26" i="186"/>
  <c r="H26" i="186"/>
  <c r="O25" i="186"/>
  <c r="H25" i="186"/>
  <c r="P25" i="186" s="1"/>
  <c r="P24" i="186"/>
  <c r="O24" i="186"/>
  <c r="O23" i="186"/>
  <c r="P23" i="186"/>
  <c r="P22" i="186"/>
  <c r="O22" i="186"/>
  <c r="P21" i="186"/>
  <c r="O21" i="186"/>
  <c r="P19" i="186"/>
  <c r="O19" i="186"/>
  <c r="P18" i="186"/>
  <c r="O18" i="186"/>
  <c r="O17" i="186"/>
  <c r="D17" i="186"/>
  <c r="P17" i="186" s="1"/>
  <c r="P16" i="186"/>
  <c r="O16" i="186"/>
  <c r="P15" i="186"/>
  <c r="O15" i="186"/>
  <c r="P14" i="186"/>
  <c r="O14" i="186"/>
  <c r="P13" i="186"/>
  <c r="O13" i="186"/>
  <c r="P12" i="186"/>
  <c r="O12" i="186"/>
  <c r="P11" i="186"/>
  <c r="O11" i="186"/>
  <c r="O10" i="186"/>
  <c r="P10" i="186"/>
  <c r="P9" i="186"/>
  <c r="O9" i="186"/>
  <c r="P8" i="186"/>
  <c r="O8" i="186"/>
  <c r="O7" i="186"/>
  <c r="P7" i="186"/>
  <c r="P44" i="186" l="1"/>
  <c r="P43" i="186"/>
  <c r="P50" i="186"/>
  <c r="O53" i="185"/>
  <c r="L53" i="185"/>
  <c r="H53" i="185"/>
  <c r="D53" i="185"/>
  <c r="P53" i="185" s="1"/>
  <c r="P52" i="185"/>
  <c r="O52" i="185"/>
  <c r="P51" i="185"/>
  <c r="O51" i="185"/>
  <c r="J51" i="185"/>
  <c r="H51" i="185"/>
  <c r="F51" i="185"/>
  <c r="O50" i="185"/>
  <c r="L50" i="185"/>
  <c r="H50" i="185"/>
  <c r="F50" i="185"/>
  <c r="D50" i="185"/>
  <c r="P50" i="185" s="1"/>
  <c r="O49" i="185"/>
  <c r="J49" i="185"/>
  <c r="H49" i="185"/>
  <c r="F49" i="185"/>
  <c r="P49" i="185" s="1"/>
  <c r="O48" i="185"/>
  <c r="L48" i="185"/>
  <c r="J48" i="185"/>
  <c r="H48" i="185"/>
  <c r="P48" i="185" s="1"/>
  <c r="F48" i="185"/>
  <c r="D48" i="185"/>
  <c r="P47" i="185"/>
  <c r="O47" i="185"/>
  <c r="L47" i="185"/>
  <c r="J47" i="185"/>
  <c r="P46" i="185"/>
  <c r="O46" i="185"/>
  <c r="O45" i="185"/>
  <c r="J45" i="185"/>
  <c r="H45" i="185"/>
  <c r="F45" i="185"/>
  <c r="D45" i="185"/>
  <c r="P45" i="185" s="1"/>
  <c r="O44" i="185"/>
  <c r="L44" i="185"/>
  <c r="J44" i="185"/>
  <c r="H44" i="185"/>
  <c r="F44" i="185"/>
  <c r="D44" i="185"/>
  <c r="O43" i="185"/>
  <c r="L43" i="185"/>
  <c r="J43" i="185"/>
  <c r="H43" i="185"/>
  <c r="F43" i="185"/>
  <c r="D43" i="185"/>
  <c r="O42" i="185"/>
  <c r="L42" i="185"/>
  <c r="J42" i="185"/>
  <c r="H42" i="185"/>
  <c r="F42" i="185"/>
  <c r="D42" i="185"/>
  <c r="P42" i="185" s="1"/>
  <c r="P41" i="185"/>
  <c r="O41" i="185"/>
  <c r="L41" i="185"/>
  <c r="J41" i="185"/>
  <c r="H41" i="185"/>
  <c r="F41" i="185"/>
  <c r="D41" i="185"/>
  <c r="O40" i="185"/>
  <c r="L40" i="185"/>
  <c r="J40" i="185"/>
  <c r="H40" i="185"/>
  <c r="F40" i="185"/>
  <c r="P40" i="185" s="1"/>
  <c r="D40" i="185"/>
  <c r="O39" i="185"/>
  <c r="L39" i="185"/>
  <c r="J39" i="185"/>
  <c r="H39" i="185"/>
  <c r="F39" i="185"/>
  <c r="D39" i="185"/>
  <c r="P39" i="185" s="1"/>
  <c r="P38" i="185"/>
  <c r="O38" i="185"/>
  <c r="P37" i="185"/>
  <c r="O37" i="185"/>
  <c r="J37" i="185"/>
  <c r="P36" i="185"/>
  <c r="M36" i="185"/>
  <c r="O36" i="185" s="1"/>
  <c r="D36" i="185"/>
  <c r="O35" i="185"/>
  <c r="J35" i="185"/>
  <c r="P35" i="185" s="1"/>
  <c r="O34" i="185"/>
  <c r="N34" i="185"/>
  <c r="J34" i="185"/>
  <c r="H34" i="185"/>
  <c r="P34" i="185" s="1"/>
  <c r="M33" i="185"/>
  <c r="O33" i="185" s="1"/>
  <c r="J33" i="185"/>
  <c r="H33" i="185"/>
  <c r="P33" i="185" s="1"/>
  <c r="P32" i="185"/>
  <c r="O32" i="185"/>
  <c r="N32" i="185"/>
  <c r="P31" i="185"/>
  <c r="O31" i="185"/>
  <c r="P30" i="185"/>
  <c r="O30" i="185"/>
  <c r="O29" i="185"/>
  <c r="N29" i="185"/>
  <c r="J29" i="185"/>
  <c r="D29" i="185"/>
  <c r="P29" i="185" s="1"/>
  <c r="P27" i="185"/>
  <c r="O27" i="185"/>
  <c r="O26" i="185"/>
  <c r="H26" i="185"/>
  <c r="P26" i="185" s="1"/>
  <c r="P25" i="185"/>
  <c r="O25" i="185"/>
  <c r="H25" i="185"/>
  <c r="P24" i="185"/>
  <c r="O24" i="185"/>
  <c r="O23" i="185"/>
  <c r="N23" i="185"/>
  <c r="H23" i="185"/>
  <c r="F23" i="185"/>
  <c r="D23" i="185"/>
  <c r="P23" i="185" s="1"/>
  <c r="P22" i="185"/>
  <c r="O22" i="185"/>
  <c r="P21" i="185"/>
  <c r="O21" i="185"/>
  <c r="P19" i="185"/>
  <c r="O19" i="185"/>
  <c r="P18" i="185"/>
  <c r="O18" i="185"/>
  <c r="P17" i="185"/>
  <c r="O17" i="185"/>
  <c r="D17" i="185"/>
  <c r="P16" i="185"/>
  <c r="O16" i="185"/>
  <c r="P15" i="185"/>
  <c r="O15" i="185"/>
  <c r="O14" i="185"/>
  <c r="H14" i="185"/>
  <c r="P14" i="185" s="1"/>
  <c r="F14" i="185"/>
  <c r="O13" i="185"/>
  <c r="F13" i="185"/>
  <c r="P13" i="185" s="1"/>
  <c r="O12" i="185"/>
  <c r="L12" i="185"/>
  <c r="H12" i="185"/>
  <c r="P12" i="185" s="1"/>
  <c r="P11" i="185"/>
  <c r="O11" i="185"/>
  <c r="P10" i="185"/>
  <c r="O10" i="185"/>
  <c r="F10" i="185"/>
  <c r="O9" i="185"/>
  <c r="N9" i="185"/>
  <c r="P9" i="185" s="1"/>
  <c r="F9" i="185"/>
  <c r="P8" i="185"/>
  <c r="O8" i="185"/>
  <c r="P7" i="185"/>
  <c r="O7" i="185"/>
  <c r="F7" i="185"/>
  <c r="P43" i="185" l="1"/>
  <c r="P44" i="185"/>
  <c r="O53" i="184"/>
  <c r="L53" i="184"/>
  <c r="H53" i="184"/>
  <c r="D53" i="184"/>
  <c r="P53" i="184" s="1"/>
  <c r="P52" i="184"/>
  <c r="O52" i="184"/>
  <c r="O51" i="184"/>
  <c r="J51" i="184"/>
  <c r="H51" i="184"/>
  <c r="F51" i="184"/>
  <c r="P51" i="184" s="1"/>
  <c r="O50" i="184"/>
  <c r="L50" i="184"/>
  <c r="H50" i="184"/>
  <c r="F50" i="184"/>
  <c r="D50" i="184"/>
  <c r="P50" i="184" s="1"/>
  <c r="O49" i="184"/>
  <c r="J49" i="184"/>
  <c r="H49" i="184"/>
  <c r="F49" i="184"/>
  <c r="P49" i="184" s="1"/>
  <c r="O48" i="184"/>
  <c r="L48" i="184"/>
  <c r="J48" i="184"/>
  <c r="H48" i="184"/>
  <c r="F48" i="184"/>
  <c r="D48" i="184"/>
  <c r="P48" i="184" s="1"/>
  <c r="O47" i="184"/>
  <c r="L47" i="184"/>
  <c r="P47" i="184" s="1"/>
  <c r="J47" i="184"/>
  <c r="P46" i="184"/>
  <c r="O46" i="184"/>
  <c r="O45" i="184"/>
  <c r="J45" i="184"/>
  <c r="H45" i="184"/>
  <c r="F45" i="184"/>
  <c r="D45" i="184"/>
  <c r="P45" i="184" s="1"/>
  <c r="O44" i="184"/>
  <c r="L44" i="184"/>
  <c r="J44" i="184"/>
  <c r="H44" i="184"/>
  <c r="F44" i="184"/>
  <c r="D44" i="184"/>
  <c r="O43" i="184"/>
  <c r="L43" i="184"/>
  <c r="J43" i="184"/>
  <c r="H43" i="184"/>
  <c r="F43" i="184"/>
  <c r="D43" i="184"/>
  <c r="O42" i="184"/>
  <c r="L42" i="184"/>
  <c r="J42" i="184"/>
  <c r="H42" i="184"/>
  <c r="F42" i="184"/>
  <c r="D42" i="184"/>
  <c r="P42" i="184" s="1"/>
  <c r="O41" i="184"/>
  <c r="L41" i="184"/>
  <c r="J41" i="184"/>
  <c r="H41" i="184"/>
  <c r="F41" i="184"/>
  <c r="D41" i="184"/>
  <c r="P41" i="184" s="1"/>
  <c r="P40" i="184"/>
  <c r="O40" i="184"/>
  <c r="L40" i="184"/>
  <c r="J40" i="184"/>
  <c r="H40" i="184"/>
  <c r="F40" i="184"/>
  <c r="D40" i="184"/>
  <c r="O39" i="184"/>
  <c r="L39" i="184"/>
  <c r="J39" i="184"/>
  <c r="H39" i="184"/>
  <c r="F39" i="184"/>
  <c r="D39" i="184"/>
  <c r="P38" i="184"/>
  <c r="O38" i="184"/>
  <c r="P37" i="184"/>
  <c r="O37" i="184"/>
  <c r="J37" i="184"/>
  <c r="P36" i="184"/>
  <c r="O36" i="184"/>
  <c r="M36" i="184"/>
  <c r="D36" i="184"/>
  <c r="P35" i="184"/>
  <c r="O35" i="184"/>
  <c r="J35" i="184"/>
  <c r="O34" i="184"/>
  <c r="N34" i="184"/>
  <c r="J34" i="184"/>
  <c r="H34" i="184"/>
  <c r="P34" i="184" s="1"/>
  <c r="P33" i="184"/>
  <c r="O33" i="184"/>
  <c r="M33" i="184"/>
  <c r="J33" i="184"/>
  <c r="H33" i="184"/>
  <c r="P32" i="184"/>
  <c r="O32" i="184"/>
  <c r="N32" i="184"/>
  <c r="P31" i="184"/>
  <c r="O31" i="184"/>
  <c r="P30" i="184"/>
  <c r="O30" i="184"/>
  <c r="P29" i="184"/>
  <c r="O29" i="184"/>
  <c r="N29" i="184"/>
  <c r="J29" i="184"/>
  <c r="D29" i="184"/>
  <c r="P27" i="184"/>
  <c r="O27" i="184"/>
  <c r="O26" i="184"/>
  <c r="H26" i="184"/>
  <c r="P26" i="184" s="1"/>
  <c r="O25" i="184"/>
  <c r="H25" i="184"/>
  <c r="P25" i="184" s="1"/>
  <c r="P24" i="184"/>
  <c r="O24" i="184"/>
  <c r="O23" i="184"/>
  <c r="N23" i="184"/>
  <c r="H23" i="184"/>
  <c r="F23" i="184"/>
  <c r="D23" i="184"/>
  <c r="P23" i="184" s="1"/>
  <c r="P22" i="184"/>
  <c r="O22" i="184"/>
  <c r="P21" i="184"/>
  <c r="O21" i="184"/>
  <c r="P19" i="184"/>
  <c r="O19" i="184"/>
  <c r="P18" i="184"/>
  <c r="O18" i="184"/>
  <c r="P17" i="184"/>
  <c r="O17" i="184"/>
  <c r="D17" i="184"/>
  <c r="P16" i="184"/>
  <c r="O16" i="184"/>
  <c r="P15" i="184"/>
  <c r="O15" i="184"/>
  <c r="P14" i="184"/>
  <c r="O14" i="184"/>
  <c r="H14" i="184"/>
  <c r="F14" i="184"/>
  <c r="P13" i="184"/>
  <c r="O13" i="184"/>
  <c r="F13" i="184"/>
  <c r="O12" i="184"/>
  <c r="L12" i="184"/>
  <c r="H12" i="184"/>
  <c r="P12" i="184" s="1"/>
  <c r="P11" i="184"/>
  <c r="O11" i="184"/>
  <c r="P10" i="184"/>
  <c r="O10" i="184"/>
  <c r="F10" i="184"/>
  <c r="P9" i="184"/>
  <c r="O9" i="184"/>
  <c r="N9" i="184"/>
  <c r="F9" i="184"/>
  <c r="P8" i="184"/>
  <c r="O8" i="184"/>
  <c r="O7" i="184"/>
  <c r="F7" i="184"/>
  <c r="P7" i="184" s="1"/>
  <c r="P39" i="184" l="1"/>
  <c r="P44" i="184"/>
  <c r="P43" i="184"/>
  <c r="H44" i="183"/>
  <c r="H43" i="183"/>
  <c r="O53" i="183" l="1"/>
  <c r="L53" i="183"/>
  <c r="H53" i="183"/>
  <c r="D53" i="183"/>
  <c r="P53" i="183" s="1"/>
  <c r="P52" i="183"/>
  <c r="O52" i="183"/>
  <c r="O51" i="183"/>
  <c r="J51" i="183"/>
  <c r="H51" i="183"/>
  <c r="F51" i="183"/>
  <c r="P51" i="183" s="1"/>
  <c r="O50" i="183"/>
  <c r="L50" i="183"/>
  <c r="H50" i="183"/>
  <c r="F50" i="183"/>
  <c r="P50" i="183" s="1"/>
  <c r="D50" i="183"/>
  <c r="O49" i="183"/>
  <c r="J49" i="183"/>
  <c r="H49" i="183"/>
  <c r="F49" i="183"/>
  <c r="O48" i="183"/>
  <c r="L48" i="183"/>
  <c r="J48" i="183"/>
  <c r="H48" i="183"/>
  <c r="F48" i="183"/>
  <c r="P48" i="183" s="1"/>
  <c r="D48" i="183"/>
  <c r="O47" i="183"/>
  <c r="L47" i="183"/>
  <c r="P47" i="183" s="1"/>
  <c r="J47" i="183"/>
  <c r="P46" i="183"/>
  <c r="O46" i="183"/>
  <c r="O45" i="183"/>
  <c r="J45" i="183"/>
  <c r="H45" i="183"/>
  <c r="F45" i="183"/>
  <c r="P45" i="183" s="1"/>
  <c r="D45" i="183"/>
  <c r="O44" i="183"/>
  <c r="L44" i="183"/>
  <c r="J44" i="183"/>
  <c r="F44" i="183"/>
  <c r="D44" i="183"/>
  <c r="P44" i="183" s="1"/>
  <c r="O43" i="183"/>
  <c r="L43" i="183"/>
  <c r="J43" i="183"/>
  <c r="F43" i="183"/>
  <c r="D43" i="183"/>
  <c r="O42" i="183"/>
  <c r="L42" i="183"/>
  <c r="J42" i="183"/>
  <c r="H42" i="183"/>
  <c r="F42" i="183"/>
  <c r="D42" i="183"/>
  <c r="P42" i="183" s="1"/>
  <c r="O41" i="183"/>
  <c r="L41" i="183"/>
  <c r="J41" i="183"/>
  <c r="H41" i="183"/>
  <c r="F41" i="183"/>
  <c r="D41" i="183"/>
  <c r="P41" i="183" s="1"/>
  <c r="O40" i="183"/>
  <c r="L40" i="183"/>
  <c r="J40" i="183"/>
  <c r="H40" i="183"/>
  <c r="P40" i="183" s="1"/>
  <c r="F40" i="183"/>
  <c r="D40" i="183"/>
  <c r="O39" i="183"/>
  <c r="L39" i="183"/>
  <c r="J39" i="183"/>
  <c r="H39" i="183"/>
  <c r="F39" i="183"/>
  <c r="P39" i="183" s="1"/>
  <c r="D39" i="183"/>
  <c r="P38" i="183"/>
  <c r="O38" i="183"/>
  <c r="P37" i="183"/>
  <c r="O37" i="183"/>
  <c r="J37" i="183"/>
  <c r="P36" i="183"/>
  <c r="O36" i="183"/>
  <c r="M36" i="183"/>
  <c r="D36" i="183"/>
  <c r="P35" i="183"/>
  <c r="O35" i="183"/>
  <c r="J35" i="183"/>
  <c r="O34" i="183"/>
  <c r="N34" i="183"/>
  <c r="J34" i="183"/>
  <c r="H34" i="183"/>
  <c r="P34" i="183" s="1"/>
  <c r="O33" i="183"/>
  <c r="M33" i="183"/>
  <c r="J33" i="183"/>
  <c r="H33" i="183"/>
  <c r="P33" i="183" s="1"/>
  <c r="P32" i="183"/>
  <c r="O32" i="183"/>
  <c r="N32" i="183"/>
  <c r="P31" i="183"/>
  <c r="O31" i="183"/>
  <c r="P30" i="183"/>
  <c r="O30" i="183"/>
  <c r="O29" i="183"/>
  <c r="N29" i="183"/>
  <c r="J29" i="183"/>
  <c r="D29" i="183"/>
  <c r="P29" i="183" s="1"/>
  <c r="P27" i="183"/>
  <c r="O27" i="183"/>
  <c r="O26" i="183"/>
  <c r="H26" i="183"/>
  <c r="P26" i="183" s="1"/>
  <c r="O25" i="183"/>
  <c r="H25" i="183"/>
  <c r="P25" i="183" s="1"/>
  <c r="P24" i="183"/>
  <c r="O24" i="183"/>
  <c r="O23" i="183"/>
  <c r="N23" i="183"/>
  <c r="H23" i="183"/>
  <c r="F23" i="183"/>
  <c r="D23" i="183"/>
  <c r="P23" i="183" s="1"/>
  <c r="P22" i="183"/>
  <c r="O22" i="183"/>
  <c r="P21" i="183"/>
  <c r="O21" i="183"/>
  <c r="P19" i="183"/>
  <c r="O19" i="183"/>
  <c r="P18" i="183"/>
  <c r="O18" i="183"/>
  <c r="P17" i="183"/>
  <c r="O17" i="183"/>
  <c r="D17" i="183"/>
  <c r="P16" i="183"/>
  <c r="O16" i="183"/>
  <c r="P15" i="183"/>
  <c r="O15" i="183"/>
  <c r="P14" i="183"/>
  <c r="O14" i="183"/>
  <c r="H14" i="183"/>
  <c r="F14" i="183"/>
  <c r="P13" i="183"/>
  <c r="O13" i="183"/>
  <c r="F13" i="183"/>
  <c r="O12" i="183"/>
  <c r="L12" i="183"/>
  <c r="P12" i="183" s="1"/>
  <c r="H12" i="183"/>
  <c r="P11" i="183"/>
  <c r="O11" i="183"/>
  <c r="P10" i="183"/>
  <c r="O10" i="183"/>
  <c r="F10" i="183"/>
  <c r="P9" i="183"/>
  <c r="O9" i="183"/>
  <c r="N9" i="183"/>
  <c r="F9" i="183"/>
  <c r="P8" i="183"/>
  <c r="O8" i="183"/>
  <c r="O7" i="183"/>
  <c r="F7" i="183"/>
  <c r="P7" i="183" s="1"/>
  <c r="P49" i="183" l="1"/>
  <c r="P43" i="183"/>
  <c r="O53" i="182"/>
  <c r="L53" i="182"/>
  <c r="H53" i="182"/>
  <c r="D53" i="182"/>
  <c r="P53" i="182" s="1"/>
  <c r="P52" i="182"/>
  <c r="O52" i="182"/>
  <c r="P51" i="182"/>
  <c r="O51" i="182"/>
  <c r="J51" i="182"/>
  <c r="H51" i="182"/>
  <c r="F51" i="182"/>
  <c r="O50" i="182"/>
  <c r="L50" i="182"/>
  <c r="H50" i="182"/>
  <c r="F50" i="182"/>
  <c r="D50" i="182"/>
  <c r="P50" i="182" s="1"/>
  <c r="O49" i="182"/>
  <c r="J49" i="182"/>
  <c r="H49" i="182"/>
  <c r="F49" i="182"/>
  <c r="P49" i="182" s="1"/>
  <c r="O48" i="182"/>
  <c r="L48" i="182"/>
  <c r="J48" i="182"/>
  <c r="H48" i="182"/>
  <c r="F48" i="182"/>
  <c r="D48" i="182"/>
  <c r="P48" i="182" s="1"/>
  <c r="O47" i="182"/>
  <c r="L47" i="182"/>
  <c r="J47" i="182"/>
  <c r="P47" i="182" s="1"/>
  <c r="P46" i="182"/>
  <c r="O46" i="182"/>
  <c r="O45" i="182"/>
  <c r="J45" i="182"/>
  <c r="H45" i="182"/>
  <c r="F45" i="182"/>
  <c r="D45" i="182"/>
  <c r="P45" i="182" s="1"/>
  <c r="O44" i="182"/>
  <c r="L44" i="182"/>
  <c r="J44" i="182"/>
  <c r="F44" i="182"/>
  <c r="D44" i="182"/>
  <c r="P44" i="182" s="1"/>
  <c r="O43" i="182"/>
  <c r="L43" i="182"/>
  <c r="J43" i="182"/>
  <c r="F43" i="182"/>
  <c r="D43" i="182"/>
  <c r="O42" i="182"/>
  <c r="L42" i="182"/>
  <c r="J42" i="182"/>
  <c r="H42" i="182"/>
  <c r="F42" i="182"/>
  <c r="D42" i="182"/>
  <c r="P42" i="182" s="1"/>
  <c r="O41" i="182"/>
  <c r="L41" i="182"/>
  <c r="J41" i="182"/>
  <c r="H41" i="182"/>
  <c r="F41" i="182"/>
  <c r="D41" i="182"/>
  <c r="P41" i="182" s="1"/>
  <c r="O40" i="182"/>
  <c r="L40" i="182"/>
  <c r="J40" i="182"/>
  <c r="H40" i="182"/>
  <c r="P40" i="182" s="1"/>
  <c r="F40" i="182"/>
  <c r="D40" i="182"/>
  <c r="O39" i="182"/>
  <c r="L39" i="182"/>
  <c r="J39" i="182"/>
  <c r="H39" i="182"/>
  <c r="F39" i="182"/>
  <c r="D39" i="182"/>
  <c r="P38" i="182"/>
  <c r="O38" i="182"/>
  <c r="P37" i="182"/>
  <c r="O37" i="182"/>
  <c r="J37" i="182"/>
  <c r="P36" i="182"/>
  <c r="O36" i="182"/>
  <c r="M36" i="182"/>
  <c r="D36" i="182"/>
  <c r="P35" i="182"/>
  <c r="O35" i="182"/>
  <c r="J35" i="182"/>
  <c r="O34" i="182"/>
  <c r="N34" i="182"/>
  <c r="J34" i="182"/>
  <c r="H34" i="182"/>
  <c r="P34" i="182" s="1"/>
  <c r="O33" i="182"/>
  <c r="M33" i="182"/>
  <c r="J33" i="182"/>
  <c r="H33" i="182"/>
  <c r="P33" i="182" s="1"/>
  <c r="P32" i="182"/>
  <c r="O32" i="182"/>
  <c r="N32" i="182"/>
  <c r="P31" i="182"/>
  <c r="O31" i="182"/>
  <c r="P30" i="182"/>
  <c r="O30" i="182"/>
  <c r="O29" i="182"/>
  <c r="N29" i="182"/>
  <c r="J29" i="182"/>
  <c r="D29" i="182"/>
  <c r="P29" i="182" s="1"/>
  <c r="P27" i="182"/>
  <c r="O27" i="182"/>
  <c r="O26" i="182"/>
  <c r="H26" i="182"/>
  <c r="P26" i="182" s="1"/>
  <c r="O25" i="182"/>
  <c r="H25" i="182"/>
  <c r="P25" i="182" s="1"/>
  <c r="P24" i="182"/>
  <c r="O24" i="182"/>
  <c r="O23" i="182"/>
  <c r="N23" i="182"/>
  <c r="H23" i="182"/>
  <c r="F23" i="182"/>
  <c r="D23" i="182"/>
  <c r="P23" i="182" s="1"/>
  <c r="P22" i="182"/>
  <c r="O22" i="182"/>
  <c r="P21" i="182"/>
  <c r="O21" i="182"/>
  <c r="P19" i="182"/>
  <c r="O19" i="182"/>
  <c r="P18" i="182"/>
  <c r="O18" i="182"/>
  <c r="P17" i="182"/>
  <c r="O17" i="182"/>
  <c r="D17" i="182"/>
  <c r="P16" i="182"/>
  <c r="O16" i="182"/>
  <c r="P15" i="182"/>
  <c r="O15" i="182"/>
  <c r="P14" i="182"/>
  <c r="O14" i="182"/>
  <c r="H14" i="182"/>
  <c r="F14" i="182"/>
  <c r="P13" i="182"/>
  <c r="O13" i="182"/>
  <c r="F13" i="182"/>
  <c r="O12" i="182"/>
  <c r="L12" i="182"/>
  <c r="P12" i="182" s="1"/>
  <c r="H12" i="182"/>
  <c r="P11" i="182"/>
  <c r="O11" i="182"/>
  <c r="P10" i="182"/>
  <c r="O10" i="182"/>
  <c r="F10" i="182"/>
  <c r="P9" i="182"/>
  <c r="O9" i="182"/>
  <c r="N9" i="182"/>
  <c r="F9" i="182"/>
  <c r="P8" i="182"/>
  <c r="O8" i="182"/>
  <c r="O7" i="182"/>
  <c r="F7" i="182"/>
  <c r="P7" i="182" s="1"/>
  <c r="P43" i="182" l="1"/>
  <c r="P39" i="182"/>
  <c r="O53" i="181"/>
  <c r="L53" i="181"/>
  <c r="H53" i="181"/>
  <c r="D53" i="181"/>
  <c r="P52" i="181"/>
  <c r="O52" i="181"/>
  <c r="O51" i="181"/>
  <c r="J51" i="181"/>
  <c r="H51" i="181"/>
  <c r="F51" i="181"/>
  <c r="P51" i="181" s="1"/>
  <c r="O50" i="181"/>
  <c r="L50" i="181"/>
  <c r="H50" i="181"/>
  <c r="F50" i="181"/>
  <c r="D50" i="181"/>
  <c r="P50" i="181" s="1"/>
  <c r="O49" i="181"/>
  <c r="J49" i="181"/>
  <c r="H49" i="181"/>
  <c r="F49" i="181"/>
  <c r="P49" i="181" s="1"/>
  <c r="O48" i="181"/>
  <c r="L48" i="181"/>
  <c r="J48" i="181"/>
  <c r="H48" i="181"/>
  <c r="P48" i="181" s="1"/>
  <c r="F48" i="181"/>
  <c r="D48" i="181"/>
  <c r="P47" i="181"/>
  <c r="O47" i="181"/>
  <c r="L47" i="181"/>
  <c r="J47" i="181"/>
  <c r="P46" i="181"/>
  <c r="O46" i="181"/>
  <c r="O45" i="181"/>
  <c r="J45" i="181"/>
  <c r="H45" i="181"/>
  <c r="F45" i="181"/>
  <c r="D45" i="181"/>
  <c r="P45" i="181" s="1"/>
  <c r="O44" i="181"/>
  <c r="L44" i="181"/>
  <c r="J44" i="181"/>
  <c r="F44" i="181"/>
  <c r="D44" i="181"/>
  <c r="O43" i="181"/>
  <c r="L43" i="181"/>
  <c r="J43" i="181"/>
  <c r="H43" i="181"/>
  <c r="F43" i="181"/>
  <c r="D43" i="181"/>
  <c r="O42" i="181"/>
  <c r="L42" i="181"/>
  <c r="J42" i="181"/>
  <c r="H42" i="181"/>
  <c r="F42" i="181"/>
  <c r="D42" i="181"/>
  <c r="P42" i="181" s="1"/>
  <c r="O41" i="181"/>
  <c r="L41" i="181"/>
  <c r="J41" i="181"/>
  <c r="H41" i="181"/>
  <c r="F41" i="181"/>
  <c r="D41" i="181"/>
  <c r="O40" i="181"/>
  <c r="L40" i="181"/>
  <c r="J40" i="181"/>
  <c r="H40" i="181"/>
  <c r="F40" i="181"/>
  <c r="P40" i="181" s="1"/>
  <c r="D40" i="181"/>
  <c r="O39" i="181"/>
  <c r="L39" i="181"/>
  <c r="J39" i="181"/>
  <c r="H39" i="181"/>
  <c r="F39" i="181"/>
  <c r="D39" i="181"/>
  <c r="P39" i="181" s="1"/>
  <c r="P38" i="181"/>
  <c r="O38" i="181"/>
  <c r="P37" i="181"/>
  <c r="O37" i="181"/>
  <c r="J37" i="181"/>
  <c r="P36" i="181"/>
  <c r="M36" i="181"/>
  <c r="O36" i="181" s="1"/>
  <c r="D36" i="181"/>
  <c r="O35" i="181"/>
  <c r="J35" i="181"/>
  <c r="P35" i="181" s="1"/>
  <c r="O34" i="181"/>
  <c r="N34" i="181"/>
  <c r="J34" i="181"/>
  <c r="H34" i="181"/>
  <c r="P34" i="181" s="1"/>
  <c r="M33" i="181"/>
  <c r="O33" i="181" s="1"/>
  <c r="J33" i="181"/>
  <c r="H33" i="181"/>
  <c r="P33" i="181"/>
  <c r="P32" i="181"/>
  <c r="O32" i="181"/>
  <c r="N32" i="181"/>
  <c r="P31" i="181"/>
  <c r="O31" i="181"/>
  <c r="P30" i="181"/>
  <c r="O30" i="181"/>
  <c r="O29" i="181"/>
  <c r="N29" i="181"/>
  <c r="J29" i="181"/>
  <c r="D29" i="181"/>
  <c r="P29" i="181" s="1"/>
  <c r="P27" i="181"/>
  <c r="O27" i="181"/>
  <c r="O26" i="181"/>
  <c r="H26" i="181"/>
  <c r="P26" i="181" s="1"/>
  <c r="O25" i="181"/>
  <c r="H25" i="181"/>
  <c r="P25" i="181" s="1"/>
  <c r="P24" i="181"/>
  <c r="O24" i="181"/>
  <c r="O23" i="181"/>
  <c r="N23" i="181"/>
  <c r="H23" i="181"/>
  <c r="F23" i="181"/>
  <c r="D23" i="181"/>
  <c r="P23" i="181" s="1"/>
  <c r="P22" i="181"/>
  <c r="O22" i="181"/>
  <c r="P21" i="181"/>
  <c r="O21" i="181"/>
  <c r="P19" i="181"/>
  <c r="O19" i="181"/>
  <c r="P18" i="181"/>
  <c r="O18" i="181"/>
  <c r="P17" i="181"/>
  <c r="O17" i="181"/>
  <c r="D17" i="181"/>
  <c r="P16" i="181"/>
  <c r="O16" i="181"/>
  <c r="P15" i="181"/>
  <c r="O15" i="181"/>
  <c r="P14" i="181"/>
  <c r="O14" i="181"/>
  <c r="H14" i="181"/>
  <c r="F14" i="181"/>
  <c r="P13" i="181"/>
  <c r="O13" i="181"/>
  <c r="F13" i="181"/>
  <c r="O12" i="181"/>
  <c r="L12" i="181"/>
  <c r="H12" i="181"/>
  <c r="P11" i="181"/>
  <c r="O11" i="181"/>
  <c r="P10" i="181"/>
  <c r="O10" i="181"/>
  <c r="F10" i="181"/>
  <c r="P9" i="181"/>
  <c r="O9" i="181"/>
  <c r="N9" i="181"/>
  <c r="F9" i="181"/>
  <c r="P8" i="181"/>
  <c r="O8" i="181"/>
  <c r="O7" i="181"/>
  <c r="F7" i="181"/>
  <c r="P7" i="181" s="1"/>
  <c r="P41" i="181" l="1"/>
  <c r="P44" i="181"/>
  <c r="P43" i="181"/>
  <c r="P53" i="181"/>
  <c r="P12" i="181"/>
  <c r="O53" i="180"/>
  <c r="L53" i="180"/>
  <c r="H53" i="180"/>
  <c r="D53" i="180"/>
  <c r="P53" i="180" s="1"/>
  <c r="P52" i="180"/>
  <c r="O52" i="180"/>
  <c r="O51" i="180"/>
  <c r="J51" i="180"/>
  <c r="H51" i="180"/>
  <c r="F51" i="180"/>
  <c r="P51" i="180" s="1"/>
  <c r="O50" i="180"/>
  <c r="L50" i="180"/>
  <c r="H50" i="180"/>
  <c r="F50" i="180"/>
  <c r="D50" i="180"/>
  <c r="O49" i="180"/>
  <c r="J49" i="180"/>
  <c r="H49" i="180"/>
  <c r="F49" i="180"/>
  <c r="P49" i="180" s="1"/>
  <c r="O48" i="180"/>
  <c r="L48" i="180"/>
  <c r="J48" i="180"/>
  <c r="H48" i="180"/>
  <c r="F48" i="180"/>
  <c r="D48" i="180"/>
  <c r="P48" i="180" s="1"/>
  <c r="O47" i="180"/>
  <c r="L47" i="180"/>
  <c r="J47" i="180"/>
  <c r="P47" i="180" s="1"/>
  <c r="P46" i="180"/>
  <c r="O46" i="180"/>
  <c r="O45" i="180"/>
  <c r="J45" i="180"/>
  <c r="H45" i="180"/>
  <c r="F45" i="180"/>
  <c r="D45" i="180"/>
  <c r="P45" i="180" s="1"/>
  <c r="O44" i="180"/>
  <c r="L44" i="180"/>
  <c r="J44" i="180"/>
  <c r="H44" i="180"/>
  <c r="F44" i="180"/>
  <c r="D44" i="180"/>
  <c r="P44" i="180" s="1"/>
  <c r="O43" i="180"/>
  <c r="L43" i="180"/>
  <c r="J43" i="180"/>
  <c r="H43" i="180"/>
  <c r="P43" i="180" s="1"/>
  <c r="F43" i="180"/>
  <c r="D43" i="180"/>
  <c r="O42" i="180"/>
  <c r="L42" i="180"/>
  <c r="J42" i="180"/>
  <c r="H42" i="180"/>
  <c r="F42" i="180"/>
  <c r="D42" i="180"/>
  <c r="O41" i="180"/>
  <c r="L41" i="180"/>
  <c r="J41" i="180"/>
  <c r="H41" i="180"/>
  <c r="F41" i="180"/>
  <c r="D41" i="180"/>
  <c r="P41" i="180" s="1"/>
  <c r="O40" i="180"/>
  <c r="L40" i="180"/>
  <c r="J40" i="180"/>
  <c r="H40" i="180"/>
  <c r="F40" i="180"/>
  <c r="D40" i="180"/>
  <c r="P40" i="180" s="1"/>
  <c r="O39" i="180"/>
  <c r="L39" i="180"/>
  <c r="J39" i="180"/>
  <c r="H39" i="180"/>
  <c r="P39" i="180" s="1"/>
  <c r="F39" i="180"/>
  <c r="D39" i="180"/>
  <c r="P38" i="180"/>
  <c r="O38" i="180"/>
  <c r="O37" i="180"/>
  <c r="J37" i="180"/>
  <c r="P37" i="180" s="1"/>
  <c r="P36" i="180"/>
  <c r="M36" i="180"/>
  <c r="O36" i="180" s="1"/>
  <c r="D36" i="180"/>
  <c r="P35" i="180"/>
  <c r="O35" i="180"/>
  <c r="J35" i="180"/>
  <c r="O34" i="180"/>
  <c r="N34" i="180"/>
  <c r="J34" i="180"/>
  <c r="H34" i="180"/>
  <c r="P34" i="180" s="1"/>
  <c r="M33" i="180"/>
  <c r="O33" i="180" s="1"/>
  <c r="J33" i="180"/>
  <c r="H33" i="180"/>
  <c r="P33" i="180" s="1"/>
  <c r="D33" i="180"/>
  <c r="O32" i="180"/>
  <c r="N32" i="180"/>
  <c r="P32" i="180" s="1"/>
  <c r="P31" i="180"/>
  <c r="O31" i="180"/>
  <c r="P30" i="180"/>
  <c r="O30" i="180"/>
  <c r="O29" i="180"/>
  <c r="N29" i="180"/>
  <c r="J29" i="180"/>
  <c r="D29" i="180"/>
  <c r="P29" i="180" s="1"/>
  <c r="P27" i="180"/>
  <c r="O27" i="180"/>
  <c r="P26" i="180"/>
  <c r="O26" i="180"/>
  <c r="H26" i="180"/>
  <c r="P25" i="180"/>
  <c r="O25" i="180"/>
  <c r="H25" i="180"/>
  <c r="P24" i="180"/>
  <c r="O24" i="180"/>
  <c r="O23" i="180"/>
  <c r="N23" i="180"/>
  <c r="H23" i="180"/>
  <c r="F23" i="180"/>
  <c r="P23" i="180" s="1"/>
  <c r="D23" i="180"/>
  <c r="P22" i="180"/>
  <c r="O22" i="180"/>
  <c r="P21" i="180"/>
  <c r="O21" i="180"/>
  <c r="P19" i="180"/>
  <c r="O19" i="180"/>
  <c r="P18" i="180"/>
  <c r="O18" i="180"/>
  <c r="O17" i="180"/>
  <c r="D17" i="180"/>
  <c r="P17" i="180" s="1"/>
  <c r="P16" i="180"/>
  <c r="O16" i="180"/>
  <c r="P15" i="180"/>
  <c r="O15" i="180"/>
  <c r="O14" i="180"/>
  <c r="H14" i="180"/>
  <c r="F14" i="180"/>
  <c r="P14" i="180" s="1"/>
  <c r="O13" i="180"/>
  <c r="F13" i="180"/>
  <c r="P13" i="180" s="1"/>
  <c r="P12" i="180"/>
  <c r="O12" i="180"/>
  <c r="L12" i="180"/>
  <c r="H12" i="180"/>
  <c r="P11" i="180"/>
  <c r="O11" i="180"/>
  <c r="O10" i="180"/>
  <c r="F10" i="180"/>
  <c r="P10" i="180" s="1"/>
  <c r="O9" i="180"/>
  <c r="N9" i="180"/>
  <c r="F9" i="180"/>
  <c r="P9" i="180" s="1"/>
  <c r="P8" i="180"/>
  <c r="O8" i="180"/>
  <c r="P7" i="180"/>
  <c r="O7" i="180"/>
  <c r="F7" i="180"/>
  <c r="P50" i="180" l="1"/>
  <c r="P42" i="180"/>
  <c r="O53" i="179"/>
  <c r="L53" i="179"/>
  <c r="H53" i="179"/>
  <c r="D53" i="179"/>
  <c r="P52" i="179"/>
  <c r="O52" i="179"/>
  <c r="O51" i="179"/>
  <c r="J51" i="179"/>
  <c r="H51" i="179"/>
  <c r="F51" i="179"/>
  <c r="P51" i="179" s="1"/>
  <c r="O50" i="179"/>
  <c r="L50" i="179"/>
  <c r="H50" i="179"/>
  <c r="F50" i="179"/>
  <c r="D50" i="179"/>
  <c r="P50" i="179" s="1"/>
  <c r="O49" i="179"/>
  <c r="J49" i="179"/>
  <c r="H49" i="179"/>
  <c r="F49" i="179"/>
  <c r="P49" i="179" s="1"/>
  <c r="O48" i="179"/>
  <c r="L48" i="179"/>
  <c r="J48" i="179"/>
  <c r="H48" i="179"/>
  <c r="P48" i="179" s="1"/>
  <c r="F48" i="179"/>
  <c r="D48" i="179"/>
  <c r="P47" i="179"/>
  <c r="O47" i="179"/>
  <c r="L47" i="179"/>
  <c r="J47" i="179"/>
  <c r="P46" i="179"/>
  <c r="O46" i="179"/>
  <c r="O45" i="179"/>
  <c r="J45" i="179"/>
  <c r="H45" i="179"/>
  <c r="F45" i="179"/>
  <c r="D45" i="179"/>
  <c r="P45" i="179" s="1"/>
  <c r="O44" i="179"/>
  <c r="L44" i="179"/>
  <c r="J44" i="179"/>
  <c r="H44" i="179"/>
  <c r="F44" i="179"/>
  <c r="P44" i="179" s="1"/>
  <c r="D44" i="179"/>
  <c r="O43" i="179"/>
  <c r="L43" i="179"/>
  <c r="J43" i="179"/>
  <c r="H43" i="179"/>
  <c r="F43" i="179"/>
  <c r="D43" i="179"/>
  <c r="P43" i="179" s="1"/>
  <c r="O42" i="179"/>
  <c r="L42" i="179"/>
  <c r="J42" i="179"/>
  <c r="H42" i="179"/>
  <c r="F42" i="179"/>
  <c r="D42" i="179"/>
  <c r="P42" i="179" s="1"/>
  <c r="O41" i="179"/>
  <c r="L41" i="179"/>
  <c r="J41" i="179"/>
  <c r="H41" i="179"/>
  <c r="P41" i="179" s="1"/>
  <c r="F41" i="179"/>
  <c r="D41" i="179"/>
  <c r="O40" i="179"/>
  <c r="L40" i="179"/>
  <c r="J40" i="179"/>
  <c r="H40" i="179"/>
  <c r="F40" i="179"/>
  <c r="P40" i="179" s="1"/>
  <c r="D40" i="179"/>
  <c r="O39" i="179"/>
  <c r="L39" i="179"/>
  <c r="J39" i="179"/>
  <c r="H39" i="179"/>
  <c r="F39" i="179"/>
  <c r="D39" i="179"/>
  <c r="P39" i="179" s="1"/>
  <c r="P38" i="179"/>
  <c r="O38" i="179"/>
  <c r="P37" i="179"/>
  <c r="O37" i="179"/>
  <c r="J37" i="179"/>
  <c r="P36" i="179"/>
  <c r="M36" i="179"/>
  <c r="O36" i="179" s="1"/>
  <c r="D36" i="179"/>
  <c r="O35" i="179"/>
  <c r="J35" i="179"/>
  <c r="P35" i="179" s="1"/>
  <c r="O34" i="179"/>
  <c r="N34" i="179"/>
  <c r="J34" i="179"/>
  <c r="H34" i="179"/>
  <c r="P34" i="179" s="1"/>
  <c r="M33" i="179"/>
  <c r="O33" i="179" s="1"/>
  <c r="J33" i="179"/>
  <c r="H33" i="179"/>
  <c r="D33" i="179"/>
  <c r="P33" i="179" s="1"/>
  <c r="P32" i="179"/>
  <c r="O32" i="179"/>
  <c r="N32" i="179"/>
  <c r="P31" i="179"/>
  <c r="O31" i="179"/>
  <c r="P30" i="179"/>
  <c r="O30" i="179"/>
  <c r="O29" i="179"/>
  <c r="N29" i="179"/>
  <c r="J29" i="179"/>
  <c r="D29" i="179"/>
  <c r="P29" i="179" s="1"/>
  <c r="P27" i="179"/>
  <c r="O27" i="179"/>
  <c r="O26" i="179"/>
  <c r="H26" i="179"/>
  <c r="P26" i="179" s="1"/>
  <c r="O25" i="179"/>
  <c r="H25" i="179"/>
  <c r="P25" i="179" s="1"/>
  <c r="P24" i="179"/>
  <c r="O24" i="179"/>
  <c r="O23" i="179"/>
  <c r="N23" i="179"/>
  <c r="H23" i="179"/>
  <c r="F23" i="179"/>
  <c r="D23" i="179"/>
  <c r="P23" i="179" s="1"/>
  <c r="P22" i="179"/>
  <c r="O22" i="179"/>
  <c r="P21" i="179"/>
  <c r="O21" i="179"/>
  <c r="P19" i="179"/>
  <c r="O19" i="179"/>
  <c r="P18" i="179"/>
  <c r="O18" i="179"/>
  <c r="P17" i="179"/>
  <c r="O17" i="179"/>
  <c r="D17" i="179"/>
  <c r="P16" i="179"/>
  <c r="O16" i="179"/>
  <c r="P15" i="179"/>
  <c r="O15" i="179"/>
  <c r="P14" i="179"/>
  <c r="O14" i="179"/>
  <c r="H14" i="179"/>
  <c r="F14" i="179"/>
  <c r="P13" i="179"/>
  <c r="O13" i="179"/>
  <c r="F13" i="179"/>
  <c r="O12" i="179"/>
  <c r="L12" i="179"/>
  <c r="P12" i="179" s="1"/>
  <c r="H12" i="179"/>
  <c r="P11" i="179"/>
  <c r="O11" i="179"/>
  <c r="P10" i="179"/>
  <c r="O10" i="179"/>
  <c r="F10" i="179"/>
  <c r="P9" i="179"/>
  <c r="O9" i="179"/>
  <c r="N9" i="179"/>
  <c r="F9" i="179"/>
  <c r="P8" i="179"/>
  <c r="O8" i="179"/>
  <c r="O7" i="179"/>
  <c r="F7" i="179"/>
  <c r="P7" i="179" s="1"/>
  <c r="P53" i="179" l="1"/>
  <c r="J40" i="178"/>
  <c r="J41" i="178"/>
  <c r="J42" i="178"/>
  <c r="J43" i="178"/>
  <c r="J44" i="178"/>
  <c r="J45" i="178"/>
  <c r="J39" i="178"/>
  <c r="F48" i="178"/>
  <c r="F49" i="178"/>
  <c r="F50" i="178"/>
  <c r="F51" i="178"/>
  <c r="F40" i="178"/>
  <c r="F41" i="178"/>
  <c r="F42" i="178"/>
  <c r="F43" i="178"/>
  <c r="F44" i="178"/>
  <c r="F45" i="178"/>
  <c r="O53" i="178" l="1"/>
  <c r="L53" i="178"/>
  <c r="H53" i="178"/>
  <c r="D53" i="178"/>
  <c r="P52" i="178"/>
  <c r="O52" i="178"/>
  <c r="O51" i="178"/>
  <c r="J51" i="178"/>
  <c r="H51" i="178"/>
  <c r="O50" i="178"/>
  <c r="L50" i="178"/>
  <c r="H50" i="178"/>
  <c r="D50" i="178"/>
  <c r="O49" i="178"/>
  <c r="J49" i="178"/>
  <c r="P49" i="178" s="1"/>
  <c r="H49" i="178"/>
  <c r="O48" i="178"/>
  <c r="L48" i="178"/>
  <c r="J48" i="178"/>
  <c r="H48" i="178"/>
  <c r="D48" i="178"/>
  <c r="P47" i="178"/>
  <c r="O47" i="178"/>
  <c r="L47" i="178"/>
  <c r="J47" i="178"/>
  <c r="P46" i="178"/>
  <c r="O46" i="178"/>
  <c r="O45" i="178"/>
  <c r="H45" i="178"/>
  <c r="D45" i="178"/>
  <c r="O44" i="178"/>
  <c r="L44" i="178"/>
  <c r="H44" i="178"/>
  <c r="D44" i="178"/>
  <c r="P44" i="178" s="1"/>
  <c r="O43" i="178"/>
  <c r="L43" i="178"/>
  <c r="H43" i="178"/>
  <c r="D43" i="178"/>
  <c r="O42" i="178"/>
  <c r="L42" i="178"/>
  <c r="H42" i="178"/>
  <c r="D42" i="178"/>
  <c r="O41" i="178"/>
  <c r="L41" i="178"/>
  <c r="H41" i="178"/>
  <c r="D41" i="178"/>
  <c r="O40" i="178"/>
  <c r="L40" i="178"/>
  <c r="H40" i="178"/>
  <c r="D40" i="178"/>
  <c r="O39" i="178"/>
  <c r="L39" i="178"/>
  <c r="H39" i="178"/>
  <c r="F39" i="178"/>
  <c r="D39" i="178"/>
  <c r="P38" i="178"/>
  <c r="O38" i="178"/>
  <c r="P37" i="178"/>
  <c r="O37" i="178"/>
  <c r="J37" i="178"/>
  <c r="P36" i="178"/>
  <c r="O36" i="178"/>
  <c r="M36" i="178"/>
  <c r="D36" i="178"/>
  <c r="P35" i="178"/>
  <c r="O35" i="178"/>
  <c r="J35" i="178"/>
  <c r="O34" i="178"/>
  <c r="N34" i="178"/>
  <c r="J34" i="178"/>
  <c r="H34" i="178"/>
  <c r="P34" i="178" s="1"/>
  <c r="O33" i="178"/>
  <c r="M33" i="178"/>
  <c r="J33" i="178"/>
  <c r="H33" i="178"/>
  <c r="D33" i="178"/>
  <c r="P33" i="178" s="1"/>
  <c r="O32" i="178"/>
  <c r="N32" i="178"/>
  <c r="P32" i="178" s="1"/>
  <c r="P31" i="178"/>
  <c r="O31" i="178"/>
  <c r="P30" i="178"/>
  <c r="O30" i="178"/>
  <c r="O29" i="178"/>
  <c r="N29" i="178"/>
  <c r="J29" i="178"/>
  <c r="D29" i="178"/>
  <c r="P29" i="178" s="1"/>
  <c r="P27" i="178"/>
  <c r="O27" i="178"/>
  <c r="P26" i="178"/>
  <c r="O26" i="178"/>
  <c r="H26" i="178"/>
  <c r="O25" i="178"/>
  <c r="H25" i="178"/>
  <c r="P25" i="178" s="1"/>
  <c r="P24" i="178"/>
  <c r="O24" i="178"/>
  <c r="O23" i="178"/>
  <c r="N23" i="178"/>
  <c r="H23" i="178"/>
  <c r="F23" i="178"/>
  <c r="D23" i="178"/>
  <c r="P22" i="178"/>
  <c r="O22" i="178"/>
  <c r="P21" i="178"/>
  <c r="O21" i="178"/>
  <c r="P19" i="178"/>
  <c r="O19" i="178"/>
  <c r="P18" i="178"/>
  <c r="O18" i="178"/>
  <c r="O17" i="178"/>
  <c r="D17" i="178"/>
  <c r="P17" i="178" s="1"/>
  <c r="P16" i="178"/>
  <c r="O16" i="178"/>
  <c r="P15" i="178"/>
  <c r="O15" i="178"/>
  <c r="O14" i="178"/>
  <c r="H14" i="178"/>
  <c r="F14" i="178"/>
  <c r="P13" i="178"/>
  <c r="O13" i="178"/>
  <c r="F13" i="178"/>
  <c r="O12" i="178"/>
  <c r="L12" i="178"/>
  <c r="P12" i="178" s="1"/>
  <c r="H12" i="178"/>
  <c r="P11" i="178"/>
  <c r="O11" i="178"/>
  <c r="O10" i="178"/>
  <c r="F10" i="178"/>
  <c r="P10" i="178" s="1"/>
  <c r="P9" i="178"/>
  <c r="O9" i="178"/>
  <c r="N9" i="178"/>
  <c r="F9" i="178"/>
  <c r="P8" i="178"/>
  <c r="O8" i="178"/>
  <c r="O7" i="178"/>
  <c r="F7" i="178"/>
  <c r="P7" i="178" s="1"/>
  <c r="P45" i="178" l="1"/>
  <c r="P42" i="178"/>
  <c r="P50" i="178"/>
  <c r="P14" i="178"/>
  <c r="P23" i="178"/>
  <c r="P40" i="178"/>
  <c r="P48" i="178"/>
  <c r="P53" i="178"/>
  <c r="P51" i="178"/>
  <c r="P43" i="178"/>
  <c r="P41" i="178"/>
  <c r="P39" i="178"/>
  <c r="O53" i="177"/>
  <c r="L53" i="177"/>
  <c r="H53" i="177"/>
  <c r="D53" i="177"/>
  <c r="P53" i="177" s="1"/>
  <c r="P52" i="177"/>
  <c r="O52" i="177"/>
  <c r="O51" i="177"/>
  <c r="L51" i="177"/>
  <c r="J51" i="177"/>
  <c r="H51" i="177"/>
  <c r="F51" i="177"/>
  <c r="P51" i="177" s="1"/>
  <c r="O50" i="177"/>
  <c r="L50" i="177"/>
  <c r="H50" i="177"/>
  <c r="F50" i="177"/>
  <c r="P50" i="177" s="1"/>
  <c r="D50" i="177"/>
  <c r="O49" i="177"/>
  <c r="J49" i="177"/>
  <c r="P49" i="177" s="1"/>
  <c r="H49" i="177"/>
  <c r="O48" i="177"/>
  <c r="L48" i="177"/>
  <c r="J48" i="177"/>
  <c r="H48" i="177"/>
  <c r="D48" i="177"/>
  <c r="P48" i="177" s="1"/>
  <c r="P47" i="177"/>
  <c r="O47" i="177"/>
  <c r="L47" i="177"/>
  <c r="J47" i="177"/>
  <c r="P46" i="177"/>
  <c r="O46" i="177"/>
  <c r="O45" i="177"/>
  <c r="L45" i="177"/>
  <c r="J45" i="177"/>
  <c r="H45" i="177"/>
  <c r="D45" i="177"/>
  <c r="P45" i="177" s="1"/>
  <c r="O44" i="177"/>
  <c r="L44" i="177"/>
  <c r="H44" i="177"/>
  <c r="D44" i="177"/>
  <c r="P44" i="177" s="1"/>
  <c r="O43" i="177"/>
  <c r="L43" i="177"/>
  <c r="H43" i="177"/>
  <c r="D43" i="177"/>
  <c r="P43" i="177" s="1"/>
  <c r="O42" i="177"/>
  <c r="L42" i="177"/>
  <c r="H42" i="177"/>
  <c r="F42" i="177"/>
  <c r="D42" i="177"/>
  <c r="P42" i="177" s="1"/>
  <c r="O41" i="177"/>
  <c r="L41" i="177"/>
  <c r="J41" i="177"/>
  <c r="H41" i="177"/>
  <c r="P41" i="177" s="1"/>
  <c r="D41" i="177"/>
  <c r="O40" i="177"/>
  <c r="L40" i="177"/>
  <c r="H40" i="177"/>
  <c r="F40" i="177"/>
  <c r="D40" i="177"/>
  <c r="P40" i="177" s="1"/>
  <c r="O39" i="177"/>
  <c r="L39" i="177"/>
  <c r="H39" i="177"/>
  <c r="F39" i="177"/>
  <c r="P39" i="177" s="1"/>
  <c r="D39" i="177"/>
  <c r="P38" i="177"/>
  <c r="O38" i="177"/>
  <c r="P37" i="177"/>
  <c r="O37" i="177"/>
  <c r="J37" i="177"/>
  <c r="P36" i="177"/>
  <c r="O36" i="177"/>
  <c r="M36" i="177"/>
  <c r="D36" i="177"/>
  <c r="P35" i="177"/>
  <c r="O35" i="177"/>
  <c r="J35" i="177"/>
  <c r="O34" i="177"/>
  <c r="N34" i="177"/>
  <c r="J34" i="177"/>
  <c r="H34" i="177"/>
  <c r="P34" i="177" s="1"/>
  <c r="O33" i="177"/>
  <c r="M33" i="177"/>
  <c r="J33" i="177"/>
  <c r="H33" i="177"/>
  <c r="D33" i="177"/>
  <c r="P33" i="177" s="1"/>
  <c r="O32" i="177"/>
  <c r="N32" i="177"/>
  <c r="P32" i="177" s="1"/>
  <c r="P31" i="177"/>
  <c r="O31" i="177"/>
  <c r="P30" i="177"/>
  <c r="O30" i="177"/>
  <c r="O29" i="177"/>
  <c r="N29" i="177"/>
  <c r="J29" i="177"/>
  <c r="D29" i="177"/>
  <c r="P29" i="177" s="1"/>
  <c r="P27" i="177"/>
  <c r="O27" i="177"/>
  <c r="P26" i="177"/>
  <c r="O26" i="177"/>
  <c r="H26" i="177"/>
  <c r="O25" i="177"/>
  <c r="H25" i="177"/>
  <c r="P25" i="177" s="1"/>
  <c r="P24" i="177"/>
  <c r="O24" i="177"/>
  <c r="O23" i="177"/>
  <c r="N23" i="177"/>
  <c r="H23" i="177"/>
  <c r="F23" i="177"/>
  <c r="D23" i="177"/>
  <c r="P23" i="177" s="1"/>
  <c r="P22" i="177"/>
  <c r="O22" i="177"/>
  <c r="P21" i="177"/>
  <c r="O21" i="177"/>
  <c r="P19" i="177"/>
  <c r="O19" i="177"/>
  <c r="P18" i="177"/>
  <c r="O18" i="177"/>
  <c r="O17" i="177"/>
  <c r="D17" i="177"/>
  <c r="P17" i="177" s="1"/>
  <c r="P16" i="177"/>
  <c r="O16" i="177"/>
  <c r="P15" i="177"/>
  <c r="O15" i="177"/>
  <c r="P14" i="177"/>
  <c r="O14" i="177"/>
  <c r="H14" i="177"/>
  <c r="F14" i="177"/>
  <c r="P13" i="177"/>
  <c r="O13" i="177"/>
  <c r="F13" i="177"/>
  <c r="P12" i="177"/>
  <c r="O12" i="177"/>
  <c r="L12" i="177"/>
  <c r="H12" i="177"/>
  <c r="P11" i="177"/>
  <c r="O11" i="177"/>
  <c r="O10" i="177"/>
  <c r="F10" i="177"/>
  <c r="P10" i="177" s="1"/>
  <c r="P9" i="177"/>
  <c r="O9" i="177"/>
  <c r="N9" i="177"/>
  <c r="F9" i="177"/>
  <c r="P8" i="177"/>
  <c r="O8" i="177"/>
  <c r="O7" i="177"/>
  <c r="F7" i="177"/>
  <c r="P7" i="177" s="1"/>
  <c r="L40" i="176" l="1"/>
  <c r="L41" i="176"/>
  <c r="L42" i="176"/>
  <c r="L43" i="176"/>
  <c r="L44" i="176"/>
  <c r="P44" i="176" s="1"/>
  <c r="L45" i="176"/>
  <c r="L39" i="176"/>
  <c r="D40" i="176"/>
  <c r="D41" i="176"/>
  <c r="D42" i="176"/>
  <c r="D43" i="176"/>
  <c r="D44" i="176"/>
  <c r="D45" i="176"/>
  <c r="H39" i="176"/>
  <c r="H40" i="176"/>
  <c r="H41" i="176"/>
  <c r="H42" i="176"/>
  <c r="H43" i="176"/>
  <c r="H44" i="176"/>
  <c r="H45" i="176"/>
  <c r="O53" i="176"/>
  <c r="L53" i="176"/>
  <c r="H53" i="176"/>
  <c r="D53" i="176"/>
  <c r="P53" i="176" s="1"/>
  <c r="P52" i="176"/>
  <c r="O52" i="176"/>
  <c r="P51" i="176"/>
  <c r="O51" i="176"/>
  <c r="L51" i="176"/>
  <c r="J51" i="176"/>
  <c r="H51" i="176"/>
  <c r="F51" i="176"/>
  <c r="O50" i="176"/>
  <c r="L50" i="176"/>
  <c r="H50" i="176"/>
  <c r="F50" i="176"/>
  <c r="D50" i="176"/>
  <c r="P50" i="176" s="1"/>
  <c r="P49" i="176"/>
  <c r="O49" i="176"/>
  <c r="J49" i="176"/>
  <c r="H49" i="176"/>
  <c r="O48" i="176"/>
  <c r="L48" i="176"/>
  <c r="J48" i="176"/>
  <c r="H48" i="176"/>
  <c r="D48" i="176"/>
  <c r="O47" i="176"/>
  <c r="L47" i="176"/>
  <c r="P47" i="176" s="1"/>
  <c r="J47" i="176"/>
  <c r="P46" i="176"/>
  <c r="O46" i="176"/>
  <c r="O45" i="176"/>
  <c r="J45" i="176"/>
  <c r="O44" i="176"/>
  <c r="O43" i="176"/>
  <c r="O42" i="176"/>
  <c r="F42" i="176"/>
  <c r="O41" i="176"/>
  <c r="J41" i="176"/>
  <c r="O40" i="176"/>
  <c r="F40" i="176"/>
  <c r="P40" i="176"/>
  <c r="O39" i="176"/>
  <c r="F39" i="176"/>
  <c r="D39" i="176"/>
  <c r="P38" i="176"/>
  <c r="O38" i="176"/>
  <c r="O37" i="176"/>
  <c r="J37" i="176"/>
  <c r="P37" i="176" s="1"/>
  <c r="M36" i="176"/>
  <c r="O36" i="176" s="1"/>
  <c r="D36" i="176"/>
  <c r="P36" i="176" s="1"/>
  <c r="O35" i="176"/>
  <c r="J35" i="176"/>
  <c r="P35" i="176" s="1"/>
  <c r="O34" i="176"/>
  <c r="N34" i="176"/>
  <c r="J34" i="176"/>
  <c r="H34" i="176"/>
  <c r="P34" i="176" s="1"/>
  <c r="M33" i="176"/>
  <c r="O33" i="176" s="1"/>
  <c r="J33" i="176"/>
  <c r="H33" i="176"/>
  <c r="D33" i="176"/>
  <c r="P33" i="176" s="1"/>
  <c r="O32" i="176"/>
  <c r="N32" i="176"/>
  <c r="P32" i="176"/>
  <c r="P31" i="176"/>
  <c r="O31" i="176"/>
  <c r="P30" i="176"/>
  <c r="O30" i="176"/>
  <c r="O29" i="176"/>
  <c r="N29" i="176"/>
  <c r="J29" i="176"/>
  <c r="D29" i="176"/>
  <c r="P29" i="176" s="1"/>
  <c r="P27" i="176"/>
  <c r="O27" i="176"/>
  <c r="O26" i="176"/>
  <c r="H26" i="176"/>
  <c r="P26" i="176" s="1"/>
  <c r="O25" i="176"/>
  <c r="H25" i="176"/>
  <c r="P25" i="176" s="1"/>
  <c r="P24" i="176"/>
  <c r="O24" i="176"/>
  <c r="O23" i="176"/>
  <c r="N23" i="176"/>
  <c r="H23" i="176"/>
  <c r="F23" i="176"/>
  <c r="D23" i="176"/>
  <c r="P23" i="176" s="1"/>
  <c r="P22" i="176"/>
  <c r="O22" i="176"/>
  <c r="P21" i="176"/>
  <c r="O21" i="176"/>
  <c r="P19" i="176"/>
  <c r="O19" i="176"/>
  <c r="P18" i="176"/>
  <c r="O18" i="176"/>
  <c r="P17" i="176"/>
  <c r="O17" i="176"/>
  <c r="D17" i="176"/>
  <c r="P16" i="176"/>
  <c r="O16" i="176"/>
  <c r="P15" i="176"/>
  <c r="O15" i="176"/>
  <c r="P14" i="176"/>
  <c r="O14" i="176"/>
  <c r="H14" i="176"/>
  <c r="F14" i="176"/>
  <c r="P13" i="176"/>
  <c r="O13" i="176"/>
  <c r="F13" i="176"/>
  <c r="O12" i="176"/>
  <c r="L12" i="176"/>
  <c r="P12" i="176" s="1"/>
  <c r="H12" i="176"/>
  <c r="P11" i="176"/>
  <c r="O11" i="176"/>
  <c r="P10" i="176"/>
  <c r="O10" i="176"/>
  <c r="F10" i="176"/>
  <c r="O9" i="176"/>
  <c r="N9" i="176"/>
  <c r="F9" i="176"/>
  <c r="P8" i="176"/>
  <c r="O8" i="176"/>
  <c r="P7" i="176"/>
  <c r="O7" i="176"/>
  <c r="F7" i="176"/>
  <c r="P48" i="176" l="1"/>
  <c r="P9" i="176"/>
  <c r="P39" i="176"/>
  <c r="P45" i="176"/>
  <c r="P43" i="176"/>
  <c r="P41" i="176"/>
  <c r="P42" i="176"/>
  <c r="O53" i="175"/>
  <c r="L53" i="175"/>
  <c r="H53" i="175"/>
  <c r="D53" i="175"/>
  <c r="P53" i="175" s="1"/>
  <c r="P52" i="175"/>
  <c r="O52" i="175"/>
  <c r="O51" i="175"/>
  <c r="L51" i="175"/>
  <c r="J51" i="175"/>
  <c r="H51" i="175"/>
  <c r="P51" i="175" s="1"/>
  <c r="F51" i="175"/>
  <c r="O50" i="175"/>
  <c r="L50" i="175"/>
  <c r="H50" i="175"/>
  <c r="F50" i="175"/>
  <c r="D50" i="175"/>
  <c r="P50" i="175" s="1"/>
  <c r="P49" i="175"/>
  <c r="O49" i="175"/>
  <c r="J49" i="175"/>
  <c r="H49" i="175"/>
  <c r="O48" i="175"/>
  <c r="L48" i="175"/>
  <c r="J48" i="175"/>
  <c r="H48" i="175"/>
  <c r="P48" i="175" s="1"/>
  <c r="D48" i="175"/>
  <c r="O47" i="175"/>
  <c r="L47" i="175"/>
  <c r="P47" i="175" s="1"/>
  <c r="J47" i="175"/>
  <c r="P46" i="175"/>
  <c r="O46" i="175"/>
  <c r="P45" i="175"/>
  <c r="O45" i="175"/>
  <c r="L45" i="175"/>
  <c r="J45" i="175"/>
  <c r="P44" i="175"/>
  <c r="O44" i="175"/>
  <c r="L44" i="175"/>
  <c r="P43" i="175"/>
  <c r="O43" i="175"/>
  <c r="D43" i="175"/>
  <c r="O42" i="175"/>
  <c r="L42" i="175"/>
  <c r="H42" i="175"/>
  <c r="F42" i="175"/>
  <c r="P42" i="175" s="1"/>
  <c r="O41" i="175"/>
  <c r="L41" i="175"/>
  <c r="J41" i="175"/>
  <c r="H41" i="175"/>
  <c r="D41" i="175"/>
  <c r="P41" i="175" s="1"/>
  <c r="O40" i="175"/>
  <c r="L40" i="175"/>
  <c r="H40" i="175"/>
  <c r="F40" i="175"/>
  <c r="D40" i="175"/>
  <c r="P40" i="175" s="1"/>
  <c r="O39" i="175"/>
  <c r="H39" i="175"/>
  <c r="F39" i="175"/>
  <c r="D39" i="175"/>
  <c r="P39" i="175" s="1"/>
  <c r="P38" i="175"/>
  <c r="O38" i="175"/>
  <c r="O37" i="175"/>
  <c r="J37" i="175"/>
  <c r="P37" i="175" s="1"/>
  <c r="H37" i="175"/>
  <c r="M36" i="175"/>
  <c r="O36" i="175" s="1"/>
  <c r="J36" i="175"/>
  <c r="H36" i="175"/>
  <c r="F36" i="175"/>
  <c r="D36" i="175"/>
  <c r="P36" i="175" s="1"/>
  <c r="O35" i="175"/>
  <c r="J35" i="175"/>
  <c r="P35" i="175" s="1"/>
  <c r="O34" i="175"/>
  <c r="N34" i="175"/>
  <c r="J34" i="175"/>
  <c r="H34" i="175"/>
  <c r="P34" i="175" s="1"/>
  <c r="M33" i="175"/>
  <c r="O33" i="175" s="1"/>
  <c r="J33" i="175"/>
  <c r="H33" i="175"/>
  <c r="D33" i="175"/>
  <c r="P33" i="175" s="1"/>
  <c r="P32" i="175"/>
  <c r="O32" i="175"/>
  <c r="N32" i="175"/>
  <c r="J32" i="175"/>
  <c r="P31" i="175"/>
  <c r="O31" i="175"/>
  <c r="P30" i="175"/>
  <c r="O30" i="175"/>
  <c r="O29" i="175"/>
  <c r="N29" i="175"/>
  <c r="J29" i="175"/>
  <c r="D29" i="175"/>
  <c r="P29" i="175" s="1"/>
  <c r="P27" i="175"/>
  <c r="O27" i="175"/>
  <c r="O26" i="175"/>
  <c r="H26" i="175"/>
  <c r="P26" i="175" s="1"/>
  <c r="O25" i="175"/>
  <c r="H25" i="175"/>
  <c r="P25" i="175" s="1"/>
  <c r="P24" i="175"/>
  <c r="O24" i="175"/>
  <c r="O23" i="175"/>
  <c r="N23" i="175"/>
  <c r="H23" i="175"/>
  <c r="F23" i="175"/>
  <c r="D23" i="175"/>
  <c r="P23" i="175" s="1"/>
  <c r="P22" i="175"/>
  <c r="O22" i="175"/>
  <c r="P21" i="175"/>
  <c r="O21" i="175"/>
  <c r="P19" i="175"/>
  <c r="O19" i="175"/>
  <c r="P18" i="175"/>
  <c r="O18" i="175"/>
  <c r="P17" i="175"/>
  <c r="O17" i="175"/>
  <c r="D17" i="175"/>
  <c r="P16" i="175"/>
  <c r="O16" i="175"/>
  <c r="P15" i="175"/>
  <c r="O15" i="175"/>
  <c r="P14" i="175"/>
  <c r="O14" i="175"/>
  <c r="H14" i="175"/>
  <c r="F14" i="175"/>
  <c r="P13" i="175"/>
  <c r="O13" i="175"/>
  <c r="F13" i="175"/>
  <c r="O12" i="175"/>
  <c r="L12" i="175"/>
  <c r="P12" i="175" s="1"/>
  <c r="H12" i="175"/>
  <c r="P11" i="175"/>
  <c r="O11" i="175"/>
  <c r="P10" i="175"/>
  <c r="O10" i="175"/>
  <c r="F10" i="175"/>
  <c r="O9" i="175"/>
  <c r="N9" i="175"/>
  <c r="H9" i="175"/>
  <c r="F9" i="175"/>
  <c r="D9" i="175"/>
  <c r="P9" i="175" s="1"/>
  <c r="P8" i="175"/>
  <c r="O8" i="175"/>
  <c r="P7" i="175"/>
  <c r="O7" i="175"/>
  <c r="F7" i="175"/>
  <c r="L45" i="174" l="1"/>
  <c r="O9" i="174"/>
  <c r="O53" i="174"/>
  <c r="L53" i="174"/>
  <c r="H53" i="174"/>
  <c r="D53" i="174"/>
  <c r="P53" i="174" s="1"/>
  <c r="P52" i="174"/>
  <c r="O52" i="174"/>
  <c r="O51" i="174"/>
  <c r="L51" i="174"/>
  <c r="J51" i="174"/>
  <c r="H51" i="174"/>
  <c r="F51" i="174"/>
  <c r="O50" i="174"/>
  <c r="L50" i="174"/>
  <c r="H50" i="174"/>
  <c r="F50" i="174"/>
  <c r="P50" i="174" s="1"/>
  <c r="D50" i="174"/>
  <c r="O49" i="174"/>
  <c r="J49" i="174"/>
  <c r="H49" i="174"/>
  <c r="P49" i="174" s="1"/>
  <c r="O48" i="174"/>
  <c r="L48" i="174"/>
  <c r="J48" i="174"/>
  <c r="H48" i="174"/>
  <c r="D48" i="174"/>
  <c r="O47" i="174"/>
  <c r="L47" i="174"/>
  <c r="J47" i="174"/>
  <c r="P47" i="174" s="1"/>
  <c r="P46" i="174"/>
  <c r="O46" i="174"/>
  <c r="P45" i="174"/>
  <c r="O45" i="174"/>
  <c r="J45" i="174"/>
  <c r="O44" i="174"/>
  <c r="L44" i="174"/>
  <c r="P44" i="174" s="1"/>
  <c r="O43" i="174"/>
  <c r="D43" i="174"/>
  <c r="P43" i="174" s="1"/>
  <c r="O42" i="174"/>
  <c r="L42" i="174"/>
  <c r="H42" i="174"/>
  <c r="F42" i="174"/>
  <c r="O41" i="174"/>
  <c r="L41" i="174"/>
  <c r="J41" i="174"/>
  <c r="H41" i="174"/>
  <c r="D41" i="174"/>
  <c r="O40" i="174"/>
  <c r="L40" i="174"/>
  <c r="H40" i="174"/>
  <c r="F40" i="174"/>
  <c r="D40" i="174"/>
  <c r="P40" i="174" s="1"/>
  <c r="O39" i="174"/>
  <c r="H39" i="174"/>
  <c r="F39" i="174"/>
  <c r="D39" i="174"/>
  <c r="P38" i="174"/>
  <c r="O38" i="174"/>
  <c r="O37" i="174"/>
  <c r="J37" i="174"/>
  <c r="H37" i="174"/>
  <c r="P37" i="174" s="1"/>
  <c r="M36" i="174"/>
  <c r="O36" i="174" s="1"/>
  <c r="J36" i="174"/>
  <c r="H36" i="174"/>
  <c r="F36" i="174"/>
  <c r="D36" i="174"/>
  <c r="P36" i="174" s="1"/>
  <c r="P35" i="174"/>
  <c r="O35" i="174"/>
  <c r="J35" i="174"/>
  <c r="O34" i="174"/>
  <c r="N34" i="174"/>
  <c r="J34" i="174"/>
  <c r="H34" i="174"/>
  <c r="P34" i="174" s="1"/>
  <c r="M33" i="174"/>
  <c r="O33" i="174" s="1"/>
  <c r="J33" i="174"/>
  <c r="H33" i="174"/>
  <c r="P33" i="174" s="1"/>
  <c r="D33" i="174"/>
  <c r="O32" i="174"/>
  <c r="N32" i="174"/>
  <c r="P32" i="174" s="1"/>
  <c r="J32" i="174"/>
  <c r="P31" i="174"/>
  <c r="O31" i="174"/>
  <c r="P30" i="174"/>
  <c r="O30" i="174"/>
  <c r="O29" i="174"/>
  <c r="N29" i="174"/>
  <c r="J29" i="174"/>
  <c r="D29" i="174"/>
  <c r="P29" i="174" s="1"/>
  <c r="P27" i="174"/>
  <c r="O27" i="174"/>
  <c r="O26" i="174"/>
  <c r="H26" i="174"/>
  <c r="P26" i="174" s="1"/>
  <c r="P25" i="174"/>
  <c r="O25" i="174"/>
  <c r="H25" i="174"/>
  <c r="P24" i="174"/>
  <c r="O24" i="174"/>
  <c r="O23" i="174"/>
  <c r="N23" i="174"/>
  <c r="H23" i="174"/>
  <c r="F23" i="174"/>
  <c r="D23" i="174"/>
  <c r="P23" i="174" s="1"/>
  <c r="P22" i="174"/>
  <c r="O22" i="174"/>
  <c r="P21" i="174"/>
  <c r="O21" i="174"/>
  <c r="P19" i="174"/>
  <c r="O19" i="174"/>
  <c r="P18" i="174"/>
  <c r="O18" i="174"/>
  <c r="P17" i="174"/>
  <c r="O17" i="174"/>
  <c r="D17" i="174"/>
  <c r="P16" i="174"/>
  <c r="O16" i="174"/>
  <c r="P15" i="174"/>
  <c r="O15" i="174"/>
  <c r="O14" i="174"/>
  <c r="H14" i="174"/>
  <c r="P14" i="174" s="1"/>
  <c r="F14" i="174"/>
  <c r="O13" i="174"/>
  <c r="F13" i="174"/>
  <c r="P13" i="174" s="1"/>
  <c r="O12" i="174"/>
  <c r="L12" i="174"/>
  <c r="H12" i="174"/>
  <c r="P12" i="174" s="1"/>
  <c r="P11" i="174"/>
  <c r="O11" i="174"/>
  <c r="P10" i="174"/>
  <c r="O10" i="174"/>
  <c r="F10" i="174"/>
  <c r="N9" i="174"/>
  <c r="H9" i="174"/>
  <c r="F9" i="174"/>
  <c r="D9" i="174"/>
  <c r="P9" i="174" s="1"/>
  <c r="P8" i="174"/>
  <c r="O8" i="174"/>
  <c r="O7" i="174"/>
  <c r="F7" i="174"/>
  <c r="P7" i="174" s="1"/>
  <c r="P51" i="174" l="1"/>
  <c r="P48" i="174"/>
  <c r="P42" i="174"/>
  <c r="P41" i="174"/>
  <c r="P39" i="174"/>
  <c r="O53" i="173"/>
  <c r="L53" i="173"/>
  <c r="H53" i="173"/>
  <c r="D53" i="173"/>
  <c r="P53" i="173" s="1"/>
  <c r="P52" i="173"/>
  <c r="O52" i="173"/>
  <c r="O51" i="173"/>
  <c r="L51" i="173"/>
  <c r="J51" i="173"/>
  <c r="H51" i="173"/>
  <c r="P51" i="173" s="1"/>
  <c r="F51" i="173"/>
  <c r="O50" i="173"/>
  <c r="L50" i="173"/>
  <c r="H50" i="173"/>
  <c r="F50" i="173"/>
  <c r="D50" i="173"/>
  <c r="P50" i="173" s="1"/>
  <c r="O49" i="173"/>
  <c r="L49" i="173"/>
  <c r="J49" i="173"/>
  <c r="H49" i="173"/>
  <c r="P49" i="173" s="1"/>
  <c r="O48" i="173"/>
  <c r="L48" i="173"/>
  <c r="J48" i="173"/>
  <c r="H48" i="173"/>
  <c r="D48" i="173"/>
  <c r="P48" i="173" s="1"/>
  <c r="P47" i="173"/>
  <c r="O47" i="173"/>
  <c r="L47" i="173"/>
  <c r="J47" i="173"/>
  <c r="P46" i="173"/>
  <c r="O46" i="173"/>
  <c r="O45" i="173"/>
  <c r="J45" i="173"/>
  <c r="P45" i="173" s="1"/>
  <c r="P44" i="173"/>
  <c r="O44" i="173"/>
  <c r="L44" i="173"/>
  <c r="P43" i="173"/>
  <c r="O43" i="173"/>
  <c r="D43" i="173"/>
  <c r="O42" i="173"/>
  <c r="L42" i="173"/>
  <c r="H42" i="173"/>
  <c r="F42" i="173"/>
  <c r="P42" i="173" s="1"/>
  <c r="O41" i="173"/>
  <c r="L41" i="173"/>
  <c r="J41" i="173"/>
  <c r="H41" i="173"/>
  <c r="D41" i="173"/>
  <c r="P41" i="173" s="1"/>
  <c r="O40" i="173"/>
  <c r="L40" i="173"/>
  <c r="H40" i="173"/>
  <c r="F40" i="173"/>
  <c r="D40" i="173"/>
  <c r="P40" i="173" s="1"/>
  <c r="O39" i="173"/>
  <c r="L39" i="173"/>
  <c r="H39" i="173"/>
  <c r="F39" i="173"/>
  <c r="D39" i="173"/>
  <c r="P39" i="173" s="1"/>
  <c r="P38" i="173"/>
  <c r="O38" i="173"/>
  <c r="P37" i="173"/>
  <c r="O37" i="173"/>
  <c r="J37" i="173"/>
  <c r="H37" i="173"/>
  <c r="O36" i="173"/>
  <c r="M36" i="173"/>
  <c r="J36" i="173"/>
  <c r="H36" i="173"/>
  <c r="F36" i="173"/>
  <c r="P36" i="173" s="1"/>
  <c r="D36" i="173"/>
  <c r="O35" i="173"/>
  <c r="J35" i="173"/>
  <c r="P35" i="173" s="1"/>
  <c r="O34" i="173"/>
  <c r="N34" i="173"/>
  <c r="J34" i="173"/>
  <c r="H34" i="173"/>
  <c r="P34" i="173" s="1"/>
  <c r="M33" i="173"/>
  <c r="O33" i="173" s="1"/>
  <c r="J33" i="173"/>
  <c r="H33" i="173"/>
  <c r="D33" i="173"/>
  <c r="P33" i="173" s="1"/>
  <c r="P32" i="173"/>
  <c r="O32" i="173"/>
  <c r="N32" i="173"/>
  <c r="J32" i="173"/>
  <c r="P31" i="173"/>
  <c r="O31" i="173"/>
  <c r="P30" i="173"/>
  <c r="O30" i="173"/>
  <c r="O29" i="173"/>
  <c r="N29" i="173"/>
  <c r="J29" i="173"/>
  <c r="D29" i="173"/>
  <c r="P29" i="173" s="1"/>
  <c r="P27" i="173"/>
  <c r="O27" i="173"/>
  <c r="P26" i="173"/>
  <c r="O26" i="173"/>
  <c r="H26" i="173"/>
  <c r="O25" i="173"/>
  <c r="H25" i="173"/>
  <c r="P25" i="173" s="1"/>
  <c r="P24" i="173"/>
  <c r="O24" i="173"/>
  <c r="O23" i="173"/>
  <c r="N23" i="173"/>
  <c r="H23" i="173"/>
  <c r="F23" i="173"/>
  <c r="D23" i="173"/>
  <c r="P23" i="173" s="1"/>
  <c r="P22" i="173"/>
  <c r="O22" i="173"/>
  <c r="P21" i="173"/>
  <c r="O21" i="173"/>
  <c r="P19" i="173"/>
  <c r="O19" i="173"/>
  <c r="P18" i="173"/>
  <c r="O18" i="173"/>
  <c r="O17" i="173"/>
  <c r="D17" i="173"/>
  <c r="P17" i="173" s="1"/>
  <c r="P16" i="173"/>
  <c r="O16" i="173"/>
  <c r="P15" i="173"/>
  <c r="O15" i="173"/>
  <c r="P14" i="173"/>
  <c r="O14" i="173"/>
  <c r="H14" i="173"/>
  <c r="F14" i="173"/>
  <c r="P13" i="173"/>
  <c r="O13" i="173"/>
  <c r="F13" i="173"/>
  <c r="P12" i="173"/>
  <c r="O12" i="173"/>
  <c r="L12" i="173"/>
  <c r="H12" i="173"/>
  <c r="P11" i="173"/>
  <c r="O11" i="173"/>
  <c r="O10" i="173"/>
  <c r="F10" i="173"/>
  <c r="P10" i="173" s="1"/>
  <c r="O9" i="173"/>
  <c r="N9" i="173"/>
  <c r="H9" i="173"/>
  <c r="F9" i="173"/>
  <c r="P9" i="173" s="1"/>
  <c r="D9" i="173"/>
  <c r="P8" i="173"/>
  <c r="O8" i="173"/>
  <c r="P7" i="173"/>
  <c r="O7" i="173"/>
  <c r="F7" i="173"/>
  <c r="O53" i="172" l="1"/>
  <c r="L53" i="172"/>
  <c r="H53" i="172"/>
  <c r="D53" i="172"/>
  <c r="P52" i="172"/>
  <c r="O52" i="172"/>
  <c r="O51" i="172"/>
  <c r="L51" i="172"/>
  <c r="J51" i="172"/>
  <c r="H51" i="172"/>
  <c r="F51" i="172"/>
  <c r="P51" i="172" s="1"/>
  <c r="O50" i="172"/>
  <c r="L50" i="172"/>
  <c r="H50" i="172"/>
  <c r="F50" i="172"/>
  <c r="P50" i="172" s="1"/>
  <c r="D50" i="172"/>
  <c r="O49" i="172"/>
  <c r="L49" i="172"/>
  <c r="J49" i="172"/>
  <c r="H49" i="172"/>
  <c r="P49" i="172" s="1"/>
  <c r="O48" i="172"/>
  <c r="L48" i="172"/>
  <c r="J48" i="172"/>
  <c r="H48" i="172"/>
  <c r="D48" i="172"/>
  <c r="P48" i="172" s="1"/>
  <c r="O47" i="172"/>
  <c r="L47" i="172"/>
  <c r="J47" i="172"/>
  <c r="P47" i="172" s="1"/>
  <c r="P46" i="172"/>
  <c r="O46" i="172"/>
  <c r="P45" i="172"/>
  <c r="O45" i="172"/>
  <c r="J45" i="172"/>
  <c r="O44" i="172"/>
  <c r="L44" i="172"/>
  <c r="P44" i="172" s="1"/>
  <c r="O43" i="172"/>
  <c r="D43" i="172"/>
  <c r="P43" i="172" s="1"/>
  <c r="O42" i="172"/>
  <c r="L42" i="172"/>
  <c r="H42" i="172"/>
  <c r="F42" i="172"/>
  <c r="P42" i="172" s="1"/>
  <c r="O41" i="172"/>
  <c r="L41" i="172"/>
  <c r="J41" i="172"/>
  <c r="H41" i="172"/>
  <c r="D41" i="172"/>
  <c r="P41" i="172" s="1"/>
  <c r="O40" i="172"/>
  <c r="L40" i="172"/>
  <c r="H40" i="172"/>
  <c r="F40" i="172"/>
  <c r="P40" i="172" s="1"/>
  <c r="D40" i="172"/>
  <c r="O39" i="172"/>
  <c r="L39" i="172"/>
  <c r="H39" i="172"/>
  <c r="F39" i="172"/>
  <c r="D39" i="172"/>
  <c r="P39" i="172" s="1"/>
  <c r="P38" i="172"/>
  <c r="O38" i="172"/>
  <c r="O37" i="172"/>
  <c r="J37" i="172"/>
  <c r="P37" i="172" s="1"/>
  <c r="H37" i="172"/>
  <c r="M36" i="172"/>
  <c r="O36" i="172" s="1"/>
  <c r="J36" i="172"/>
  <c r="H36" i="172"/>
  <c r="F36" i="172"/>
  <c r="D36" i="172"/>
  <c r="P36" i="172" s="1"/>
  <c r="O35" i="172"/>
  <c r="J35" i="172"/>
  <c r="P35" i="172" s="1"/>
  <c r="O34" i="172"/>
  <c r="N34" i="172"/>
  <c r="J34" i="172"/>
  <c r="H34" i="172"/>
  <c r="P34" i="172" s="1"/>
  <c r="M33" i="172"/>
  <c r="O33" i="172" s="1"/>
  <c r="J33" i="172"/>
  <c r="H33" i="172"/>
  <c r="D33" i="172"/>
  <c r="P33" i="172" s="1"/>
  <c r="P32" i="172"/>
  <c r="O32" i="172"/>
  <c r="N32" i="172"/>
  <c r="J32" i="172"/>
  <c r="P31" i="172"/>
  <c r="O31" i="172"/>
  <c r="P30" i="172"/>
  <c r="O30" i="172"/>
  <c r="O29" i="172"/>
  <c r="N29" i="172"/>
  <c r="J29" i="172"/>
  <c r="D29" i="172"/>
  <c r="P29" i="172" s="1"/>
  <c r="P27" i="172"/>
  <c r="O27" i="172"/>
  <c r="O26" i="172"/>
  <c r="H26" i="172"/>
  <c r="P26" i="172" s="1"/>
  <c r="O25" i="172"/>
  <c r="H25" i="172"/>
  <c r="P25" i="172" s="1"/>
  <c r="P24" i="172"/>
  <c r="O24" i="172"/>
  <c r="O23" i="172"/>
  <c r="N23" i="172"/>
  <c r="H23" i="172"/>
  <c r="F23" i="172"/>
  <c r="D23" i="172"/>
  <c r="P23" i="172" s="1"/>
  <c r="P22" i="172"/>
  <c r="O22" i="172"/>
  <c r="P21" i="172"/>
  <c r="O21" i="172"/>
  <c r="P19" i="172"/>
  <c r="O19" i="172"/>
  <c r="P18" i="172"/>
  <c r="O18" i="172"/>
  <c r="P17" i="172"/>
  <c r="O17" i="172"/>
  <c r="D17" i="172"/>
  <c r="P16" i="172"/>
  <c r="O16" i="172"/>
  <c r="P15" i="172"/>
  <c r="O15" i="172"/>
  <c r="P14" i="172"/>
  <c r="O14" i="172"/>
  <c r="H14" i="172"/>
  <c r="F14" i="172"/>
  <c r="P13" i="172"/>
  <c r="O13" i="172"/>
  <c r="F13" i="172"/>
  <c r="O12" i="172"/>
  <c r="L12" i="172"/>
  <c r="P12" i="172" s="1"/>
  <c r="H12" i="172"/>
  <c r="P11" i="172"/>
  <c r="O11" i="172"/>
  <c r="P10" i="172"/>
  <c r="O10" i="172"/>
  <c r="F10" i="172"/>
  <c r="O9" i="172"/>
  <c r="N9" i="172"/>
  <c r="H9" i="172"/>
  <c r="F9" i="172"/>
  <c r="D9" i="172"/>
  <c r="P9" i="172" s="1"/>
  <c r="P8" i="172"/>
  <c r="O8" i="172"/>
  <c r="P7" i="172"/>
  <c r="O7" i="172"/>
  <c r="F7" i="172"/>
  <c r="P53" i="172" l="1"/>
  <c r="O53" i="171"/>
  <c r="L53" i="171"/>
  <c r="H53" i="171"/>
  <c r="D53" i="171"/>
  <c r="P53" i="171" s="1"/>
  <c r="P52" i="171"/>
  <c r="O52" i="171"/>
  <c r="O51" i="171"/>
  <c r="L51" i="171"/>
  <c r="J51" i="171"/>
  <c r="H51" i="171"/>
  <c r="P51" i="171" s="1"/>
  <c r="F51" i="171"/>
  <c r="O50" i="171"/>
  <c r="L50" i="171"/>
  <c r="H50" i="171"/>
  <c r="F50" i="171"/>
  <c r="D50" i="171"/>
  <c r="P50" i="171" s="1"/>
  <c r="O49" i="171"/>
  <c r="L49" i="171"/>
  <c r="J49" i="171"/>
  <c r="H49" i="171"/>
  <c r="P49" i="171" s="1"/>
  <c r="O48" i="171"/>
  <c r="L48" i="171"/>
  <c r="J48" i="171"/>
  <c r="H48" i="171"/>
  <c r="D48" i="171"/>
  <c r="O47" i="171"/>
  <c r="L47" i="171"/>
  <c r="J47" i="171"/>
  <c r="P47" i="171"/>
  <c r="P46" i="171"/>
  <c r="O46" i="171"/>
  <c r="O45" i="171"/>
  <c r="J45" i="171"/>
  <c r="P45" i="171"/>
  <c r="O44" i="171"/>
  <c r="L44" i="171"/>
  <c r="P44" i="171" s="1"/>
  <c r="O43" i="171"/>
  <c r="L43" i="171"/>
  <c r="P43" i="171"/>
  <c r="D43" i="171"/>
  <c r="O42" i="171"/>
  <c r="L42" i="171"/>
  <c r="H42" i="171"/>
  <c r="F42" i="171"/>
  <c r="P42" i="171" s="1"/>
  <c r="O41" i="171"/>
  <c r="L41" i="171"/>
  <c r="J41" i="171"/>
  <c r="H41" i="171"/>
  <c r="D41" i="171"/>
  <c r="O40" i="171"/>
  <c r="L40" i="171"/>
  <c r="H40" i="171"/>
  <c r="F40" i="171"/>
  <c r="D40" i="171"/>
  <c r="P40" i="171" s="1"/>
  <c r="O39" i="171"/>
  <c r="L39" i="171"/>
  <c r="H39" i="171"/>
  <c r="F39" i="171"/>
  <c r="D39" i="171"/>
  <c r="P38" i="171"/>
  <c r="O38" i="171"/>
  <c r="P37" i="171"/>
  <c r="O37" i="171"/>
  <c r="J37" i="171"/>
  <c r="H37" i="171"/>
  <c r="O36" i="171"/>
  <c r="M36" i="171"/>
  <c r="J36" i="171"/>
  <c r="H36" i="171"/>
  <c r="F36" i="171"/>
  <c r="P36" i="171" s="1"/>
  <c r="D36" i="171"/>
  <c r="O35" i="171"/>
  <c r="J35" i="171"/>
  <c r="P35" i="171" s="1"/>
  <c r="O34" i="171"/>
  <c r="N34" i="171"/>
  <c r="J34" i="171"/>
  <c r="H34" i="171"/>
  <c r="P34" i="171" s="1"/>
  <c r="M33" i="171"/>
  <c r="O33" i="171" s="1"/>
  <c r="J33" i="171"/>
  <c r="H33" i="171"/>
  <c r="D33" i="171"/>
  <c r="P33" i="171" s="1"/>
  <c r="P32" i="171"/>
  <c r="O32" i="171"/>
  <c r="N32" i="171"/>
  <c r="J32" i="171"/>
  <c r="P31" i="171"/>
  <c r="O31" i="171"/>
  <c r="P30" i="171"/>
  <c r="O30" i="171"/>
  <c r="O29" i="171"/>
  <c r="N29" i="171"/>
  <c r="J29" i="171"/>
  <c r="D29" i="171"/>
  <c r="P29" i="171" s="1"/>
  <c r="P27" i="171"/>
  <c r="O27" i="171"/>
  <c r="P26" i="171"/>
  <c r="O26" i="171"/>
  <c r="H26" i="171"/>
  <c r="O25" i="171"/>
  <c r="H25" i="171"/>
  <c r="P25" i="171" s="1"/>
  <c r="P24" i="171"/>
  <c r="O24" i="171"/>
  <c r="O23" i="171"/>
  <c r="N23" i="171"/>
  <c r="H23" i="171"/>
  <c r="F23" i="171"/>
  <c r="D23" i="171"/>
  <c r="P23" i="171" s="1"/>
  <c r="P22" i="171"/>
  <c r="O22" i="171"/>
  <c r="P21" i="171"/>
  <c r="O21" i="171"/>
  <c r="P19" i="171"/>
  <c r="O19" i="171"/>
  <c r="P18" i="171"/>
  <c r="O18" i="171"/>
  <c r="O17" i="171"/>
  <c r="D17" i="171"/>
  <c r="P17" i="171" s="1"/>
  <c r="P16" i="171"/>
  <c r="O16" i="171"/>
  <c r="P15" i="171"/>
  <c r="O15" i="171"/>
  <c r="P14" i="171"/>
  <c r="O14" i="171"/>
  <c r="H14" i="171"/>
  <c r="F14" i="171"/>
  <c r="P13" i="171"/>
  <c r="O13" i="171"/>
  <c r="F13" i="171"/>
  <c r="P12" i="171"/>
  <c r="O12" i="171"/>
  <c r="L12" i="171"/>
  <c r="H12" i="171"/>
  <c r="P11" i="171"/>
  <c r="O11" i="171"/>
  <c r="O10" i="171"/>
  <c r="F10" i="171"/>
  <c r="P10" i="171" s="1"/>
  <c r="O9" i="171"/>
  <c r="N9" i="171"/>
  <c r="H9" i="171"/>
  <c r="F9" i="171"/>
  <c r="D9" i="171"/>
  <c r="P8" i="171"/>
  <c r="O8" i="171"/>
  <c r="P7" i="171"/>
  <c r="O7" i="171"/>
  <c r="F7" i="171"/>
  <c r="P41" i="171" l="1"/>
  <c r="P39" i="171"/>
  <c r="P9" i="171"/>
  <c r="P48" i="171"/>
  <c r="B56" i="170"/>
  <c r="O53" i="170"/>
  <c r="L53" i="170"/>
  <c r="H53" i="170"/>
  <c r="D53" i="170"/>
  <c r="P53" i="170" s="1"/>
  <c r="P52" i="170"/>
  <c r="O52" i="170"/>
  <c r="O51" i="170"/>
  <c r="L51" i="170"/>
  <c r="J51" i="170"/>
  <c r="H51" i="170"/>
  <c r="F51" i="170"/>
  <c r="O50" i="170"/>
  <c r="L50" i="170"/>
  <c r="H50" i="170"/>
  <c r="F50" i="170"/>
  <c r="D50" i="170"/>
  <c r="O49" i="170"/>
  <c r="L49" i="170"/>
  <c r="J49" i="170"/>
  <c r="H49" i="170"/>
  <c r="P49" i="170" s="1"/>
  <c r="O48" i="170"/>
  <c r="L48" i="170"/>
  <c r="J48" i="170"/>
  <c r="H48" i="170"/>
  <c r="F48" i="170"/>
  <c r="D48" i="170"/>
  <c r="P48" i="170" s="1"/>
  <c r="O47" i="170"/>
  <c r="L47" i="170"/>
  <c r="J47" i="170"/>
  <c r="F47" i="170"/>
  <c r="P47" i="170" s="1"/>
  <c r="P46" i="170"/>
  <c r="O46" i="170"/>
  <c r="O45" i="170"/>
  <c r="L45" i="170"/>
  <c r="J45" i="170"/>
  <c r="H45" i="170"/>
  <c r="P45" i="170" s="1"/>
  <c r="D45" i="170"/>
  <c r="O44" i="170"/>
  <c r="L44" i="170"/>
  <c r="J44" i="170"/>
  <c r="H44" i="170"/>
  <c r="F44" i="170"/>
  <c r="D44" i="170"/>
  <c r="P44" i="170" s="1"/>
  <c r="O43" i="170"/>
  <c r="L43" i="170"/>
  <c r="J43" i="170"/>
  <c r="H43" i="170"/>
  <c r="D43" i="170"/>
  <c r="P43" i="170" s="1"/>
  <c r="O42" i="170"/>
  <c r="L42" i="170"/>
  <c r="J42" i="170"/>
  <c r="H42" i="170"/>
  <c r="F42" i="170"/>
  <c r="D42" i="170"/>
  <c r="O41" i="170"/>
  <c r="L41" i="170"/>
  <c r="J41" i="170"/>
  <c r="H41" i="170"/>
  <c r="D41" i="170"/>
  <c r="O40" i="170"/>
  <c r="L40" i="170"/>
  <c r="H40" i="170"/>
  <c r="F40" i="170"/>
  <c r="P40" i="170" s="1"/>
  <c r="D40" i="170"/>
  <c r="O39" i="170"/>
  <c r="L39" i="170"/>
  <c r="J39" i="170"/>
  <c r="H39" i="170"/>
  <c r="F39" i="170"/>
  <c r="D39" i="170"/>
  <c r="P39" i="170" s="1"/>
  <c r="P38" i="170"/>
  <c r="O38" i="170"/>
  <c r="P37" i="170"/>
  <c r="O37" i="170"/>
  <c r="J37" i="170"/>
  <c r="H37" i="170"/>
  <c r="O36" i="170"/>
  <c r="M36" i="170"/>
  <c r="J36" i="170"/>
  <c r="H36" i="170"/>
  <c r="F36" i="170"/>
  <c r="P36" i="170" s="1"/>
  <c r="D36" i="170"/>
  <c r="O35" i="170"/>
  <c r="J35" i="170"/>
  <c r="P35" i="170" s="1"/>
  <c r="O34" i="170"/>
  <c r="N34" i="170"/>
  <c r="J34" i="170"/>
  <c r="H34" i="170"/>
  <c r="P34" i="170" s="1"/>
  <c r="M33" i="170"/>
  <c r="O33" i="170" s="1"/>
  <c r="J33" i="170"/>
  <c r="H33" i="170"/>
  <c r="D33" i="170"/>
  <c r="P33" i="170" s="1"/>
  <c r="P32" i="170"/>
  <c r="O32" i="170"/>
  <c r="N32" i="170"/>
  <c r="J32" i="170"/>
  <c r="P31" i="170"/>
  <c r="O31" i="170"/>
  <c r="P30" i="170"/>
  <c r="O30" i="170"/>
  <c r="O29" i="170"/>
  <c r="N29" i="170"/>
  <c r="J29" i="170"/>
  <c r="D29" i="170"/>
  <c r="P29" i="170" s="1"/>
  <c r="P27" i="170"/>
  <c r="O27" i="170"/>
  <c r="P26" i="170"/>
  <c r="O26" i="170"/>
  <c r="H26" i="170"/>
  <c r="O25" i="170"/>
  <c r="H25" i="170"/>
  <c r="P25" i="170" s="1"/>
  <c r="P24" i="170"/>
  <c r="O24" i="170"/>
  <c r="O23" i="170"/>
  <c r="N23" i="170"/>
  <c r="H23" i="170"/>
  <c r="F23" i="170"/>
  <c r="D23" i="170"/>
  <c r="P23" i="170" s="1"/>
  <c r="P22" i="170"/>
  <c r="O22" i="170"/>
  <c r="P21" i="170"/>
  <c r="O21" i="170"/>
  <c r="P19" i="170"/>
  <c r="O19" i="170"/>
  <c r="P18" i="170"/>
  <c r="O18" i="170"/>
  <c r="O17" i="170"/>
  <c r="D17" i="170"/>
  <c r="P17" i="170" s="1"/>
  <c r="P16" i="170"/>
  <c r="O16" i="170"/>
  <c r="P15" i="170"/>
  <c r="O15" i="170"/>
  <c r="P14" i="170"/>
  <c r="O14" i="170"/>
  <c r="H14" i="170"/>
  <c r="F14" i="170"/>
  <c r="P13" i="170"/>
  <c r="O13" i="170"/>
  <c r="F13" i="170"/>
  <c r="P12" i="170"/>
  <c r="O12" i="170"/>
  <c r="L12" i="170"/>
  <c r="H12" i="170"/>
  <c r="P11" i="170"/>
  <c r="O11" i="170"/>
  <c r="O10" i="170"/>
  <c r="F10" i="170"/>
  <c r="P10" i="170" s="1"/>
  <c r="O9" i="170"/>
  <c r="N9" i="170"/>
  <c r="H9" i="170"/>
  <c r="F9" i="170"/>
  <c r="P9" i="170" s="1"/>
  <c r="D9" i="170"/>
  <c r="P8" i="170"/>
  <c r="O8" i="170"/>
  <c r="P7" i="170"/>
  <c r="O7" i="170"/>
  <c r="N7" i="170"/>
  <c r="F7" i="170"/>
  <c r="P50" i="170" l="1"/>
  <c r="P42" i="170"/>
  <c r="P41" i="170"/>
  <c r="P51" i="170"/>
  <c r="L39" i="169"/>
  <c r="B56" i="169"/>
  <c r="O53" i="169"/>
  <c r="L53" i="169"/>
  <c r="H53" i="169"/>
  <c r="D53" i="169"/>
  <c r="P53" i="169" s="1"/>
  <c r="P52" i="169"/>
  <c r="O52" i="169"/>
  <c r="O51" i="169"/>
  <c r="L51" i="169"/>
  <c r="J51" i="169"/>
  <c r="H51" i="169"/>
  <c r="F51" i="169"/>
  <c r="P51" i="169" s="1"/>
  <c r="O50" i="169"/>
  <c r="L50" i="169"/>
  <c r="H50" i="169"/>
  <c r="F50" i="169"/>
  <c r="D50" i="169"/>
  <c r="O49" i="169"/>
  <c r="L49" i="169"/>
  <c r="J49" i="169"/>
  <c r="H49" i="169"/>
  <c r="P49" i="169" s="1"/>
  <c r="O48" i="169"/>
  <c r="L48" i="169"/>
  <c r="J48" i="169"/>
  <c r="H48" i="169"/>
  <c r="F48" i="169"/>
  <c r="D48" i="169"/>
  <c r="O47" i="169"/>
  <c r="L47" i="169"/>
  <c r="J47" i="169"/>
  <c r="F47" i="169"/>
  <c r="P47" i="169" s="1"/>
  <c r="P46" i="169"/>
  <c r="O46" i="169"/>
  <c r="O45" i="169"/>
  <c r="L45" i="169"/>
  <c r="J45" i="169"/>
  <c r="H45" i="169"/>
  <c r="D45" i="169"/>
  <c r="P45" i="169" s="1"/>
  <c r="O44" i="169"/>
  <c r="L44" i="169"/>
  <c r="J44" i="169"/>
  <c r="H44" i="169"/>
  <c r="F44" i="169"/>
  <c r="P44" i="169" s="1"/>
  <c r="D44" i="169"/>
  <c r="O43" i="169"/>
  <c r="L43" i="169"/>
  <c r="J43" i="169"/>
  <c r="H43" i="169"/>
  <c r="D43" i="169"/>
  <c r="P43" i="169" s="1"/>
  <c r="O42" i="169"/>
  <c r="L42" i="169"/>
  <c r="J42" i="169"/>
  <c r="H42" i="169"/>
  <c r="P42" i="169" s="1"/>
  <c r="F42" i="169"/>
  <c r="D42" i="169"/>
  <c r="O41" i="169"/>
  <c r="L41" i="169"/>
  <c r="J41" i="169"/>
  <c r="H41" i="169"/>
  <c r="D41" i="169"/>
  <c r="P41" i="169" s="1"/>
  <c r="O40" i="169"/>
  <c r="L40" i="169"/>
  <c r="H40" i="169"/>
  <c r="F40" i="169"/>
  <c r="D40" i="169"/>
  <c r="P40" i="169" s="1"/>
  <c r="O39" i="169"/>
  <c r="J39" i="169"/>
  <c r="H39" i="169"/>
  <c r="F39" i="169"/>
  <c r="P39" i="169" s="1"/>
  <c r="D39" i="169"/>
  <c r="P38" i="169"/>
  <c r="O38" i="169"/>
  <c r="P37" i="169"/>
  <c r="O37" i="169"/>
  <c r="J37" i="169"/>
  <c r="H37" i="169"/>
  <c r="M36" i="169"/>
  <c r="O36" i="169" s="1"/>
  <c r="J36" i="169"/>
  <c r="H36" i="169"/>
  <c r="P36" i="169" s="1"/>
  <c r="F36" i="169"/>
  <c r="D36" i="169"/>
  <c r="P35" i="169"/>
  <c r="O35" i="169"/>
  <c r="J35" i="169"/>
  <c r="O34" i="169"/>
  <c r="N34" i="169"/>
  <c r="J34" i="169"/>
  <c r="H34" i="169"/>
  <c r="P34" i="169" s="1"/>
  <c r="O33" i="169"/>
  <c r="M33" i="169"/>
  <c r="J33" i="169"/>
  <c r="H33" i="169"/>
  <c r="D33" i="169"/>
  <c r="P33" i="169" s="1"/>
  <c r="O32" i="169"/>
  <c r="N32" i="169"/>
  <c r="J32" i="169"/>
  <c r="P32" i="169" s="1"/>
  <c r="P31" i="169"/>
  <c r="O31" i="169"/>
  <c r="P30" i="169"/>
  <c r="O30" i="169"/>
  <c r="O29" i="169"/>
  <c r="N29" i="169"/>
  <c r="J29" i="169"/>
  <c r="D29" i="169"/>
  <c r="P29" i="169" s="1"/>
  <c r="P27" i="169"/>
  <c r="O27" i="169"/>
  <c r="P26" i="169"/>
  <c r="O26" i="169"/>
  <c r="H26" i="169"/>
  <c r="P25" i="169"/>
  <c r="O25" i="169"/>
  <c r="H25" i="169"/>
  <c r="P24" i="169"/>
  <c r="O24" i="169"/>
  <c r="O23" i="169"/>
  <c r="N23" i="169"/>
  <c r="H23" i="169"/>
  <c r="F23" i="169"/>
  <c r="P23" i="169" s="1"/>
  <c r="D23" i="169"/>
  <c r="P22" i="169"/>
  <c r="O22" i="169"/>
  <c r="P21" i="169"/>
  <c r="O21" i="169"/>
  <c r="P19" i="169"/>
  <c r="O19" i="169"/>
  <c r="P18" i="169"/>
  <c r="O18" i="169"/>
  <c r="O17" i="169"/>
  <c r="D17" i="169"/>
  <c r="P17" i="169" s="1"/>
  <c r="P16" i="169"/>
  <c r="O16" i="169"/>
  <c r="P15" i="169"/>
  <c r="O15" i="169"/>
  <c r="O14" i="169"/>
  <c r="H14" i="169"/>
  <c r="F14" i="169"/>
  <c r="P14" i="169" s="1"/>
  <c r="O13" i="169"/>
  <c r="F13" i="169"/>
  <c r="P13" i="169" s="1"/>
  <c r="P12" i="169"/>
  <c r="O12" i="169"/>
  <c r="L12" i="169"/>
  <c r="H12" i="169"/>
  <c r="P11" i="169"/>
  <c r="O11" i="169"/>
  <c r="O10" i="169"/>
  <c r="F10" i="169"/>
  <c r="P10" i="169" s="1"/>
  <c r="O9" i="169"/>
  <c r="N9" i="169"/>
  <c r="H9" i="169"/>
  <c r="F9" i="169"/>
  <c r="D9" i="169"/>
  <c r="P9" i="169" s="1"/>
  <c r="P8" i="169"/>
  <c r="O8" i="169"/>
  <c r="O7" i="169"/>
  <c r="N7" i="169"/>
  <c r="F7" i="169"/>
  <c r="P7" i="169" s="1"/>
  <c r="P50" i="169" l="1"/>
  <c r="P48" i="169"/>
  <c r="F39" i="168"/>
  <c r="F44" i="168"/>
  <c r="F42" i="168"/>
  <c r="L12" i="168"/>
  <c r="H9" i="168"/>
  <c r="H42" i="168"/>
  <c r="H43" i="168"/>
  <c r="H44" i="168"/>
  <c r="H45" i="168"/>
  <c r="H41" i="168"/>
  <c r="H40" i="168"/>
  <c r="H39" i="168"/>
  <c r="B56" i="168" l="1"/>
  <c r="O53" i="168"/>
  <c r="L53" i="168"/>
  <c r="H53" i="168"/>
  <c r="D53" i="168"/>
  <c r="P53" i="168" s="1"/>
  <c r="P52" i="168"/>
  <c r="O52" i="168"/>
  <c r="O51" i="168"/>
  <c r="L51" i="168"/>
  <c r="J51" i="168"/>
  <c r="H51" i="168"/>
  <c r="F51" i="168"/>
  <c r="O50" i="168"/>
  <c r="L50" i="168"/>
  <c r="H50" i="168"/>
  <c r="F50" i="168"/>
  <c r="D50" i="168"/>
  <c r="P50" i="168" s="1"/>
  <c r="O49" i="168"/>
  <c r="L49" i="168"/>
  <c r="J49" i="168"/>
  <c r="H49" i="168"/>
  <c r="P49" i="168" s="1"/>
  <c r="O48" i="168"/>
  <c r="L48" i="168"/>
  <c r="J48" i="168"/>
  <c r="H48" i="168"/>
  <c r="P48" i="168" s="1"/>
  <c r="F48" i="168"/>
  <c r="D48" i="168"/>
  <c r="O47" i="168"/>
  <c r="L47" i="168"/>
  <c r="J47" i="168"/>
  <c r="F47" i="168"/>
  <c r="P47" i="168" s="1"/>
  <c r="P46" i="168"/>
  <c r="O46" i="168"/>
  <c r="O45" i="168"/>
  <c r="L45" i="168"/>
  <c r="J45" i="168"/>
  <c r="D45" i="168"/>
  <c r="P45" i="168" s="1"/>
  <c r="O44" i="168"/>
  <c r="L44" i="168"/>
  <c r="J44" i="168"/>
  <c r="D44" i="168"/>
  <c r="O43" i="168"/>
  <c r="L43" i="168"/>
  <c r="J43" i="168"/>
  <c r="D43" i="168"/>
  <c r="O42" i="168"/>
  <c r="L42" i="168"/>
  <c r="J42" i="168"/>
  <c r="D42" i="168"/>
  <c r="O41" i="168"/>
  <c r="L41" i="168"/>
  <c r="J41" i="168"/>
  <c r="D41" i="168"/>
  <c r="O40" i="168"/>
  <c r="L40" i="168"/>
  <c r="F40" i="168"/>
  <c r="D40" i="168"/>
  <c r="O39" i="168"/>
  <c r="L39" i="168"/>
  <c r="J39" i="168"/>
  <c r="D39" i="168"/>
  <c r="P38" i="168"/>
  <c r="O38" i="168"/>
  <c r="P37" i="168"/>
  <c r="O37" i="168"/>
  <c r="J37" i="168"/>
  <c r="H37" i="168"/>
  <c r="M36" i="168"/>
  <c r="O36" i="168" s="1"/>
  <c r="J36" i="168"/>
  <c r="H36" i="168"/>
  <c r="P36" i="168" s="1"/>
  <c r="F36" i="168"/>
  <c r="D36" i="168"/>
  <c r="P35" i="168"/>
  <c r="O35" i="168"/>
  <c r="J35" i="168"/>
  <c r="O34" i="168"/>
  <c r="N34" i="168"/>
  <c r="J34" i="168"/>
  <c r="H34" i="168"/>
  <c r="P34" i="168" s="1"/>
  <c r="O33" i="168"/>
  <c r="M33" i="168"/>
  <c r="J33" i="168"/>
  <c r="H33" i="168"/>
  <c r="D33" i="168"/>
  <c r="P33" i="168" s="1"/>
  <c r="O32" i="168"/>
  <c r="N32" i="168"/>
  <c r="J32" i="168"/>
  <c r="P32" i="168" s="1"/>
  <c r="P31" i="168"/>
  <c r="O31" i="168"/>
  <c r="P30" i="168"/>
  <c r="O30" i="168"/>
  <c r="O29" i="168"/>
  <c r="N29" i="168"/>
  <c r="J29" i="168"/>
  <c r="D29" i="168"/>
  <c r="P29" i="168" s="1"/>
  <c r="P27" i="168"/>
  <c r="O27" i="168"/>
  <c r="P26" i="168"/>
  <c r="O26" i="168"/>
  <c r="H26" i="168"/>
  <c r="P25" i="168"/>
  <c r="O25" i="168"/>
  <c r="H25" i="168"/>
  <c r="P24" i="168"/>
  <c r="O24" i="168"/>
  <c r="O23" i="168"/>
  <c r="N23" i="168"/>
  <c r="H23" i="168"/>
  <c r="F23" i="168"/>
  <c r="P23" i="168" s="1"/>
  <c r="D23" i="168"/>
  <c r="P22" i="168"/>
  <c r="O22" i="168"/>
  <c r="P21" i="168"/>
  <c r="O21" i="168"/>
  <c r="P19" i="168"/>
  <c r="O19" i="168"/>
  <c r="P18" i="168"/>
  <c r="O18" i="168"/>
  <c r="O17" i="168"/>
  <c r="D17" i="168"/>
  <c r="P17" i="168" s="1"/>
  <c r="P16" i="168"/>
  <c r="O16" i="168"/>
  <c r="P15" i="168"/>
  <c r="O15" i="168"/>
  <c r="O14" i="168"/>
  <c r="H14" i="168"/>
  <c r="F14" i="168"/>
  <c r="P14" i="168" s="1"/>
  <c r="O13" i="168"/>
  <c r="F13" i="168"/>
  <c r="P13" i="168" s="1"/>
  <c r="P12" i="168"/>
  <c r="O12" i="168"/>
  <c r="H12" i="168"/>
  <c r="P11" i="168"/>
  <c r="O11" i="168"/>
  <c r="O10" i="168"/>
  <c r="F10" i="168"/>
  <c r="P10" i="168" s="1"/>
  <c r="O9" i="168"/>
  <c r="N9" i="168"/>
  <c r="F9" i="168"/>
  <c r="D9" i="168"/>
  <c r="P9" i="168" s="1"/>
  <c r="P8" i="168"/>
  <c r="O8" i="168"/>
  <c r="P7" i="168"/>
  <c r="O7" i="168"/>
  <c r="N7" i="168"/>
  <c r="F7" i="168"/>
  <c r="P43" i="168" l="1"/>
  <c r="P39" i="168"/>
  <c r="P44" i="168"/>
  <c r="P42" i="168"/>
  <c r="P40" i="168"/>
  <c r="P51" i="168"/>
  <c r="P41" i="168"/>
  <c r="J48" i="167"/>
  <c r="J45" i="167"/>
  <c r="J44" i="167"/>
  <c r="J42" i="167"/>
  <c r="J40" i="167"/>
  <c r="J41" i="167"/>
  <c r="J43" i="167"/>
  <c r="J39" i="167"/>
  <c r="H12" i="167"/>
  <c r="B56" i="167" l="1"/>
  <c r="O53" i="167"/>
  <c r="L53" i="167"/>
  <c r="H53" i="167"/>
  <c r="D53" i="167"/>
  <c r="P53" i="167" s="1"/>
  <c r="P52" i="167"/>
  <c r="O52" i="167"/>
  <c r="O51" i="167"/>
  <c r="L51" i="167"/>
  <c r="J51" i="167"/>
  <c r="H51" i="167"/>
  <c r="F51" i="167"/>
  <c r="O50" i="167"/>
  <c r="L50" i="167"/>
  <c r="H50" i="167"/>
  <c r="F50" i="167"/>
  <c r="D50" i="167"/>
  <c r="O49" i="167"/>
  <c r="L49" i="167"/>
  <c r="J49" i="167"/>
  <c r="H49" i="167"/>
  <c r="O48" i="167"/>
  <c r="L48" i="167"/>
  <c r="H48" i="167"/>
  <c r="F48" i="167"/>
  <c r="D48" i="167"/>
  <c r="O47" i="167"/>
  <c r="L47" i="167"/>
  <c r="J47" i="167"/>
  <c r="F47" i="167"/>
  <c r="P47" i="167" s="1"/>
  <c r="P46" i="167"/>
  <c r="O46" i="167"/>
  <c r="O45" i="167"/>
  <c r="L45" i="167"/>
  <c r="H45" i="167"/>
  <c r="D45" i="167"/>
  <c r="P45" i="167" s="1"/>
  <c r="O44" i="167"/>
  <c r="L44" i="167"/>
  <c r="D44" i="167"/>
  <c r="O43" i="167"/>
  <c r="L43" i="167"/>
  <c r="D43" i="167"/>
  <c r="O42" i="167"/>
  <c r="L42" i="167"/>
  <c r="H42" i="167"/>
  <c r="D42" i="167"/>
  <c r="O41" i="167"/>
  <c r="L41" i="167"/>
  <c r="H41" i="167"/>
  <c r="P41" i="167" s="1"/>
  <c r="D41" i="167"/>
  <c r="O40" i="167"/>
  <c r="L40" i="167"/>
  <c r="H40" i="167"/>
  <c r="F40" i="167"/>
  <c r="D40" i="167"/>
  <c r="P40" i="167" s="1"/>
  <c r="O39" i="167"/>
  <c r="L39" i="167"/>
  <c r="P39" i="167" s="1"/>
  <c r="D39" i="167"/>
  <c r="P38" i="167"/>
  <c r="O38" i="167"/>
  <c r="P37" i="167"/>
  <c r="O37" i="167"/>
  <c r="J37" i="167"/>
  <c r="H37" i="167"/>
  <c r="O36" i="167"/>
  <c r="M36" i="167"/>
  <c r="J36" i="167"/>
  <c r="H36" i="167"/>
  <c r="F36" i="167"/>
  <c r="P36" i="167" s="1"/>
  <c r="D36" i="167"/>
  <c r="O35" i="167"/>
  <c r="J35" i="167"/>
  <c r="P35" i="167" s="1"/>
  <c r="O34" i="167"/>
  <c r="N34" i="167"/>
  <c r="J34" i="167"/>
  <c r="H34" i="167"/>
  <c r="P34" i="167" s="1"/>
  <c r="M33" i="167"/>
  <c r="O33" i="167" s="1"/>
  <c r="J33" i="167"/>
  <c r="H33" i="167"/>
  <c r="D33" i="167"/>
  <c r="P33" i="167" s="1"/>
  <c r="P32" i="167"/>
  <c r="O32" i="167"/>
  <c r="N32" i="167"/>
  <c r="J32" i="167"/>
  <c r="P31" i="167"/>
  <c r="O31" i="167"/>
  <c r="P30" i="167"/>
  <c r="O30" i="167"/>
  <c r="P29" i="167"/>
  <c r="O29" i="167"/>
  <c r="N29" i="167"/>
  <c r="J29" i="167"/>
  <c r="D29" i="167"/>
  <c r="P27" i="167"/>
  <c r="O27" i="167"/>
  <c r="P26" i="167"/>
  <c r="O26" i="167"/>
  <c r="H26" i="167"/>
  <c r="O25" i="167"/>
  <c r="H25" i="167"/>
  <c r="P25" i="167" s="1"/>
  <c r="P24" i="167"/>
  <c r="O24" i="167"/>
  <c r="O23" i="167"/>
  <c r="N23" i="167"/>
  <c r="H23" i="167"/>
  <c r="F23" i="167"/>
  <c r="D23" i="167"/>
  <c r="P23" i="167" s="1"/>
  <c r="P22" i="167"/>
  <c r="O22" i="167"/>
  <c r="P21" i="167"/>
  <c r="O21" i="167"/>
  <c r="P19" i="167"/>
  <c r="O19" i="167"/>
  <c r="P18" i="167"/>
  <c r="O18" i="167"/>
  <c r="O17" i="167"/>
  <c r="D17" i="167"/>
  <c r="P17" i="167" s="1"/>
  <c r="P16" i="167"/>
  <c r="O16" i="167"/>
  <c r="P15" i="167"/>
  <c r="O15" i="167"/>
  <c r="P14" i="167"/>
  <c r="O14" i="167"/>
  <c r="H14" i="167"/>
  <c r="F14" i="167"/>
  <c r="P13" i="167"/>
  <c r="O13" i="167"/>
  <c r="F13" i="167"/>
  <c r="P12" i="167"/>
  <c r="O12" i="167"/>
  <c r="P11" i="167"/>
  <c r="O11" i="167"/>
  <c r="P10" i="167"/>
  <c r="O10" i="167"/>
  <c r="F10" i="167"/>
  <c r="O9" i="167"/>
  <c r="N9" i="167"/>
  <c r="F9" i="167"/>
  <c r="D9" i="167"/>
  <c r="P9" i="167" s="1"/>
  <c r="P8" i="167"/>
  <c r="O8" i="167"/>
  <c r="O7" i="167"/>
  <c r="N7" i="167"/>
  <c r="F7" i="167"/>
  <c r="P7" i="167" s="1"/>
  <c r="P44" i="167" l="1"/>
  <c r="P42" i="167"/>
  <c r="P43" i="167"/>
  <c r="P51" i="167"/>
  <c r="P50" i="167"/>
  <c r="P49" i="167"/>
  <c r="P48" i="167"/>
  <c r="D40" i="166"/>
  <c r="D41" i="166"/>
  <c r="D42" i="166"/>
  <c r="P42" i="166" s="1"/>
  <c r="D43" i="166"/>
  <c r="D44" i="166"/>
  <c r="D45" i="166"/>
  <c r="D39" i="166"/>
  <c r="H49" i="166"/>
  <c r="H50" i="166"/>
  <c r="H51" i="166"/>
  <c r="H48" i="166"/>
  <c r="H40" i="166"/>
  <c r="H41" i="166"/>
  <c r="H42" i="166"/>
  <c r="H43" i="166"/>
  <c r="H44" i="166"/>
  <c r="H45" i="166"/>
  <c r="H39" i="166"/>
  <c r="L48" i="166"/>
  <c r="L49" i="166"/>
  <c r="L50" i="166"/>
  <c r="L51" i="166"/>
  <c r="L47" i="166"/>
  <c r="P47" i="166" s="1"/>
  <c r="L40" i="166"/>
  <c r="L41" i="166"/>
  <c r="L42" i="166"/>
  <c r="L43" i="166"/>
  <c r="L44" i="166"/>
  <c r="L45" i="166"/>
  <c r="B56" i="166"/>
  <c r="O53" i="166"/>
  <c r="L53" i="166"/>
  <c r="J53" i="166"/>
  <c r="H53" i="166"/>
  <c r="D53" i="166"/>
  <c r="P52" i="166"/>
  <c r="O52" i="166"/>
  <c r="P51" i="166"/>
  <c r="O51" i="166"/>
  <c r="J51" i="166"/>
  <c r="F51" i="166"/>
  <c r="P50" i="166"/>
  <c r="O50" i="166"/>
  <c r="F50" i="166"/>
  <c r="D50" i="166"/>
  <c r="P49" i="166"/>
  <c r="O49" i="166"/>
  <c r="J49" i="166"/>
  <c r="P48" i="166"/>
  <c r="O48" i="166"/>
  <c r="F48" i="166"/>
  <c r="D48" i="166"/>
  <c r="O47" i="166"/>
  <c r="J47" i="166"/>
  <c r="F47" i="166"/>
  <c r="P46" i="166"/>
  <c r="O46" i="166"/>
  <c r="O45" i="166"/>
  <c r="O44" i="166"/>
  <c r="O43" i="166"/>
  <c r="O42" i="166"/>
  <c r="O41" i="166"/>
  <c r="J41" i="166"/>
  <c r="P41" i="166" s="1"/>
  <c r="O40" i="166"/>
  <c r="F40" i="166"/>
  <c r="O39" i="166"/>
  <c r="L39" i="166"/>
  <c r="P39" i="166" s="1"/>
  <c r="P38" i="166"/>
  <c r="O38" i="166"/>
  <c r="O37" i="166"/>
  <c r="J37" i="166"/>
  <c r="P37" i="166" s="1"/>
  <c r="H37" i="166"/>
  <c r="M36" i="166"/>
  <c r="O36" i="166" s="1"/>
  <c r="J36" i="166"/>
  <c r="H36" i="166"/>
  <c r="F36" i="166"/>
  <c r="D36" i="166"/>
  <c r="P36" i="166" s="1"/>
  <c r="O35" i="166"/>
  <c r="J35" i="166"/>
  <c r="P35" i="166" s="1"/>
  <c r="O34" i="166"/>
  <c r="N34" i="166"/>
  <c r="J34" i="166"/>
  <c r="H34" i="166"/>
  <c r="P34" i="166" s="1"/>
  <c r="M33" i="166"/>
  <c r="O33" i="166" s="1"/>
  <c r="J33" i="166"/>
  <c r="H33" i="166"/>
  <c r="D33" i="166"/>
  <c r="P33" i="166" s="1"/>
  <c r="P32" i="166"/>
  <c r="O32" i="166"/>
  <c r="N32" i="166"/>
  <c r="J32" i="166"/>
  <c r="P31" i="166"/>
  <c r="O31" i="166"/>
  <c r="P30" i="166"/>
  <c r="O30" i="166"/>
  <c r="O29" i="166"/>
  <c r="N29" i="166"/>
  <c r="J29" i="166"/>
  <c r="D29" i="166"/>
  <c r="P29" i="166" s="1"/>
  <c r="P27" i="166"/>
  <c r="O27" i="166"/>
  <c r="O26" i="166"/>
  <c r="H26" i="166"/>
  <c r="P26" i="166" s="1"/>
  <c r="O25" i="166"/>
  <c r="H25" i="166"/>
  <c r="P25" i="166" s="1"/>
  <c r="P24" i="166"/>
  <c r="O24" i="166"/>
  <c r="O23" i="166"/>
  <c r="N23" i="166"/>
  <c r="H23" i="166"/>
  <c r="F23" i="166"/>
  <c r="D23" i="166"/>
  <c r="P23" i="166" s="1"/>
  <c r="P22" i="166"/>
  <c r="O22" i="166"/>
  <c r="P21" i="166"/>
  <c r="O21" i="166"/>
  <c r="P19" i="166"/>
  <c r="O19" i="166"/>
  <c r="P18" i="166"/>
  <c r="O18" i="166"/>
  <c r="P17" i="166"/>
  <c r="O17" i="166"/>
  <c r="D17" i="166"/>
  <c r="P16" i="166"/>
  <c r="O16" i="166"/>
  <c r="P15" i="166"/>
  <c r="O15" i="166"/>
  <c r="P14" i="166"/>
  <c r="O14" i="166"/>
  <c r="H14" i="166"/>
  <c r="F14" i="166"/>
  <c r="P13" i="166"/>
  <c r="O13" i="166"/>
  <c r="F13" i="166"/>
  <c r="P12" i="166"/>
  <c r="O12" i="166"/>
  <c r="P11" i="166"/>
  <c r="O11" i="166"/>
  <c r="O10" i="166"/>
  <c r="F10" i="166"/>
  <c r="P10" i="166" s="1"/>
  <c r="O9" i="166"/>
  <c r="N9" i="166"/>
  <c r="F9" i="166"/>
  <c r="D9" i="166"/>
  <c r="P9" i="166" s="1"/>
  <c r="P8" i="166"/>
  <c r="O8" i="166"/>
  <c r="P7" i="166"/>
  <c r="O7" i="166"/>
  <c r="N7" i="166"/>
  <c r="F7" i="166"/>
  <c r="P43" i="166" l="1"/>
  <c r="P40" i="166"/>
  <c r="P44" i="166"/>
  <c r="P45" i="166"/>
  <c r="P53" i="166"/>
  <c r="P7" i="165"/>
  <c r="B56" i="165" l="1"/>
  <c r="O53" i="165"/>
  <c r="L53" i="165"/>
  <c r="J53" i="165"/>
  <c r="H53" i="165"/>
  <c r="F53" i="165"/>
  <c r="D53" i="165"/>
  <c r="P52" i="165"/>
  <c r="O52" i="165"/>
  <c r="P51" i="165"/>
  <c r="O51" i="165"/>
  <c r="J51" i="165"/>
  <c r="F51" i="165"/>
  <c r="P50" i="165"/>
  <c r="O50" i="165"/>
  <c r="F50" i="165"/>
  <c r="D50" i="165"/>
  <c r="P49" i="165"/>
  <c r="O49" i="165"/>
  <c r="J49" i="165"/>
  <c r="H49" i="165"/>
  <c r="P48" i="165"/>
  <c r="O48" i="165"/>
  <c r="F48" i="165"/>
  <c r="D48" i="165"/>
  <c r="P47" i="165"/>
  <c r="O47" i="165"/>
  <c r="J47" i="165"/>
  <c r="F47" i="165"/>
  <c r="P46" i="165"/>
  <c r="O46" i="165"/>
  <c r="O45" i="165"/>
  <c r="L45" i="165"/>
  <c r="H45" i="165"/>
  <c r="P45" i="165" s="1"/>
  <c r="O44" i="165"/>
  <c r="L44" i="165"/>
  <c r="H44" i="165"/>
  <c r="P44" i="165" s="1"/>
  <c r="P43" i="165"/>
  <c r="O43" i="165"/>
  <c r="O42" i="165"/>
  <c r="P42" i="165"/>
  <c r="O41" i="165"/>
  <c r="L41" i="165"/>
  <c r="P41" i="165" s="1"/>
  <c r="J41" i="165"/>
  <c r="O40" i="165"/>
  <c r="L40" i="165"/>
  <c r="P40" i="165" s="1"/>
  <c r="F40" i="165"/>
  <c r="O39" i="165"/>
  <c r="L39" i="165"/>
  <c r="P39" i="165" s="1"/>
  <c r="P38" i="165"/>
  <c r="O38" i="165"/>
  <c r="P37" i="165"/>
  <c r="O37" i="165"/>
  <c r="J37" i="165"/>
  <c r="H37" i="165"/>
  <c r="O36" i="165"/>
  <c r="M36" i="165"/>
  <c r="J36" i="165"/>
  <c r="H36" i="165"/>
  <c r="F36" i="165"/>
  <c r="P36" i="165" s="1"/>
  <c r="D36" i="165"/>
  <c r="O35" i="165"/>
  <c r="J35" i="165"/>
  <c r="P35" i="165" s="1"/>
  <c r="O34" i="165"/>
  <c r="N34" i="165"/>
  <c r="J34" i="165"/>
  <c r="H34" i="165"/>
  <c r="P34" i="165" s="1"/>
  <c r="M33" i="165"/>
  <c r="O33" i="165" s="1"/>
  <c r="J33" i="165"/>
  <c r="H33" i="165"/>
  <c r="D33" i="165"/>
  <c r="P33" i="165" s="1"/>
  <c r="P32" i="165"/>
  <c r="O32" i="165"/>
  <c r="N32" i="165"/>
  <c r="J32" i="165"/>
  <c r="P31" i="165"/>
  <c r="O31" i="165"/>
  <c r="P30" i="165"/>
  <c r="O30" i="165"/>
  <c r="O29" i="165"/>
  <c r="N29" i="165"/>
  <c r="J29" i="165"/>
  <c r="D29" i="165"/>
  <c r="P29" i="165" s="1"/>
  <c r="P27" i="165"/>
  <c r="O27" i="165"/>
  <c r="P26" i="165"/>
  <c r="O26" i="165"/>
  <c r="H26" i="165"/>
  <c r="O25" i="165"/>
  <c r="H25" i="165"/>
  <c r="P25" i="165" s="1"/>
  <c r="P24" i="165"/>
  <c r="O24" i="165"/>
  <c r="O23" i="165"/>
  <c r="N23" i="165"/>
  <c r="H23" i="165"/>
  <c r="F23" i="165"/>
  <c r="D23" i="165"/>
  <c r="P23" i="165" s="1"/>
  <c r="P22" i="165"/>
  <c r="O22" i="165"/>
  <c r="P21" i="165"/>
  <c r="O21" i="165"/>
  <c r="P19" i="165"/>
  <c r="O19" i="165"/>
  <c r="P18" i="165"/>
  <c r="O18" i="165"/>
  <c r="O17" i="165"/>
  <c r="D17" i="165"/>
  <c r="P17" i="165" s="1"/>
  <c r="P16" i="165"/>
  <c r="O16" i="165"/>
  <c r="P15" i="165"/>
  <c r="O15" i="165"/>
  <c r="O14" i="165"/>
  <c r="H14" i="165"/>
  <c r="F14" i="165"/>
  <c r="P14" i="165" s="1"/>
  <c r="O13" i="165"/>
  <c r="F13" i="165"/>
  <c r="P13" i="165" s="1"/>
  <c r="P12" i="165"/>
  <c r="O12" i="165"/>
  <c r="P11" i="165"/>
  <c r="O11" i="165"/>
  <c r="P10" i="165"/>
  <c r="O10" i="165"/>
  <c r="F10" i="165"/>
  <c r="O9" i="165"/>
  <c r="N9" i="165"/>
  <c r="F9" i="165"/>
  <c r="D9" i="165"/>
  <c r="P9" i="165" s="1"/>
  <c r="P8" i="165"/>
  <c r="O8" i="165"/>
  <c r="O7" i="165"/>
  <c r="N7" i="165"/>
  <c r="F7" i="165"/>
  <c r="P53" i="165" l="1"/>
  <c r="B56" i="164"/>
  <c r="O53" i="164"/>
  <c r="L53" i="164"/>
  <c r="J53" i="164"/>
  <c r="H53" i="164"/>
  <c r="P53" i="164" s="1"/>
  <c r="F53" i="164"/>
  <c r="D53" i="164"/>
  <c r="P52" i="164"/>
  <c r="O52" i="164"/>
  <c r="O51" i="164"/>
  <c r="J51" i="164"/>
  <c r="F51" i="164"/>
  <c r="P51" i="164" s="1"/>
  <c r="O50" i="164"/>
  <c r="F50" i="164"/>
  <c r="D50" i="164"/>
  <c r="P50" i="164" s="1"/>
  <c r="O49" i="164"/>
  <c r="J49" i="164"/>
  <c r="H49" i="164"/>
  <c r="P49" i="164" s="1"/>
  <c r="O48" i="164"/>
  <c r="F48" i="164"/>
  <c r="D48" i="164"/>
  <c r="P48" i="164" s="1"/>
  <c r="O47" i="164"/>
  <c r="J47" i="164"/>
  <c r="F47" i="164"/>
  <c r="P47" i="164" s="1"/>
  <c r="P46" i="164"/>
  <c r="O46" i="164"/>
  <c r="P45" i="164"/>
  <c r="O45" i="164"/>
  <c r="L45" i="164"/>
  <c r="H45" i="164"/>
  <c r="P44" i="164"/>
  <c r="O44" i="164"/>
  <c r="L44" i="164"/>
  <c r="H44" i="164"/>
  <c r="P43" i="164"/>
  <c r="O43" i="164"/>
  <c r="O42" i="164"/>
  <c r="D42" i="164"/>
  <c r="P42" i="164" s="1"/>
  <c r="O41" i="164"/>
  <c r="L41" i="164"/>
  <c r="J41" i="164"/>
  <c r="P41" i="164" s="1"/>
  <c r="O40" i="164"/>
  <c r="L40" i="164"/>
  <c r="F40" i="164"/>
  <c r="P40" i="164" s="1"/>
  <c r="P39" i="164"/>
  <c r="O39" i="164"/>
  <c r="L39" i="164"/>
  <c r="P38" i="164"/>
  <c r="O38" i="164"/>
  <c r="P37" i="164"/>
  <c r="O37" i="164"/>
  <c r="J37" i="164"/>
  <c r="H37" i="164"/>
  <c r="M36" i="164"/>
  <c r="O36" i="164" s="1"/>
  <c r="J36" i="164"/>
  <c r="H36" i="164"/>
  <c r="P36" i="164" s="1"/>
  <c r="F36" i="164"/>
  <c r="D36" i="164"/>
  <c r="P35" i="164"/>
  <c r="O35" i="164"/>
  <c r="J35" i="164"/>
  <c r="O34" i="164"/>
  <c r="N34" i="164"/>
  <c r="J34" i="164"/>
  <c r="H34" i="164"/>
  <c r="P34" i="164" s="1"/>
  <c r="O33" i="164"/>
  <c r="M33" i="164"/>
  <c r="J33" i="164"/>
  <c r="H33" i="164"/>
  <c r="D33" i="164"/>
  <c r="P33" i="164" s="1"/>
  <c r="O32" i="164"/>
  <c r="N32" i="164"/>
  <c r="J32" i="164"/>
  <c r="P32" i="164" s="1"/>
  <c r="P31" i="164"/>
  <c r="O31" i="164"/>
  <c r="P30" i="164"/>
  <c r="O30" i="164"/>
  <c r="O29" i="164"/>
  <c r="N29" i="164"/>
  <c r="J29" i="164"/>
  <c r="D29" i="164"/>
  <c r="P29" i="164" s="1"/>
  <c r="P27" i="164"/>
  <c r="O27" i="164"/>
  <c r="P26" i="164"/>
  <c r="O26" i="164"/>
  <c r="H26" i="164"/>
  <c r="P25" i="164"/>
  <c r="O25" i="164"/>
  <c r="H25" i="164"/>
  <c r="P24" i="164"/>
  <c r="O24" i="164"/>
  <c r="O23" i="164"/>
  <c r="N23" i="164"/>
  <c r="H23" i="164"/>
  <c r="F23" i="164"/>
  <c r="P23" i="164" s="1"/>
  <c r="D23" i="164"/>
  <c r="P22" i="164"/>
  <c r="O22" i="164"/>
  <c r="P21" i="164"/>
  <c r="O21" i="164"/>
  <c r="D21" i="164"/>
  <c r="P19" i="164"/>
  <c r="O19" i="164"/>
  <c r="P18" i="164"/>
  <c r="O18" i="164"/>
  <c r="P17" i="164"/>
  <c r="O17" i="164"/>
  <c r="D17" i="164"/>
  <c r="P16" i="164"/>
  <c r="O16" i="164"/>
  <c r="P15" i="164"/>
  <c r="O15" i="164"/>
  <c r="O14" i="164"/>
  <c r="H14" i="164"/>
  <c r="P14" i="164" s="1"/>
  <c r="F14" i="164"/>
  <c r="O13" i="164"/>
  <c r="F13" i="164"/>
  <c r="P13" i="164" s="1"/>
  <c r="P12" i="164"/>
  <c r="O12" i="164"/>
  <c r="P11" i="164"/>
  <c r="O11" i="164"/>
  <c r="O10" i="164"/>
  <c r="F10" i="164"/>
  <c r="P10" i="164" s="1"/>
  <c r="O9" i="164"/>
  <c r="N9" i="164"/>
  <c r="F9" i="164"/>
  <c r="D9" i="164"/>
  <c r="P9" i="164" s="1"/>
  <c r="P8" i="164"/>
  <c r="O8" i="164"/>
  <c r="P7" i="164"/>
  <c r="O7" i="164"/>
  <c r="N7" i="164"/>
  <c r="F7" i="164"/>
  <c r="F48" i="163" l="1"/>
  <c r="F50" i="163"/>
  <c r="F51" i="163"/>
  <c r="F47" i="163"/>
  <c r="L40" i="163" l="1"/>
  <c r="L41" i="163"/>
  <c r="L43" i="163"/>
  <c r="L44" i="163"/>
  <c r="L45" i="163"/>
  <c r="L39" i="163"/>
  <c r="B56" i="163"/>
  <c r="O53" i="163"/>
  <c r="L53" i="163"/>
  <c r="J53" i="163"/>
  <c r="H53" i="163"/>
  <c r="F53" i="163"/>
  <c r="D53" i="163"/>
  <c r="P52" i="163"/>
  <c r="O52" i="163"/>
  <c r="P51" i="163"/>
  <c r="O51" i="163"/>
  <c r="J51" i="163"/>
  <c r="O50" i="163"/>
  <c r="D50" i="163"/>
  <c r="P49" i="163"/>
  <c r="O49" i="163"/>
  <c r="J49" i="163"/>
  <c r="H49" i="163"/>
  <c r="O48" i="163"/>
  <c r="P48" i="163"/>
  <c r="D48" i="163"/>
  <c r="P47" i="163"/>
  <c r="O47" i="163"/>
  <c r="J47" i="163"/>
  <c r="P46" i="163"/>
  <c r="O46" i="163"/>
  <c r="O45" i="163"/>
  <c r="H45" i="163"/>
  <c r="O44" i="163"/>
  <c r="H44" i="163"/>
  <c r="O43" i="163"/>
  <c r="P43" i="163"/>
  <c r="O42" i="163"/>
  <c r="D42" i="163"/>
  <c r="P42" i="163" s="1"/>
  <c r="O41" i="163"/>
  <c r="J41" i="163"/>
  <c r="O40" i="163"/>
  <c r="J40" i="163"/>
  <c r="H40" i="163"/>
  <c r="F40" i="163"/>
  <c r="P40" i="163"/>
  <c r="O39" i="163"/>
  <c r="P39" i="163"/>
  <c r="P38" i="163"/>
  <c r="O38" i="163"/>
  <c r="P37" i="163"/>
  <c r="O37" i="163"/>
  <c r="J37" i="163"/>
  <c r="H37" i="163"/>
  <c r="M36" i="163"/>
  <c r="O36" i="163" s="1"/>
  <c r="J36" i="163"/>
  <c r="H36" i="163"/>
  <c r="P36" i="163" s="1"/>
  <c r="F36" i="163"/>
  <c r="D36" i="163"/>
  <c r="P35" i="163"/>
  <c r="O35" i="163"/>
  <c r="J35" i="163"/>
  <c r="O34" i="163"/>
  <c r="N34" i="163"/>
  <c r="J34" i="163"/>
  <c r="H34" i="163"/>
  <c r="P34" i="163" s="1"/>
  <c r="O33" i="163"/>
  <c r="M33" i="163"/>
  <c r="J33" i="163"/>
  <c r="H33" i="163"/>
  <c r="D33" i="163"/>
  <c r="P33" i="163" s="1"/>
  <c r="O32" i="163"/>
  <c r="N32" i="163"/>
  <c r="J32" i="163"/>
  <c r="P32" i="163" s="1"/>
  <c r="P31" i="163"/>
  <c r="O31" i="163"/>
  <c r="P30" i="163"/>
  <c r="O30" i="163"/>
  <c r="O29" i="163"/>
  <c r="N29" i="163"/>
  <c r="J29" i="163"/>
  <c r="D29" i="163"/>
  <c r="P29" i="163" s="1"/>
  <c r="P27" i="163"/>
  <c r="O27" i="163"/>
  <c r="P26" i="163"/>
  <c r="O26" i="163"/>
  <c r="H26" i="163"/>
  <c r="P25" i="163"/>
  <c r="O25" i="163"/>
  <c r="H25" i="163"/>
  <c r="P24" i="163"/>
  <c r="O24" i="163"/>
  <c r="O23" i="163"/>
  <c r="N23" i="163"/>
  <c r="H23" i="163"/>
  <c r="F23" i="163"/>
  <c r="P23" i="163" s="1"/>
  <c r="D23" i="163"/>
  <c r="P22" i="163"/>
  <c r="O22" i="163"/>
  <c r="P21" i="163"/>
  <c r="O21" i="163"/>
  <c r="D21" i="163"/>
  <c r="P19" i="163"/>
  <c r="O19" i="163"/>
  <c r="P18" i="163"/>
  <c r="O18" i="163"/>
  <c r="P17" i="163"/>
  <c r="O17" i="163"/>
  <c r="D17" i="163"/>
  <c r="P16" i="163"/>
  <c r="O16" i="163"/>
  <c r="P15" i="163"/>
  <c r="O15" i="163"/>
  <c r="O14" i="163"/>
  <c r="H14" i="163"/>
  <c r="P14" i="163" s="1"/>
  <c r="F14" i="163"/>
  <c r="O13" i="163"/>
  <c r="F13" i="163"/>
  <c r="P13" i="163" s="1"/>
  <c r="O12" i="163"/>
  <c r="P12" i="163"/>
  <c r="P11" i="163"/>
  <c r="O11" i="163"/>
  <c r="O10" i="163"/>
  <c r="F10" i="163"/>
  <c r="P10" i="163" s="1"/>
  <c r="O9" i="163"/>
  <c r="N9" i="163"/>
  <c r="F9" i="163"/>
  <c r="D9" i="163"/>
  <c r="P9" i="163" s="1"/>
  <c r="P8" i="163"/>
  <c r="O8" i="163"/>
  <c r="P7" i="163"/>
  <c r="O7" i="163"/>
  <c r="N7" i="163"/>
  <c r="F7" i="163"/>
  <c r="P53" i="163" l="1"/>
  <c r="P50" i="163"/>
  <c r="P45" i="163"/>
  <c r="P44" i="163"/>
  <c r="P41" i="163"/>
  <c r="H44" i="162"/>
  <c r="H43" i="162"/>
  <c r="H41" i="162"/>
  <c r="H49" i="162"/>
  <c r="H51" i="162"/>
  <c r="H50" i="162"/>
  <c r="B56" i="162" l="1"/>
  <c r="O53" i="162"/>
  <c r="L53" i="162"/>
  <c r="J53" i="162"/>
  <c r="H53" i="162"/>
  <c r="F53" i="162"/>
  <c r="D53" i="162"/>
  <c r="P52" i="162"/>
  <c r="O52" i="162"/>
  <c r="O51" i="162"/>
  <c r="J51" i="162"/>
  <c r="P51" i="162" s="1"/>
  <c r="O50" i="162"/>
  <c r="J50" i="162"/>
  <c r="P50" i="162" s="1"/>
  <c r="D50" i="162"/>
  <c r="O49" i="162"/>
  <c r="J49" i="162"/>
  <c r="P49" i="162" s="1"/>
  <c r="O48" i="162"/>
  <c r="J48" i="162"/>
  <c r="D48" i="162"/>
  <c r="P48" i="162" s="1"/>
  <c r="O47" i="162"/>
  <c r="J47" i="162"/>
  <c r="P47" i="162" s="1"/>
  <c r="P46" i="162"/>
  <c r="O46" i="162"/>
  <c r="O45" i="162"/>
  <c r="J45" i="162"/>
  <c r="P45" i="162" s="1"/>
  <c r="H45" i="162"/>
  <c r="O44" i="162"/>
  <c r="J44" i="162"/>
  <c r="P44" i="162" s="1"/>
  <c r="O43" i="162"/>
  <c r="J43" i="162"/>
  <c r="O42" i="162"/>
  <c r="L42" i="162"/>
  <c r="J42" i="162"/>
  <c r="D42" i="162"/>
  <c r="O41" i="162"/>
  <c r="L41" i="162"/>
  <c r="J41" i="162"/>
  <c r="P41" i="162"/>
  <c r="O40" i="162"/>
  <c r="J40" i="162"/>
  <c r="H40" i="162"/>
  <c r="F40" i="162"/>
  <c r="D40" i="162"/>
  <c r="O39" i="162"/>
  <c r="J39" i="162"/>
  <c r="H39" i="162"/>
  <c r="D39" i="162"/>
  <c r="P39" i="162" s="1"/>
  <c r="P38" i="162"/>
  <c r="O38" i="162"/>
  <c r="O37" i="162"/>
  <c r="J37" i="162"/>
  <c r="H37" i="162"/>
  <c r="P37" i="162" s="1"/>
  <c r="O36" i="162"/>
  <c r="M36" i="162"/>
  <c r="J36" i="162"/>
  <c r="H36" i="162"/>
  <c r="F36" i="162"/>
  <c r="D36" i="162"/>
  <c r="P36" i="162" s="1"/>
  <c r="P35" i="162"/>
  <c r="O35" i="162"/>
  <c r="J35" i="162"/>
  <c r="O34" i="162"/>
  <c r="N34" i="162"/>
  <c r="J34" i="162"/>
  <c r="H34" i="162"/>
  <c r="P34" i="162" s="1"/>
  <c r="M33" i="162"/>
  <c r="O33" i="162" s="1"/>
  <c r="J33" i="162"/>
  <c r="H33" i="162"/>
  <c r="P33" i="162" s="1"/>
  <c r="D33" i="162"/>
  <c r="O32" i="162"/>
  <c r="N32" i="162"/>
  <c r="P32" i="162" s="1"/>
  <c r="J32" i="162"/>
  <c r="P31" i="162"/>
  <c r="O31" i="162"/>
  <c r="P30" i="162"/>
  <c r="O30" i="162"/>
  <c r="O29" i="162"/>
  <c r="N29" i="162"/>
  <c r="J29" i="162"/>
  <c r="D29" i="162"/>
  <c r="P29" i="162" s="1"/>
  <c r="P27" i="162"/>
  <c r="O27" i="162"/>
  <c r="O26" i="162"/>
  <c r="H26" i="162"/>
  <c r="P26" i="162" s="1"/>
  <c r="P25" i="162"/>
  <c r="O25" i="162"/>
  <c r="H25" i="162"/>
  <c r="P24" i="162"/>
  <c r="O24" i="162"/>
  <c r="O23" i="162"/>
  <c r="N23" i="162"/>
  <c r="H23" i="162"/>
  <c r="F23" i="162"/>
  <c r="D23" i="162"/>
  <c r="P23" i="162" s="1"/>
  <c r="P22" i="162"/>
  <c r="O22" i="162"/>
  <c r="O21" i="162"/>
  <c r="D21" i="162"/>
  <c r="P21" i="162" s="1"/>
  <c r="P19" i="162"/>
  <c r="O19" i="162"/>
  <c r="P18" i="162"/>
  <c r="O18" i="162"/>
  <c r="P17" i="162"/>
  <c r="O17" i="162"/>
  <c r="D17" i="162"/>
  <c r="P16" i="162"/>
  <c r="O16" i="162"/>
  <c r="P15" i="162"/>
  <c r="O15" i="162"/>
  <c r="O14" i="162"/>
  <c r="H14" i="162"/>
  <c r="F14" i="162"/>
  <c r="P14" i="162" s="1"/>
  <c r="P13" i="162"/>
  <c r="O13" i="162"/>
  <c r="F13" i="162"/>
  <c r="O12" i="162"/>
  <c r="H12" i="162"/>
  <c r="P12" i="162" s="1"/>
  <c r="P11" i="162"/>
  <c r="O11" i="162"/>
  <c r="P10" i="162"/>
  <c r="O10" i="162"/>
  <c r="F10" i="162"/>
  <c r="O9" i="162"/>
  <c r="N9" i="162"/>
  <c r="F9" i="162"/>
  <c r="D9" i="162"/>
  <c r="P9" i="162" s="1"/>
  <c r="P8" i="162"/>
  <c r="O8" i="162"/>
  <c r="O7" i="162"/>
  <c r="N7" i="162"/>
  <c r="F7" i="162"/>
  <c r="P7" i="162" s="1"/>
  <c r="P53" i="162" l="1"/>
  <c r="P42" i="162"/>
  <c r="P40" i="162"/>
  <c r="P43" i="162"/>
  <c r="B56" i="161"/>
  <c r="O53" i="161"/>
  <c r="L53" i="161"/>
  <c r="J53" i="161"/>
  <c r="H53" i="161"/>
  <c r="F53" i="161"/>
  <c r="D53" i="161"/>
  <c r="P53" i="161" s="1"/>
  <c r="P52" i="161"/>
  <c r="O52" i="161"/>
  <c r="O51" i="161"/>
  <c r="J51" i="161"/>
  <c r="P51" i="161" s="1"/>
  <c r="O50" i="161"/>
  <c r="J50" i="161"/>
  <c r="D50" i="161"/>
  <c r="P50" i="161" s="1"/>
  <c r="O49" i="161"/>
  <c r="J49" i="161"/>
  <c r="P49" i="161" s="1"/>
  <c r="P48" i="161"/>
  <c r="O48" i="161"/>
  <c r="J48" i="161"/>
  <c r="D48" i="161"/>
  <c r="P47" i="161"/>
  <c r="O47" i="161"/>
  <c r="J47" i="161"/>
  <c r="P46" i="161"/>
  <c r="O46" i="161"/>
  <c r="O45" i="161"/>
  <c r="J45" i="161"/>
  <c r="H45" i="161"/>
  <c r="P45" i="161" s="1"/>
  <c r="O44" i="161"/>
  <c r="J44" i="161"/>
  <c r="D44" i="161"/>
  <c r="P44" i="161" s="1"/>
  <c r="O43" i="161"/>
  <c r="J43" i="161"/>
  <c r="D43" i="161"/>
  <c r="P43" i="161" s="1"/>
  <c r="O42" i="161"/>
  <c r="L42" i="161"/>
  <c r="J42" i="161"/>
  <c r="D42" i="161"/>
  <c r="P42" i="161" s="1"/>
  <c r="O41" i="161"/>
  <c r="L41" i="161"/>
  <c r="J41" i="161"/>
  <c r="D41" i="161"/>
  <c r="P41" i="161" s="1"/>
  <c r="O40" i="161"/>
  <c r="J40" i="161"/>
  <c r="H40" i="161"/>
  <c r="F40" i="161"/>
  <c r="D40" i="161"/>
  <c r="P40" i="161" s="1"/>
  <c r="O39" i="161"/>
  <c r="J39" i="161"/>
  <c r="H39" i="161"/>
  <c r="D39" i="161"/>
  <c r="P39" i="161" s="1"/>
  <c r="P38" i="161"/>
  <c r="O38" i="161"/>
  <c r="O37" i="161"/>
  <c r="J37" i="161"/>
  <c r="P37" i="161" s="1"/>
  <c r="H37" i="161"/>
  <c r="M36" i="161"/>
  <c r="O36" i="161" s="1"/>
  <c r="J36" i="161"/>
  <c r="H36" i="161"/>
  <c r="F36" i="161"/>
  <c r="D36" i="161"/>
  <c r="P36" i="161" s="1"/>
  <c r="O35" i="161"/>
  <c r="J35" i="161"/>
  <c r="P35" i="161" s="1"/>
  <c r="O34" i="161"/>
  <c r="N34" i="161"/>
  <c r="J34" i="161"/>
  <c r="H34" i="161"/>
  <c r="P34" i="161" s="1"/>
  <c r="M33" i="161"/>
  <c r="O33" i="161" s="1"/>
  <c r="J33" i="161"/>
  <c r="H33" i="161"/>
  <c r="D33" i="161"/>
  <c r="P33" i="161" s="1"/>
  <c r="P32" i="161"/>
  <c r="O32" i="161"/>
  <c r="N32" i="161"/>
  <c r="J32" i="161"/>
  <c r="P31" i="161"/>
  <c r="O31" i="161"/>
  <c r="P30" i="161"/>
  <c r="O30" i="161"/>
  <c r="O29" i="161"/>
  <c r="N29" i="161"/>
  <c r="J29" i="161"/>
  <c r="D29" i="161"/>
  <c r="P29" i="161" s="1"/>
  <c r="P27" i="161"/>
  <c r="O27" i="161"/>
  <c r="O26" i="161"/>
  <c r="H26" i="161"/>
  <c r="P26" i="161" s="1"/>
  <c r="O25" i="161"/>
  <c r="H25" i="161"/>
  <c r="P25" i="161" s="1"/>
  <c r="P24" i="161"/>
  <c r="O24" i="161"/>
  <c r="O23" i="161"/>
  <c r="N23" i="161"/>
  <c r="H23" i="161"/>
  <c r="F23" i="161"/>
  <c r="D23" i="161"/>
  <c r="P23" i="161" s="1"/>
  <c r="P22" i="161"/>
  <c r="O22" i="161"/>
  <c r="O21" i="161"/>
  <c r="D21" i="161"/>
  <c r="P21" i="161" s="1"/>
  <c r="P19" i="161"/>
  <c r="O19" i="161"/>
  <c r="P18" i="161"/>
  <c r="O18" i="161"/>
  <c r="O17" i="161"/>
  <c r="D17" i="161"/>
  <c r="P17" i="161" s="1"/>
  <c r="P16" i="161"/>
  <c r="O16" i="161"/>
  <c r="P15" i="161"/>
  <c r="O15" i="161"/>
  <c r="P14" i="161"/>
  <c r="O14" i="161"/>
  <c r="H14" i="161"/>
  <c r="F14" i="161"/>
  <c r="P13" i="161"/>
  <c r="O13" i="161"/>
  <c r="F13" i="161"/>
  <c r="O12" i="161"/>
  <c r="H12" i="161"/>
  <c r="P12" i="161" s="1"/>
  <c r="P11" i="161"/>
  <c r="O11" i="161"/>
  <c r="P10" i="161"/>
  <c r="O10" i="161"/>
  <c r="F10" i="161"/>
  <c r="O9" i="161"/>
  <c r="N9" i="161"/>
  <c r="F9" i="161"/>
  <c r="D9" i="161"/>
  <c r="P9" i="161" s="1"/>
  <c r="P8" i="161"/>
  <c r="O8" i="161"/>
  <c r="O7" i="161"/>
  <c r="N7" i="161"/>
  <c r="P7" i="161" s="1"/>
  <c r="F7" i="161"/>
  <c r="B56" i="160" l="1"/>
  <c r="O53" i="160"/>
  <c r="L53" i="160"/>
  <c r="J53" i="160"/>
  <c r="H53" i="160"/>
  <c r="F53" i="160"/>
  <c r="D53" i="160"/>
  <c r="P53" i="160" s="1"/>
  <c r="P52" i="160"/>
  <c r="O52" i="160"/>
  <c r="P51" i="160"/>
  <c r="O51" i="160"/>
  <c r="J51" i="160"/>
  <c r="O50" i="160"/>
  <c r="J50" i="160"/>
  <c r="P50" i="160" s="1"/>
  <c r="D50" i="160"/>
  <c r="O49" i="160"/>
  <c r="J49" i="160"/>
  <c r="P49" i="160" s="1"/>
  <c r="O48" i="160"/>
  <c r="J48" i="160"/>
  <c r="D48" i="160"/>
  <c r="P48" i="160" s="1"/>
  <c r="O47" i="160"/>
  <c r="J47" i="160"/>
  <c r="P47" i="160" s="1"/>
  <c r="P46" i="160"/>
  <c r="O46" i="160"/>
  <c r="O45" i="160"/>
  <c r="J45" i="160"/>
  <c r="H45" i="160"/>
  <c r="P45" i="160"/>
  <c r="O44" i="160"/>
  <c r="L44" i="160"/>
  <c r="J44" i="160"/>
  <c r="D44" i="160"/>
  <c r="O43" i="160"/>
  <c r="L43" i="160"/>
  <c r="J43" i="160"/>
  <c r="D43" i="160"/>
  <c r="O42" i="160"/>
  <c r="L42" i="160"/>
  <c r="J42" i="160"/>
  <c r="P42" i="160"/>
  <c r="D42" i="160"/>
  <c r="O41" i="160"/>
  <c r="L41" i="160"/>
  <c r="J41" i="160"/>
  <c r="D41" i="160"/>
  <c r="P41" i="160" s="1"/>
  <c r="O40" i="160"/>
  <c r="J40" i="160"/>
  <c r="H40" i="160"/>
  <c r="F40" i="160"/>
  <c r="P40" i="160" s="1"/>
  <c r="D40" i="160"/>
  <c r="O39" i="160"/>
  <c r="J39" i="160"/>
  <c r="H39" i="160"/>
  <c r="D39" i="160"/>
  <c r="P39" i="160" s="1"/>
  <c r="P38" i="160"/>
  <c r="O38" i="160"/>
  <c r="O37" i="160"/>
  <c r="J37" i="160"/>
  <c r="H37" i="160"/>
  <c r="P37" i="160" s="1"/>
  <c r="M36" i="160"/>
  <c r="O36" i="160" s="1"/>
  <c r="J36" i="160"/>
  <c r="H36" i="160"/>
  <c r="F36" i="160"/>
  <c r="D36" i="160"/>
  <c r="P36" i="160" s="1"/>
  <c r="P35" i="160"/>
  <c r="O35" i="160"/>
  <c r="J35" i="160"/>
  <c r="O34" i="160"/>
  <c r="N34" i="160"/>
  <c r="J34" i="160"/>
  <c r="H34" i="160"/>
  <c r="P34" i="160" s="1"/>
  <c r="M33" i="160"/>
  <c r="O33" i="160" s="1"/>
  <c r="J33" i="160"/>
  <c r="H33" i="160"/>
  <c r="P33" i="160" s="1"/>
  <c r="D33" i="160"/>
  <c r="O32" i="160"/>
  <c r="N32" i="160"/>
  <c r="P32" i="160" s="1"/>
  <c r="J32" i="160"/>
  <c r="P31" i="160"/>
  <c r="O31" i="160"/>
  <c r="P30" i="160"/>
  <c r="O30" i="160"/>
  <c r="O29" i="160"/>
  <c r="N29" i="160"/>
  <c r="J29" i="160"/>
  <c r="D29" i="160"/>
  <c r="P29" i="160" s="1"/>
  <c r="P27" i="160"/>
  <c r="O27" i="160"/>
  <c r="O26" i="160"/>
  <c r="H26" i="160"/>
  <c r="P26" i="160" s="1"/>
  <c r="P25" i="160"/>
  <c r="O25" i="160"/>
  <c r="H25" i="160"/>
  <c r="P24" i="160"/>
  <c r="O24" i="160"/>
  <c r="O23" i="160"/>
  <c r="N23" i="160"/>
  <c r="H23" i="160"/>
  <c r="F23" i="160"/>
  <c r="D23" i="160"/>
  <c r="P23" i="160" s="1"/>
  <c r="P22" i="160"/>
  <c r="O22" i="160"/>
  <c r="O21" i="160"/>
  <c r="D21" i="160"/>
  <c r="P21" i="160" s="1"/>
  <c r="P19" i="160"/>
  <c r="O19" i="160"/>
  <c r="P18" i="160"/>
  <c r="O18" i="160"/>
  <c r="P17" i="160"/>
  <c r="O17" i="160"/>
  <c r="D17" i="160"/>
  <c r="P16" i="160"/>
  <c r="O16" i="160"/>
  <c r="P15" i="160"/>
  <c r="O15" i="160"/>
  <c r="P14" i="160"/>
  <c r="O14" i="160"/>
  <c r="H14" i="160"/>
  <c r="F14" i="160"/>
  <c r="P13" i="160"/>
  <c r="O13" i="160"/>
  <c r="F13" i="160"/>
  <c r="O12" i="160"/>
  <c r="H12" i="160"/>
  <c r="P12" i="160" s="1"/>
  <c r="P11" i="160"/>
  <c r="O11" i="160"/>
  <c r="P10" i="160"/>
  <c r="O10" i="160"/>
  <c r="F10" i="160"/>
  <c r="O9" i="160"/>
  <c r="N9" i="160"/>
  <c r="F9" i="160"/>
  <c r="D9" i="160"/>
  <c r="P9" i="160" s="1"/>
  <c r="P8" i="160"/>
  <c r="O8" i="160"/>
  <c r="O7" i="160"/>
  <c r="N7" i="160"/>
  <c r="F7" i="160"/>
  <c r="P7" i="160" s="1"/>
  <c r="P44" i="160" l="1"/>
  <c r="P43" i="160"/>
  <c r="B56" i="159"/>
  <c r="O53" i="159"/>
  <c r="L53" i="159"/>
  <c r="J53" i="159"/>
  <c r="H53" i="159"/>
  <c r="F53" i="159"/>
  <c r="D53" i="159"/>
  <c r="P53" i="159" s="1"/>
  <c r="P52" i="159"/>
  <c r="O52" i="159"/>
  <c r="O51" i="159"/>
  <c r="J51" i="159"/>
  <c r="P51" i="159" s="1"/>
  <c r="O50" i="159"/>
  <c r="J50" i="159"/>
  <c r="D50" i="159"/>
  <c r="P50" i="159" s="1"/>
  <c r="O49" i="159"/>
  <c r="J49" i="159"/>
  <c r="P49" i="159" s="1"/>
  <c r="P48" i="159"/>
  <c r="O48" i="159"/>
  <c r="J48" i="159"/>
  <c r="D48" i="159"/>
  <c r="P47" i="159"/>
  <c r="O47" i="159"/>
  <c r="J47" i="159"/>
  <c r="P46" i="159"/>
  <c r="O46" i="159"/>
  <c r="O45" i="159"/>
  <c r="L45" i="159"/>
  <c r="J45" i="159"/>
  <c r="H45" i="159"/>
  <c r="P45" i="159" s="1"/>
  <c r="D45" i="159"/>
  <c r="O44" i="159"/>
  <c r="L44" i="159"/>
  <c r="J44" i="159"/>
  <c r="H44" i="159"/>
  <c r="D44" i="159"/>
  <c r="P44" i="159" s="1"/>
  <c r="O43" i="159"/>
  <c r="L43" i="159"/>
  <c r="J43" i="159"/>
  <c r="H43" i="159"/>
  <c r="P43" i="159" s="1"/>
  <c r="D43" i="159"/>
  <c r="O42" i="159"/>
  <c r="L42" i="159"/>
  <c r="J42" i="159"/>
  <c r="H42" i="159"/>
  <c r="D42" i="159"/>
  <c r="P42" i="159" s="1"/>
  <c r="O41" i="159"/>
  <c r="L41" i="159"/>
  <c r="J41" i="159"/>
  <c r="H41" i="159"/>
  <c r="P41" i="159" s="1"/>
  <c r="D41" i="159"/>
  <c r="O40" i="159"/>
  <c r="J40" i="159"/>
  <c r="H40" i="159"/>
  <c r="F40" i="159"/>
  <c r="D40" i="159"/>
  <c r="P40" i="159" s="1"/>
  <c r="O39" i="159"/>
  <c r="J39" i="159"/>
  <c r="H39" i="159"/>
  <c r="D39" i="159"/>
  <c r="P39" i="159" s="1"/>
  <c r="P38" i="159"/>
  <c r="O38" i="159"/>
  <c r="P37" i="159"/>
  <c r="O37" i="159"/>
  <c r="J37" i="159"/>
  <c r="H37" i="159"/>
  <c r="O36" i="159"/>
  <c r="M36" i="159"/>
  <c r="J36" i="159"/>
  <c r="H36" i="159"/>
  <c r="P36" i="159" s="1"/>
  <c r="F36" i="159"/>
  <c r="D36" i="159"/>
  <c r="P35" i="159"/>
  <c r="O35" i="159"/>
  <c r="J35" i="159"/>
  <c r="O34" i="159"/>
  <c r="N34" i="159"/>
  <c r="J34" i="159"/>
  <c r="H34" i="159"/>
  <c r="P34" i="159" s="1"/>
  <c r="O33" i="159"/>
  <c r="M33" i="159"/>
  <c r="J33" i="159"/>
  <c r="H33" i="159"/>
  <c r="D33" i="159"/>
  <c r="P33" i="159" s="1"/>
  <c r="O32" i="159"/>
  <c r="N32" i="159"/>
  <c r="J32" i="159"/>
  <c r="P32" i="159" s="1"/>
  <c r="P31" i="159"/>
  <c r="O31" i="159"/>
  <c r="P30" i="159"/>
  <c r="O30" i="159"/>
  <c r="O29" i="159"/>
  <c r="N29" i="159"/>
  <c r="J29" i="159"/>
  <c r="D29" i="159"/>
  <c r="P29" i="159" s="1"/>
  <c r="P27" i="159"/>
  <c r="O27" i="159"/>
  <c r="P26" i="159"/>
  <c r="O26" i="159"/>
  <c r="H26" i="159"/>
  <c r="P25" i="159"/>
  <c r="O25" i="159"/>
  <c r="H25" i="159"/>
  <c r="P24" i="159"/>
  <c r="O24" i="159"/>
  <c r="O23" i="159"/>
  <c r="N23" i="159"/>
  <c r="H23" i="159"/>
  <c r="F23" i="159"/>
  <c r="P23" i="159" s="1"/>
  <c r="D23" i="159"/>
  <c r="P22" i="159"/>
  <c r="O22" i="159"/>
  <c r="P21" i="159"/>
  <c r="O21" i="159"/>
  <c r="D21" i="159"/>
  <c r="P19" i="159"/>
  <c r="O19" i="159"/>
  <c r="P18" i="159"/>
  <c r="O18" i="159"/>
  <c r="P17" i="159"/>
  <c r="O17" i="159"/>
  <c r="D17" i="159"/>
  <c r="P16" i="159"/>
  <c r="O16" i="159"/>
  <c r="P15" i="159"/>
  <c r="O15" i="159"/>
  <c r="O14" i="159"/>
  <c r="H14" i="159"/>
  <c r="F14" i="159"/>
  <c r="P14" i="159" s="1"/>
  <c r="O13" i="159"/>
  <c r="F13" i="159"/>
  <c r="P13" i="159" s="1"/>
  <c r="P12" i="159"/>
  <c r="O12" i="159"/>
  <c r="H12" i="159"/>
  <c r="P11" i="159"/>
  <c r="O11" i="159"/>
  <c r="O10" i="159"/>
  <c r="F10" i="159"/>
  <c r="P10" i="159" s="1"/>
  <c r="O9" i="159"/>
  <c r="N9" i="159"/>
  <c r="F9" i="159"/>
  <c r="D9" i="159"/>
  <c r="P9" i="159" s="1"/>
  <c r="P8" i="159"/>
  <c r="O8" i="159"/>
  <c r="P7" i="159"/>
  <c r="O7" i="159"/>
  <c r="N7" i="159"/>
  <c r="F7" i="159"/>
  <c r="B56" i="158" l="1"/>
  <c r="O53" i="158"/>
  <c r="L53" i="158"/>
  <c r="J53" i="158"/>
  <c r="H53" i="158"/>
  <c r="P53" i="158" s="1"/>
  <c r="F53" i="158"/>
  <c r="D53" i="158"/>
  <c r="P52" i="158"/>
  <c r="O52" i="158"/>
  <c r="O51" i="158"/>
  <c r="J51" i="158"/>
  <c r="P51" i="158" s="1"/>
  <c r="P50" i="158"/>
  <c r="O50" i="158"/>
  <c r="J50" i="158"/>
  <c r="D50" i="158"/>
  <c r="P49" i="158"/>
  <c r="O49" i="158"/>
  <c r="J49" i="158"/>
  <c r="P48" i="158"/>
  <c r="O48" i="158"/>
  <c r="J48" i="158"/>
  <c r="D48" i="158"/>
  <c r="P47" i="158"/>
  <c r="O47" i="158"/>
  <c r="J47" i="158"/>
  <c r="P46" i="158"/>
  <c r="O46" i="158"/>
  <c r="O45" i="158"/>
  <c r="L45" i="158"/>
  <c r="J45" i="158"/>
  <c r="H45" i="158"/>
  <c r="P45" i="158" s="1"/>
  <c r="D45" i="158"/>
  <c r="O44" i="158"/>
  <c r="L44" i="158"/>
  <c r="J44" i="158"/>
  <c r="H44" i="158"/>
  <c r="D44" i="158"/>
  <c r="P44" i="158" s="1"/>
  <c r="O43" i="158"/>
  <c r="L43" i="158"/>
  <c r="J43" i="158"/>
  <c r="H43" i="158"/>
  <c r="P43" i="158" s="1"/>
  <c r="D43" i="158"/>
  <c r="O42" i="158"/>
  <c r="L42" i="158"/>
  <c r="J42" i="158"/>
  <c r="H42" i="158"/>
  <c r="D42" i="158"/>
  <c r="P42" i="158" s="1"/>
  <c r="O41" i="158"/>
  <c r="L41" i="158"/>
  <c r="J41" i="158"/>
  <c r="H41" i="158"/>
  <c r="P41" i="158" s="1"/>
  <c r="D41" i="158"/>
  <c r="O40" i="158"/>
  <c r="J40" i="158"/>
  <c r="H40" i="158"/>
  <c r="F40" i="158"/>
  <c r="D40" i="158"/>
  <c r="P40" i="158" s="1"/>
  <c r="O39" i="158"/>
  <c r="J39" i="158"/>
  <c r="H39" i="158"/>
  <c r="D39" i="158"/>
  <c r="P39" i="158" s="1"/>
  <c r="P38" i="158"/>
  <c r="O38" i="158"/>
  <c r="P37" i="158"/>
  <c r="O37" i="158"/>
  <c r="J37" i="158"/>
  <c r="H37" i="158"/>
  <c r="O36" i="158"/>
  <c r="M36" i="158"/>
  <c r="J36" i="158"/>
  <c r="H36" i="158"/>
  <c r="F36" i="158"/>
  <c r="P36" i="158" s="1"/>
  <c r="D36" i="158"/>
  <c r="O35" i="158"/>
  <c r="J35" i="158"/>
  <c r="P35" i="158" s="1"/>
  <c r="O34" i="158"/>
  <c r="N34" i="158"/>
  <c r="J34" i="158"/>
  <c r="H34" i="158"/>
  <c r="P34" i="158" s="1"/>
  <c r="M33" i="158"/>
  <c r="O33" i="158" s="1"/>
  <c r="J33" i="158"/>
  <c r="H33" i="158"/>
  <c r="D33" i="158"/>
  <c r="P33" i="158" s="1"/>
  <c r="P32" i="158"/>
  <c r="O32" i="158"/>
  <c r="N32" i="158"/>
  <c r="J32" i="158"/>
  <c r="P31" i="158"/>
  <c r="O31" i="158"/>
  <c r="P30" i="158"/>
  <c r="O30" i="158"/>
  <c r="O29" i="158"/>
  <c r="N29" i="158"/>
  <c r="J29" i="158"/>
  <c r="D29" i="158"/>
  <c r="P29" i="158" s="1"/>
  <c r="P27" i="158"/>
  <c r="O27" i="158"/>
  <c r="P26" i="158"/>
  <c r="O26" i="158"/>
  <c r="H26" i="158"/>
  <c r="O25" i="158"/>
  <c r="H25" i="158"/>
  <c r="P25" i="158" s="1"/>
  <c r="P24" i="158"/>
  <c r="O24" i="158"/>
  <c r="O23" i="158"/>
  <c r="N23" i="158"/>
  <c r="H23" i="158"/>
  <c r="F23" i="158"/>
  <c r="D23" i="158"/>
  <c r="P23" i="158" s="1"/>
  <c r="P22" i="158"/>
  <c r="O22" i="158"/>
  <c r="P21" i="158"/>
  <c r="O21" i="158"/>
  <c r="D21" i="158"/>
  <c r="P19" i="158"/>
  <c r="O19" i="158"/>
  <c r="P18" i="158"/>
  <c r="O18" i="158"/>
  <c r="O17" i="158"/>
  <c r="D17" i="158"/>
  <c r="P17" i="158" s="1"/>
  <c r="P16" i="158"/>
  <c r="O16" i="158"/>
  <c r="P15" i="158"/>
  <c r="O15" i="158"/>
  <c r="O14" i="158"/>
  <c r="H14" i="158"/>
  <c r="F14" i="158"/>
  <c r="P14" i="158" s="1"/>
  <c r="O13" i="158"/>
  <c r="F13" i="158"/>
  <c r="P13" i="158" s="1"/>
  <c r="O12" i="158"/>
  <c r="H12" i="158"/>
  <c r="P12" i="158"/>
  <c r="P11" i="158"/>
  <c r="O11" i="158"/>
  <c r="O10" i="158"/>
  <c r="F10" i="158"/>
  <c r="P10" i="158" s="1"/>
  <c r="O9" i="158"/>
  <c r="N9" i="158"/>
  <c r="F9" i="158"/>
  <c r="D9" i="158"/>
  <c r="P9" i="158" s="1"/>
  <c r="P8" i="158"/>
  <c r="O8" i="158"/>
  <c r="P7" i="158"/>
  <c r="O7" i="158"/>
  <c r="N7" i="158"/>
  <c r="F7" i="158"/>
  <c r="B56" i="157"/>
  <c r="J48" i="157" l="1"/>
  <c r="J49" i="157"/>
  <c r="J50" i="157"/>
  <c r="J51" i="157"/>
  <c r="J47" i="157"/>
  <c r="J45" i="157"/>
  <c r="J44" i="157"/>
  <c r="J43" i="157"/>
  <c r="J42" i="157"/>
  <c r="J41" i="157"/>
  <c r="J40" i="157"/>
  <c r="O7" i="157" l="1"/>
  <c r="O53" i="157" l="1"/>
  <c r="H40" i="157"/>
  <c r="H41" i="157"/>
  <c r="H42" i="157"/>
  <c r="H43" i="157"/>
  <c r="H44" i="157"/>
  <c r="H45" i="157"/>
  <c r="H39" i="157"/>
  <c r="L53" i="157"/>
  <c r="J53" i="157"/>
  <c r="H53" i="157"/>
  <c r="F53" i="157"/>
  <c r="D53" i="157"/>
  <c r="D50" i="157"/>
  <c r="D48" i="157"/>
  <c r="D40" i="157"/>
  <c r="D41" i="157"/>
  <c r="D42" i="157"/>
  <c r="D43" i="157"/>
  <c r="D44" i="157"/>
  <c r="D45" i="157"/>
  <c r="P53" i="157" l="1"/>
  <c r="P52" i="157"/>
  <c r="O52" i="157"/>
  <c r="P51" i="157"/>
  <c r="O51" i="157"/>
  <c r="O50" i="157"/>
  <c r="P50" i="157"/>
  <c r="P49" i="157"/>
  <c r="O49" i="157"/>
  <c r="P48" i="157"/>
  <c r="O48" i="157"/>
  <c r="P47" i="157"/>
  <c r="O47" i="157"/>
  <c r="P46" i="157"/>
  <c r="O46" i="157"/>
  <c r="O45" i="157"/>
  <c r="L45" i="157"/>
  <c r="P45" i="157"/>
  <c r="O44" i="157"/>
  <c r="L44" i="157"/>
  <c r="P44" i="157"/>
  <c r="O43" i="157"/>
  <c r="L43" i="157"/>
  <c r="P43" i="157" s="1"/>
  <c r="O42" i="157"/>
  <c r="L42" i="157"/>
  <c r="P42" i="157" s="1"/>
  <c r="O41" i="157"/>
  <c r="L41" i="157"/>
  <c r="P41" i="157" s="1"/>
  <c r="O40" i="157"/>
  <c r="P40" i="157"/>
  <c r="F40" i="157"/>
  <c r="O39" i="157"/>
  <c r="J39" i="157"/>
  <c r="P39" i="157" s="1"/>
  <c r="D39" i="157"/>
  <c r="P38" i="157"/>
  <c r="O38" i="157"/>
  <c r="O37" i="157"/>
  <c r="J37" i="157"/>
  <c r="H37" i="157"/>
  <c r="M36" i="157"/>
  <c r="O36" i="157" s="1"/>
  <c r="J36" i="157"/>
  <c r="H36" i="157"/>
  <c r="F36" i="157"/>
  <c r="D36" i="157"/>
  <c r="O35" i="157"/>
  <c r="J35" i="157"/>
  <c r="P35" i="157" s="1"/>
  <c r="O34" i="157"/>
  <c r="N34" i="157"/>
  <c r="J34" i="157"/>
  <c r="H34" i="157"/>
  <c r="M33" i="157"/>
  <c r="O33" i="157" s="1"/>
  <c r="J33" i="157"/>
  <c r="H33" i="157"/>
  <c r="D33" i="157"/>
  <c r="O32" i="157"/>
  <c r="N32" i="157"/>
  <c r="P32" i="157" s="1"/>
  <c r="J32" i="157"/>
  <c r="P31" i="157"/>
  <c r="O31" i="157"/>
  <c r="P30" i="157"/>
  <c r="O30" i="157"/>
  <c r="O29" i="157"/>
  <c r="N29" i="157"/>
  <c r="J29" i="157"/>
  <c r="D29" i="157"/>
  <c r="P27" i="157"/>
  <c r="O27" i="157"/>
  <c r="O26" i="157"/>
  <c r="H26" i="157"/>
  <c r="P26" i="157" s="1"/>
  <c r="O25" i="157"/>
  <c r="H25" i="157"/>
  <c r="P25" i="157" s="1"/>
  <c r="P24" i="157"/>
  <c r="O24" i="157"/>
  <c r="O23" i="157"/>
  <c r="N23" i="157"/>
  <c r="H23" i="157"/>
  <c r="F23" i="157"/>
  <c r="D23" i="157"/>
  <c r="P22" i="157"/>
  <c r="O22" i="157"/>
  <c r="O21" i="157"/>
  <c r="D21" i="157"/>
  <c r="P21" i="157" s="1"/>
  <c r="P19" i="157"/>
  <c r="O19" i="157"/>
  <c r="P18" i="157"/>
  <c r="O18" i="157"/>
  <c r="O17" i="157"/>
  <c r="D17" i="157"/>
  <c r="P17" i="157" s="1"/>
  <c r="P16" i="157"/>
  <c r="O16" i="157"/>
  <c r="P15" i="157"/>
  <c r="O15" i="157"/>
  <c r="O14" i="157"/>
  <c r="H14" i="157"/>
  <c r="F14" i="157"/>
  <c r="P14" i="157" s="1"/>
  <c r="O13" i="157"/>
  <c r="F13" i="157"/>
  <c r="P13" i="157" s="1"/>
  <c r="P12" i="157"/>
  <c r="O12" i="157"/>
  <c r="H12" i="157"/>
  <c r="D12" i="157"/>
  <c r="P11" i="157"/>
  <c r="O11" i="157"/>
  <c r="O10" i="157"/>
  <c r="F10" i="157"/>
  <c r="P10" i="157" s="1"/>
  <c r="O9" i="157"/>
  <c r="N9" i="157"/>
  <c r="F9" i="157"/>
  <c r="D9" i="157"/>
  <c r="P9" i="157" s="1"/>
  <c r="P8" i="157"/>
  <c r="O8" i="157"/>
  <c r="N7" i="157"/>
  <c r="F7" i="157"/>
  <c r="P7" i="157" s="1"/>
  <c r="P36" i="157" l="1"/>
  <c r="P23" i="157"/>
  <c r="P29" i="157"/>
  <c r="P33" i="157"/>
  <c r="P34" i="157"/>
  <c r="P37" i="157"/>
  <c r="D45" i="155"/>
  <c r="D44" i="155"/>
  <c r="D43" i="155"/>
  <c r="Q53" i="155" l="1"/>
  <c r="P53" i="155"/>
  <c r="Q52" i="155"/>
  <c r="P52" i="155"/>
  <c r="P51" i="155"/>
  <c r="Q51" i="155"/>
  <c r="P50" i="155"/>
  <c r="Q50" i="155"/>
  <c r="J50" i="155"/>
  <c r="Q49" i="155"/>
  <c r="P49" i="155"/>
  <c r="P48" i="155"/>
  <c r="Q48" i="155"/>
  <c r="Q47" i="155"/>
  <c r="P47" i="155"/>
  <c r="Q46" i="155"/>
  <c r="P46" i="155"/>
  <c r="Q45" i="155"/>
  <c r="P45" i="155"/>
  <c r="L45" i="155"/>
  <c r="J45" i="155"/>
  <c r="Q44" i="155"/>
  <c r="P44" i="155"/>
  <c r="L44" i="155"/>
  <c r="J44" i="155"/>
  <c r="Q43" i="155"/>
  <c r="P43" i="155"/>
  <c r="L43" i="155"/>
  <c r="J43" i="155"/>
  <c r="P42" i="155"/>
  <c r="L42" i="155"/>
  <c r="J42" i="155"/>
  <c r="H42" i="155"/>
  <c r="Q42" i="155" s="1"/>
  <c r="P41" i="155"/>
  <c r="L41" i="155"/>
  <c r="J41" i="155"/>
  <c r="D41" i="155"/>
  <c r="Q41" i="155" s="1"/>
  <c r="P40" i="155"/>
  <c r="L40" i="155"/>
  <c r="J40" i="155"/>
  <c r="F40" i="155"/>
  <c r="D40" i="155"/>
  <c r="Q40" i="155" s="1"/>
  <c r="P39" i="155"/>
  <c r="J39" i="155"/>
  <c r="D39" i="155"/>
  <c r="Q39" i="155" s="1"/>
  <c r="Q38" i="155"/>
  <c r="P38" i="155"/>
  <c r="P37" i="155"/>
  <c r="J37" i="155"/>
  <c r="H37" i="155"/>
  <c r="Q37" i="155" s="1"/>
  <c r="M36" i="155"/>
  <c r="P36" i="155" s="1"/>
  <c r="J36" i="155"/>
  <c r="H36" i="155"/>
  <c r="F36" i="155"/>
  <c r="D36" i="155"/>
  <c r="Q36" i="155" s="1"/>
  <c r="Q35" i="155"/>
  <c r="P35" i="155"/>
  <c r="J35" i="155"/>
  <c r="P34" i="155"/>
  <c r="N34" i="155"/>
  <c r="J34" i="155"/>
  <c r="H34" i="155"/>
  <c r="Q34" i="155" s="1"/>
  <c r="M33" i="155"/>
  <c r="P33" i="155" s="1"/>
  <c r="J33" i="155"/>
  <c r="H33" i="155"/>
  <c r="Q33" i="155" s="1"/>
  <c r="D33" i="155"/>
  <c r="P32" i="155"/>
  <c r="N32" i="155"/>
  <c r="Q32" i="155" s="1"/>
  <c r="J32" i="155"/>
  <c r="Q31" i="155"/>
  <c r="P31" i="155"/>
  <c r="Q30" i="155"/>
  <c r="P30" i="155"/>
  <c r="P29" i="155"/>
  <c r="N29" i="155"/>
  <c r="J29" i="155"/>
  <c r="D29" i="155"/>
  <c r="Q29" i="155" s="1"/>
  <c r="Q27" i="155"/>
  <c r="P27" i="155"/>
  <c r="P26" i="155"/>
  <c r="H26" i="155"/>
  <c r="Q26" i="155" s="1"/>
  <c r="Q25" i="155"/>
  <c r="P25" i="155"/>
  <c r="H25" i="155"/>
  <c r="Q24" i="155"/>
  <c r="P24" i="155"/>
  <c r="P23" i="155"/>
  <c r="N23" i="155"/>
  <c r="H23" i="155"/>
  <c r="F23" i="155"/>
  <c r="D23" i="155"/>
  <c r="Q23" i="155" s="1"/>
  <c r="Q22" i="155"/>
  <c r="P22" i="155"/>
  <c r="P21" i="155"/>
  <c r="D21" i="155"/>
  <c r="Q21" i="155" s="1"/>
  <c r="Q19" i="155"/>
  <c r="P19" i="155"/>
  <c r="Q18" i="155"/>
  <c r="P18" i="155"/>
  <c r="Q17" i="155"/>
  <c r="P17" i="155"/>
  <c r="D17" i="155"/>
  <c r="Q16" i="155"/>
  <c r="P16" i="155"/>
  <c r="Q15" i="155"/>
  <c r="P15" i="155"/>
  <c r="Q14" i="155"/>
  <c r="P14" i="155"/>
  <c r="H14" i="155"/>
  <c r="F14" i="155"/>
  <c r="Q13" i="155"/>
  <c r="P13" i="155"/>
  <c r="F13" i="155"/>
  <c r="P12" i="155"/>
  <c r="H12" i="155"/>
  <c r="Q12" i="155" s="1"/>
  <c r="D12" i="155"/>
  <c r="Q11" i="155"/>
  <c r="P11" i="155"/>
  <c r="Q10" i="155"/>
  <c r="P10" i="155"/>
  <c r="F10" i="155"/>
  <c r="P9" i="155"/>
  <c r="N9" i="155"/>
  <c r="F9" i="155"/>
  <c r="D9" i="155"/>
  <c r="Q9" i="155" s="1"/>
  <c r="Q8" i="155"/>
  <c r="P8" i="155"/>
  <c r="Q7" i="155"/>
  <c r="P7" i="155"/>
  <c r="N7" i="155"/>
  <c r="F7" i="155"/>
  <c r="P44" i="154" l="1"/>
  <c r="Q53" i="154" l="1"/>
  <c r="P53" i="154"/>
  <c r="Q52" i="154"/>
  <c r="P52" i="154"/>
  <c r="Q51" i="154"/>
  <c r="P51" i="154"/>
  <c r="N51" i="154"/>
  <c r="P50" i="154"/>
  <c r="N50" i="154"/>
  <c r="J50" i="154"/>
  <c r="Q50" i="154"/>
  <c r="Q49" i="154"/>
  <c r="P49" i="154"/>
  <c r="Q48" i="154"/>
  <c r="P48" i="154"/>
  <c r="F48" i="154"/>
  <c r="Q47" i="154"/>
  <c r="P47" i="154"/>
  <c r="Q46" i="154"/>
  <c r="P46" i="154"/>
  <c r="P45" i="154"/>
  <c r="L45" i="154"/>
  <c r="J45" i="154"/>
  <c r="Q45" i="154"/>
  <c r="Q44" i="154"/>
  <c r="L44" i="154"/>
  <c r="J44" i="154"/>
  <c r="P43" i="154"/>
  <c r="L43" i="154"/>
  <c r="J43" i="154"/>
  <c r="Q43" i="154"/>
  <c r="P42" i="154"/>
  <c r="L42" i="154"/>
  <c r="J42" i="154"/>
  <c r="H42" i="154"/>
  <c r="Q42" i="154"/>
  <c r="P41" i="154"/>
  <c r="L41" i="154"/>
  <c r="J41" i="154"/>
  <c r="D41" i="154"/>
  <c r="Q41" i="154" s="1"/>
  <c r="P40" i="154"/>
  <c r="L40" i="154"/>
  <c r="J40" i="154"/>
  <c r="F40" i="154"/>
  <c r="D40" i="154"/>
  <c r="Q40" i="154" s="1"/>
  <c r="Q39" i="154"/>
  <c r="P39" i="154"/>
  <c r="J39" i="154"/>
  <c r="D39" i="154"/>
  <c r="Q38" i="154"/>
  <c r="P38" i="154"/>
  <c r="P37" i="154"/>
  <c r="J37" i="154"/>
  <c r="Q37" i="154" s="1"/>
  <c r="H37" i="154"/>
  <c r="M36" i="154"/>
  <c r="P36" i="154" s="1"/>
  <c r="J36" i="154"/>
  <c r="H36" i="154"/>
  <c r="F36" i="154"/>
  <c r="D36" i="154"/>
  <c r="Q36" i="154" s="1"/>
  <c r="P35" i="154"/>
  <c r="J35" i="154"/>
  <c r="Q35" i="154" s="1"/>
  <c r="Q34" i="154"/>
  <c r="P34" i="154"/>
  <c r="N34" i="154"/>
  <c r="J34" i="154"/>
  <c r="H34" i="154"/>
  <c r="M33" i="154"/>
  <c r="P33" i="154" s="1"/>
  <c r="J33" i="154"/>
  <c r="H33" i="154"/>
  <c r="D33" i="154"/>
  <c r="Q33" i="154" s="1"/>
  <c r="Q32" i="154"/>
  <c r="P32" i="154"/>
  <c r="N32" i="154"/>
  <c r="J32" i="154"/>
  <c r="Q31" i="154"/>
  <c r="P31" i="154"/>
  <c r="Q30" i="154"/>
  <c r="P30" i="154"/>
  <c r="P29" i="154"/>
  <c r="N29" i="154"/>
  <c r="J29" i="154"/>
  <c r="D29" i="154"/>
  <c r="Q29" i="154" s="1"/>
  <c r="Q27" i="154"/>
  <c r="P27" i="154"/>
  <c r="P26" i="154"/>
  <c r="H26" i="154"/>
  <c r="Q26" i="154" s="1"/>
  <c r="P25" i="154"/>
  <c r="H25" i="154"/>
  <c r="Q25" i="154" s="1"/>
  <c r="Q24" i="154"/>
  <c r="P24" i="154"/>
  <c r="P23" i="154"/>
  <c r="N23" i="154"/>
  <c r="H23" i="154"/>
  <c r="F23" i="154"/>
  <c r="D23" i="154"/>
  <c r="Q23" i="154" s="1"/>
  <c r="Q22" i="154"/>
  <c r="P22" i="154"/>
  <c r="P21" i="154"/>
  <c r="D21" i="154"/>
  <c r="Q21" i="154" s="1"/>
  <c r="Q19" i="154"/>
  <c r="P19" i="154"/>
  <c r="Q18" i="154"/>
  <c r="P18" i="154"/>
  <c r="P17" i="154"/>
  <c r="D17" i="154"/>
  <c r="Q17" i="154" s="1"/>
  <c r="Q16" i="154"/>
  <c r="P16" i="154"/>
  <c r="Q15" i="154"/>
  <c r="P15" i="154"/>
  <c r="Q14" i="154"/>
  <c r="P14" i="154"/>
  <c r="H14" i="154"/>
  <c r="F14" i="154"/>
  <c r="Q13" i="154"/>
  <c r="P13" i="154"/>
  <c r="F13" i="154"/>
  <c r="Q12" i="154"/>
  <c r="P12" i="154"/>
  <c r="H12" i="154"/>
  <c r="D12" i="154"/>
  <c r="Q11" i="154"/>
  <c r="P11" i="154"/>
  <c r="P10" i="154"/>
  <c r="F10" i="154"/>
  <c r="D10" i="154"/>
  <c r="Q10" i="154" s="1"/>
  <c r="P9" i="154"/>
  <c r="N9" i="154"/>
  <c r="F9" i="154"/>
  <c r="D9" i="154"/>
  <c r="Q9" i="154" s="1"/>
  <c r="Q8" i="154"/>
  <c r="P8" i="154"/>
  <c r="Q7" i="154"/>
  <c r="P7" i="154"/>
  <c r="N7" i="154"/>
  <c r="F7" i="154"/>
  <c r="P49" i="153" l="1"/>
  <c r="L40" i="153" l="1"/>
  <c r="L41" i="153"/>
  <c r="L42" i="153"/>
  <c r="L43" i="153"/>
  <c r="L44" i="153"/>
  <c r="L45" i="153"/>
  <c r="L39" i="153"/>
  <c r="Q39" i="153" s="1"/>
  <c r="Q53" i="153"/>
  <c r="P53" i="153"/>
  <c r="Q52" i="153"/>
  <c r="P52" i="153"/>
  <c r="P51" i="153"/>
  <c r="N51" i="153"/>
  <c r="F51" i="153"/>
  <c r="Q51" i="153" s="1"/>
  <c r="P50" i="153"/>
  <c r="N50" i="153"/>
  <c r="J50" i="153"/>
  <c r="F50" i="153"/>
  <c r="Q50" i="153" s="1"/>
  <c r="Q49" i="153"/>
  <c r="F49" i="153"/>
  <c r="P48" i="153"/>
  <c r="F48" i="153"/>
  <c r="Q48" i="153" s="1"/>
  <c r="Q47" i="153"/>
  <c r="P47" i="153"/>
  <c r="Q46" i="153"/>
  <c r="P46" i="153"/>
  <c r="P45" i="153"/>
  <c r="J45" i="153"/>
  <c r="F45" i="153"/>
  <c r="Q45" i="153" s="1"/>
  <c r="P44" i="153"/>
  <c r="J44" i="153"/>
  <c r="F44" i="153"/>
  <c r="Q44" i="153" s="1"/>
  <c r="P43" i="153"/>
  <c r="J43" i="153"/>
  <c r="F43" i="153"/>
  <c r="Q43" i="153" s="1"/>
  <c r="P42" i="153"/>
  <c r="J42" i="153"/>
  <c r="H42" i="153"/>
  <c r="F42" i="153"/>
  <c r="Q42" i="153" s="1"/>
  <c r="P41" i="153"/>
  <c r="J41" i="153"/>
  <c r="F41" i="153"/>
  <c r="D41" i="153"/>
  <c r="Q41" i="153" s="1"/>
  <c r="P40" i="153"/>
  <c r="J40" i="153"/>
  <c r="F40" i="153"/>
  <c r="D40" i="153"/>
  <c r="P39" i="153"/>
  <c r="J39" i="153"/>
  <c r="D39" i="153"/>
  <c r="Q38" i="153"/>
  <c r="P38" i="153"/>
  <c r="P37" i="153"/>
  <c r="J37" i="153"/>
  <c r="H37" i="153"/>
  <c r="Q37" i="153" s="1"/>
  <c r="M36" i="153"/>
  <c r="P36" i="153" s="1"/>
  <c r="J36" i="153"/>
  <c r="H36" i="153"/>
  <c r="F36" i="153"/>
  <c r="D36" i="153"/>
  <c r="Q36" i="153" s="1"/>
  <c r="P35" i="153"/>
  <c r="J35" i="153"/>
  <c r="Q35" i="153" s="1"/>
  <c r="Q34" i="153"/>
  <c r="P34" i="153"/>
  <c r="N34" i="153"/>
  <c r="J34" i="153"/>
  <c r="H34" i="153"/>
  <c r="M33" i="153"/>
  <c r="P33" i="153" s="1"/>
  <c r="J33" i="153"/>
  <c r="H33" i="153"/>
  <c r="Q33" i="153" s="1"/>
  <c r="D33" i="153"/>
  <c r="Q32" i="153"/>
  <c r="P32" i="153"/>
  <c r="N32" i="153"/>
  <c r="J32" i="153"/>
  <c r="Q31" i="153"/>
  <c r="P31" i="153"/>
  <c r="Q30" i="153"/>
  <c r="P30" i="153"/>
  <c r="P29" i="153"/>
  <c r="N29" i="153"/>
  <c r="J29" i="153"/>
  <c r="D29" i="153"/>
  <c r="Q29" i="153" s="1"/>
  <c r="Q27" i="153"/>
  <c r="P27" i="153"/>
  <c r="P26" i="153"/>
  <c r="H26" i="153"/>
  <c r="Q26" i="153" s="1"/>
  <c r="P25" i="153"/>
  <c r="H25" i="153"/>
  <c r="Q25" i="153" s="1"/>
  <c r="Q24" i="153"/>
  <c r="P24" i="153"/>
  <c r="P23" i="153"/>
  <c r="N23" i="153"/>
  <c r="H23" i="153"/>
  <c r="F23" i="153"/>
  <c r="D23" i="153"/>
  <c r="Q23" i="153" s="1"/>
  <c r="Q22" i="153"/>
  <c r="P22" i="153"/>
  <c r="P21" i="153"/>
  <c r="D21" i="153"/>
  <c r="Q21" i="153" s="1"/>
  <c r="Q19" i="153"/>
  <c r="P19" i="153"/>
  <c r="Q18" i="153"/>
  <c r="P18" i="153"/>
  <c r="P17" i="153"/>
  <c r="D17" i="153"/>
  <c r="Q17" i="153" s="1"/>
  <c r="Q16" i="153"/>
  <c r="P16" i="153"/>
  <c r="Q15" i="153"/>
  <c r="P15" i="153"/>
  <c r="Q14" i="153"/>
  <c r="P14" i="153"/>
  <c r="H14" i="153"/>
  <c r="F14" i="153"/>
  <c r="Q13" i="153"/>
  <c r="P13" i="153"/>
  <c r="F13" i="153"/>
  <c r="Q12" i="153"/>
  <c r="P12" i="153"/>
  <c r="H12" i="153"/>
  <c r="D12" i="153"/>
  <c r="Q11" i="153"/>
  <c r="P11" i="153"/>
  <c r="P10" i="153"/>
  <c r="F10" i="153"/>
  <c r="D10" i="153"/>
  <c r="Q10" i="153" s="1"/>
  <c r="P9" i="153"/>
  <c r="N9" i="153"/>
  <c r="F9" i="153"/>
  <c r="D9" i="153"/>
  <c r="Q9" i="153" s="1"/>
  <c r="Q8" i="153"/>
  <c r="P8" i="153"/>
  <c r="Q7" i="153"/>
  <c r="P7" i="153"/>
  <c r="N7" i="153"/>
  <c r="F7" i="153"/>
  <c r="Q40" i="153" l="1"/>
  <c r="Q53" i="152"/>
  <c r="P53" i="152"/>
  <c r="Q52" i="152"/>
  <c r="P52" i="152"/>
  <c r="P51" i="152"/>
  <c r="N51" i="152"/>
  <c r="F51" i="152"/>
  <c r="Q51" i="152" s="1"/>
  <c r="P50" i="152"/>
  <c r="N50" i="152"/>
  <c r="J50" i="152"/>
  <c r="F50" i="152"/>
  <c r="Q50" i="152" s="1"/>
  <c r="Q49" i="152"/>
  <c r="P49" i="152"/>
  <c r="F49" i="152"/>
  <c r="P48" i="152"/>
  <c r="F48" i="152"/>
  <c r="Q48" i="152" s="1"/>
  <c r="Q47" i="152"/>
  <c r="P47" i="152"/>
  <c r="Q46" i="152"/>
  <c r="P46" i="152"/>
  <c r="P45" i="152"/>
  <c r="J45" i="152"/>
  <c r="F45" i="152"/>
  <c r="Q45" i="152" s="1"/>
  <c r="P44" i="152"/>
  <c r="J44" i="152"/>
  <c r="F44" i="152"/>
  <c r="Q44" i="152" s="1"/>
  <c r="P43" i="152"/>
  <c r="J43" i="152"/>
  <c r="F43" i="152"/>
  <c r="Q43" i="152" s="1"/>
  <c r="P42" i="152"/>
  <c r="J42" i="152"/>
  <c r="H42" i="152"/>
  <c r="F42" i="152"/>
  <c r="Q42" i="152" s="1"/>
  <c r="P41" i="152"/>
  <c r="J41" i="152"/>
  <c r="F41" i="152"/>
  <c r="D41" i="152"/>
  <c r="Q41" i="152" s="1"/>
  <c r="P40" i="152"/>
  <c r="J40" i="152"/>
  <c r="F40" i="152"/>
  <c r="D40" i="152"/>
  <c r="Q40" i="152" s="1"/>
  <c r="Q39" i="152"/>
  <c r="P39" i="152"/>
  <c r="J39" i="152"/>
  <c r="D39" i="152"/>
  <c r="Q38" i="152"/>
  <c r="P38" i="152"/>
  <c r="P37" i="152"/>
  <c r="J37" i="152"/>
  <c r="Q37" i="152" s="1"/>
  <c r="H37" i="152"/>
  <c r="M36" i="152"/>
  <c r="P36" i="152" s="1"/>
  <c r="J36" i="152"/>
  <c r="H36" i="152"/>
  <c r="F36" i="152"/>
  <c r="D36" i="152"/>
  <c r="Q36" i="152" s="1"/>
  <c r="P35" i="152"/>
  <c r="J35" i="152"/>
  <c r="Q35" i="152" s="1"/>
  <c r="P34" i="152"/>
  <c r="N34" i="152"/>
  <c r="J34" i="152"/>
  <c r="H34" i="152"/>
  <c r="Q34" i="152" s="1"/>
  <c r="M33" i="152"/>
  <c r="P33" i="152" s="1"/>
  <c r="J33" i="152"/>
  <c r="H33" i="152"/>
  <c r="D33" i="152"/>
  <c r="Q33" i="152" s="1"/>
  <c r="Q32" i="152"/>
  <c r="P32" i="152"/>
  <c r="N32" i="152"/>
  <c r="J32" i="152"/>
  <c r="Q31" i="152"/>
  <c r="P31" i="152"/>
  <c r="Q30" i="152"/>
  <c r="P30" i="152"/>
  <c r="P29" i="152"/>
  <c r="N29" i="152"/>
  <c r="J29" i="152"/>
  <c r="D29" i="152"/>
  <c r="Q29" i="152" s="1"/>
  <c r="Q27" i="152"/>
  <c r="P27" i="152"/>
  <c r="P26" i="152"/>
  <c r="H26" i="152"/>
  <c r="Q26" i="152" s="1"/>
  <c r="P25" i="152"/>
  <c r="H25" i="152"/>
  <c r="Q25" i="152" s="1"/>
  <c r="Q24" i="152"/>
  <c r="P24" i="152"/>
  <c r="P23" i="152"/>
  <c r="N23" i="152"/>
  <c r="H23" i="152"/>
  <c r="F23" i="152"/>
  <c r="D23" i="152"/>
  <c r="Q23" i="152" s="1"/>
  <c r="Q22" i="152"/>
  <c r="P22" i="152"/>
  <c r="P21" i="152"/>
  <c r="D21" i="152"/>
  <c r="Q21" i="152" s="1"/>
  <c r="Q19" i="152"/>
  <c r="P19" i="152"/>
  <c r="Q18" i="152"/>
  <c r="P18" i="152"/>
  <c r="P17" i="152"/>
  <c r="D17" i="152"/>
  <c r="Q17" i="152" s="1"/>
  <c r="Q16" i="152"/>
  <c r="P16" i="152"/>
  <c r="Q15" i="152"/>
  <c r="P15" i="152"/>
  <c r="Q14" i="152"/>
  <c r="P14" i="152"/>
  <c r="H14" i="152"/>
  <c r="F14" i="152"/>
  <c r="Q13" i="152"/>
  <c r="P13" i="152"/>
  <c r="F13" i="152"/>
  <c r="Q12" i="152"/>
  <c r="P12" i="152"/>
  <c r="H12" i="152"/>
  <c r="D12" i="152"/>
  <c r="Q11" i="152"/>
  <c r="P11" i="152"/>
  <c r="P10" i="152"/>
  <c r="F10" i="152"/>
  <c r="D10" i="152"/>
  <c r="Q10" i="152" s="1"/>
  <c r="P9" i="152"/>
  <c r="N9" i="152"/>
  <c r="F9" i="152"/>
  <c r="D9" i="152"/>
  <c r="Q9" i="152" s="1"/>
  <c r="Q8" i="152"/>
  <c r="P8" i="152"/>
  <c r="Q7" i="152"/>
  <c r="P7" i="152"/>
  <c r="N7" i="152"/>
  <c r="F7" i="152"/>
  <c r="Q53" i="151" l="1"/>
  <c r="P53" i="151"/>
  <c r="Q52" i="151"/>
  <c r="P52" i="151"/>
  <c r="Q51" i="151"/>
  <c r="P51" i="151"/>
  <c r="N51" i="151"/>
  <c r="F51" i="151"/>
  <c r="P50" i="151"/>
  <c r="N50" i="151"/>
  <c r="J50" i="151"/>
  <c r="H50" i="151"/>
  <c r="Q50" i="151" s="1"/>
  <c r="F50" i="151"/>
  <c r="P49" i="151"/>
  <c r="F49" i="151"/>
  <c r="Q49" i="151" s="1"/>
  <c r="P48" i="151"/>
  <c r="F48" i="151"/>
  <c r="Q48" i="151" s="1"/>
  <c r="Q47" i="151"/>
  <c r="P47" i="151"/>
  <c r="Q46" i="151"/>
  <c r="P46" i="151"/>
  <c r="Q45" i="151"/>
  <c r="P45" i="151"/>
  <c r="J45" i="151"/>
  <c r="F45" i="151"/>
  <c r="Q44" i="151"/>
  <c r="P44" i="151"/>
  <c r="J44" i="151"/>
  <c r="F44" i="151"/>
  <c r="Q43" i="151"/>
  <c r="P43" i="151"/>
  <c r="J43" i="151"/>
  <c r="F43" i="151"/>
  <c r="P42" i="151"/>
  <c r="J42" i="151"/>
  <c r="H42" i="151"/>
  <c r="F42" i="151"/>
  <c r="Q42" i="151" s="1"/>
  <c r="P41" i="151"/>
  <c r="J41" i="151"/>
  <c r="F41" i="151"/>
  <c r="D41" i="151"/>
  <c r="Q41" i="151" s="1"/>
  <c r="P40" i="151"/>
  <c r="J40" i="151"/>
  <c r="F40" i="151"/>
  <c r="D40" i="151"/>
  <c r="Q40" i="151" s="1"/>
  <c r="Q39" i="151"/>
  <c r="P39" i="151"/>
  <c r="J39" i="151"/>
  <c r="D39" i="151"/>
  <c r="Q38" i="151"/>
  <c r="P38" i="151"/>
  <c r="P37" i="151"/>
  <c r="J37" i="151"/>
  <c r="H37" i="151"/>
  <c r="Q37" i="151" s="1"/>
  <c r="M36" i="151"/>
  <c r="P36" i="151" s="1"/>
  <c r="J36" i="151"/>
  <c r="H36" i="151"/>
  <c r="F36" i="151"/>
  <c r="D36" i="151"/>
  <c r="Q36" i="151" s="1"/>
  <c r="Q35" i="151"/>
  <c r="P35" i="151"/>
  <c r="J35" i="151"/>
  <c r="Q34" i="151"/>
  <c r="P34" i="151"/>
  <c r="N34" i="151"/>
  <c r="J34" i="151"/>
  <c r="H34" i="151"/>
  <c r="Q33" i="151"/>
  <c r="M33" i="151"/>
  <c r="P33" i="151" s="1"/>
  <c r="J33" i="151"/>
  <c r="H33" i="151"/>
  <c r="D33" i="151"/>
  <c r="P32" i="151"/>
  <c r="N32" i="151"/>
  <c r="Q32" i="151" s="1"/>
  <c r="J32" i="151"/>
  <c r="Q31" i="151"/>
  <c r="P31" i="151"/>
  <c r="Q30" i="151"/>
  <c r="P30" i="151"/>
  <c r="P29" i="151"/>
  <c r="N29" i="151"/>
  <c r="J29" i="151"/>
  <c r="D29" i="151"/>
  <c r="Q29" i="151" s="1"/>
  <c r="Q27" i="151"/>
  <c r="P27" i="151"/>
  <c r="P26" i="151"/>
  <c r="H26" i="151"/>
  <c r="Q26" i="151" s="1"/>
  <c r="Q25" i="151"/>
  <c r="P25" i="151"/>
  <c r="H25" i="151"/>
  <c r="Q24" i="151"/>
  <c r="P24" i="151"/>
  <c r="P23" i="151"/>
  <c r="N23" i="151"/>
  <c r="H23" i="151"/>
  <c r="F23" i="151"/>
  <c r="D23" i="151"/>
  <c r="Q23" i="151" s="1"/>
  <c r="Q22" i="151"/>
  <c r="P22" i="151"/>
  <c r="P21" i="151"/>
  <c r="D21" i="151"/>
  <c r="Q21" i="151" s="1"/>
  <c r="Q19" i="151"/>
  <c r="P19" i="151"/>
  <c r="Q18" i="151"/>
  <c r="P18" i="151"/>
  <c r="Q17" i="151"/>
  <c r="P17" i="151"/>
  <c r="D17" i="151"/>
  <c r="Q16" i="151"/>
  <c r="P16" i="151"/>
  <c r="Q15" i="151"/>
  <c r="P15" i="151"/>
  <c r="Q14" i="151"/>
  <c r="P14" i="151"/>
  <c r="H14" i="151"/>
  <c r="F14" i="151"/>
  <c r="Q13" i="151"/>
  <c r="P13" i="151"/>
  <c r="F13" i="151"/>
  <c r="P12" i="151"/>
  <c r="H12" i="151"/>
  <c r="Q12" i="151" s="1"/>
  <c r="D12" i="151"/>
  <c r="Q11" i="151"/>
  <c r="P11" i="151"/>
  <c r="Q10" i="151"/>
  <c r="P10" i="151"/>
  <c r="F10" i="151"/>
  <c r="D10" i="151"/>
  <c r="P9" i="151"/>
  <c r="N9" i="151"/>
  <c r="F9" i="151"/>
  <c r="D9" i="151"/>
  <c r="Q9" i="151" s="1"/>
  <c r="Q8" i="151"/>
  <c r="P8" i="151"/>
  <c r="Q7" i="151"/>
  <c r="P7" i="151"/>
  <c r="N7" i="151"/>
  <c r="F7" i="151"/>
  <c r="Q35" i="150" l="1"/>
  <c r="P35" i="150"/>
  <c r="P19" i="150"/>
  <c r="Q53" i="150" l="1"/>
  <c r="P53" i="150"/>
  <c r="Q52" i="150"/>
  <c r="P52" i="150"/>
  <c r="Q51" i="150"/>
  <c r="P51" i="150"/>
  <c r="N51" i="150"/>
  <c r="F51" i="150"/>
  <c r="P50" i="150"/>
  <c r="N50" i="150"/>
  <c r="J50" i="150"/>
  <c r="H50" i="150"/>
  <c r="F50" i="150"/>
  <c r="Q50" i="150" s="1"/>
  <c r="P49" i="150"/>
  <c r="F49" i="150"/>
  <c r="Q49" i="150" s="1"/>
  <c r="P48" i="150"/>
  <c r="F48" i="150"/>
  <c r="Q48" i="150" s="1"/>
  <c r="Q47" i="150"/>
  <c r="P47" i="150"/>
  <c r="Q46" i="150"/>
  <c r="P46" i="150"/>
  <c r="Q45" i="150"/>
  <c r="P45" i="150"/>
  <c r="J45" i="150"/>
  <c r="F45" i="150"/>
  <c r="Q44" i="150"/>
  <c r="P44" i="150"/>
  <c r="J44" i="150"/>
  <c r="F44" i="150"/>
  <c r="Q43" i="150"/>
  <c r="P43" i="150"/>
  <c r="J43" i="150"/>
  <c r="F43" i="150"/>
  <c r="P42" i="150"/>
  <c r="J42" i="150"/>
  <c r="H42" i="150"/>
  <c r="F42" i="150"/>
  <c r="Q42" i="150" s="1"/>
  <c r="P41" i="150"/>
  <c r="J41" i="150"/>
  <c r="F41" i="150"/>
  <c r="D41" i="150"/>
  <c r="Q41" i="150" s="1"/>
  <c r="P40" i="150"/>
  <c r="J40" i="150"/>
  <c r="F40" i="150"/>
  <c r="D40" i="150"/>
  <c r="Q40" i="150" s="1"/>
  <c r="Q39" i="150"/>
  <c r="P39" i="150"/>
  <c r="J39" i="150"/>
  <c r="D39" i="150"/>
  <c r="Q38" i="150"/>
  <c r="P38" i="150"/>
  <c r="P37" i="150"/>
  <c r="J37" i="150"/>
  <c r="H37" i="150"/>
  <c r="Q37" i="150" s="1"/>
  <c r="M36" i="150"/>
  <c r="P36" i="150" s="1"/>
  <c r="J36" i="150"/>
  <c r="H36" i="150"/>
  <c r="F36" i="150"/>
  <c r="D36" i="150"/>
  <c r="Q36" i="150" s="1"/>
  <c r="J35" i="150"/>
  <c r="P34" i="150"/>
  <c r="N34" i="150"/>
  <c r="J34" i="150"/>
  <c r="H34" i="150"/>
  <c r="Q34" i="150" s="1"/>
  <c r="P33" i="150"/>
  <c r="M33" i="150"/>
  <c r="J33" i="150"/>
  <c r="H33" i="150"/>
  <c r="D33" i="150"/>
  <c r="Q33" i="150" s="1"/>
  <c r="P32" i="150"/>
  <c r="N32" i="150"/>
  <c r="J32" i="150"/>
  <c r="Q32" i="150" s="1"/>
  <c r="Q31" i="150"/>
  <c r="P31" i="150"/>
  <c r="Q30" i="150"/>
  <c r="P30" i="150"/>
  <c r="P29" i="150"/>
  <c r="N29" i="150"/>
  <c r="J29" i="150"/>
  <c r="D29" i="150"/>
  <c r="Q29" i="150" s="1"/>
  <c r="Q27" i="150"/>
  <c r="P27" i="150"/>
  <c r="Q26" i="150"/>
  <c r="P26" i="150"/>
  <c r="H26" i="150"/>
  <c r="Q25" i="150"/>
  <c r="P25" i="150"/>
  <c r="H25" i="150"/>
  <c r="Q24" i="150"/>
  <c r="P24" i="150"/>
  <c r="P23" i="150"/>
  <c r="N23" i="150"/>
  <c r="H23" i="150"/>
  <c r="F23" i="150"/>
  <c r="Q23" i="150" s="1"/>
  <c r="D23" i="150"/>
  <c r="Q22" i="150"/>
  <c r="P22" i="150"/>
  <c r="Q21" i="150"/>
  <c r="P21" i="150"/>
  <c r="D21" i="150"/>
  <c r="Q19" i="150"/>
  <c r="Q18" i="150"/>
  <c r="P18" i="150"/>
  <c r="Q17" i="150"/>
  <c r="P17" i="150"/>
  <c r="D17" i="150"/>
  <c r="Q16" i="150"/>
  <c r="P16" i="150"/>
  <c r="Q15" i="150"/>
  <c r="P15" i="150"/>
  <c r="Q14" i="150"/>
  <c r="P14" i="150"/>
  <c r="H14" i="150"/>
  <c r="F14" i="150"/>
  <c r="Q13" i="150"/>
  <c r="P13" i="150"/>
  <c r="F13" i="150"/>
  <c r="P12" i="150"/>
  <c r="H12" i="150"/>
  <c r="Q12" i="150" s="1"/>
  <c r="D12" i="150"/>
  <c r="Q11" i="150"/>
  <c r="P11" i="150"/>
  <c r="Q10" i="150"/>
  <c r="P10" i="150"/>
  <c r="F10" i="150"/>
  <c r="D10" i="150"/>
  <c r="P9" i="150"/>
  <c r="N9" i="150"/>
  <c r="F9" i="150"/>
  <c r="D9" i="150"/>
  <c r="Q9" i="150" s="1"/>
  <c r="Q8" i="150"/>
  <c r="P8" i="150"/>
  <c r="Q7" i="150"/>
  <c r="P7" i="150"/>
  <c r="N7" i="150"/>
  <c r="F7" i="150"/>
  <c r="C47" i="149" l="1"/>
  <c r="D47" i="149"/>
  <c r="E47" i="149"/>
  <c r="F47" i="149"/>
  <c r="G47" i="149"/>
  <c r="H47" i="149"/>
  <c r="I47" i="149"/>
  <c r="J47" i="149"/>
  <c r="K47" i="149"/>
  <c r="L47" i="149"/>
  <c r="M47" i="149"/>
  <c r="N47" i="149"/>
  <c r="D38" i="149"/>
  <c r="E38" i="149"/>
  <c r="F38" i="149"/>
  <c r="G38" i="149"/>
  <c r="H38" i="149"/>
  <c r="I38" i="149"/>
  <c r="J38" i="149"/>
  <c r="K38" i="149"/>
  <c r="L38" i="149"/>
  <c r="M38" i="149"/>
  <c r="N38" i="149"/>
  <c r="C38" i="149"/>
  <c r="O7" i="149" l="1"/>
  <c r="AH48" i="97"/>
  <c r="AJ8" i="97"/>
  <c r="AJ9" i="97"/>
  <c r="AJ10" i="97"/>
  <c r="AJ11" i="97"/>
  <c r="AJ12" i="97"/>
  <c r="AJ13" i="97"/>
  <c r="AJ14" i="97"/>
  <c r="AJ15" i="97"/>
  <c r="AJ16" i="97"/>
  <c r="AJ17" i="97"/>
  <c r="AJ18" i="97"/>
  <c r="AJ19" i="97"/>
  <c r="AJ20" i="97"/>
  <c r="AJ21" i="97"/>
  <c r="AJ22" i="97"/>
  <c r="AJ23" i="97"/>
  <c r="AJ24" i="97"/>
  <c r="AJ25" i="97"/>
  <c r="AJ26" i="97"/>
  <c r="AJ27" i="97"/>
  <c r="AJ28" i="97"/>
  <c r="AJ29" i="97"/>
  <c r="AJ30" i="97"/>
  <c r="AJ31" i="97"/>
  <c r="AJ32" i="97"/>
  <c r="AJ33" i="97"/>
  <c r="AJ34" i="97"/>
  <c r="AJ35" i="97"/>
  <c r="AJ36" i="97"/>
  <c r="AJ37" i="97"/>
  <c r="AJ38" i="97"/>
  <c r="AJ39" i="97"/>
  <c r="AJ40" i="97"/>
  <c r="AJ41" i="97"/>
  <c r="AJ42" i="97"/>
  <c r="AJ43" i="97"/>
  <c r="AJ44" i="97"/>
  <c r="AJ45" i="97"/>
  <c r="AJ46" i="97"/>
  <c r="AJ47" i="97"/>
  <c r="AJ49" i="97"/>
  <c r="AJ50" i="97"/>
  <c r="AJ51" i="97"/>
  <c r="AJ52" i="97"/>
  <c r="AJ53" i="97"/>
  <c r="AJ7" i="97"/>
  <c r="AJ8" i="107"/>
  <c r="AJ9" i="107"/>
  <c r="AJ10" i="107"/>
  <c r="AJ11" i="107"/>
  <c r="AJ12" i="107"/>
  <c r="AJ13" i="107"/>
  <c r="AJ14" i="107"/>
  <c r="AJ15" i="107"/>
  <c r="AJ16" i="107"/>
  <c r="AJ17" i="107"/>
  <c r="AJ18" i="107"/>
  <c r="AJ19" i="107"/>
  <c r="AJ20" i="107"/>
  <c r="AJ21" i="107"/>
  <c r="AJ22" i="107"/>
  <c r="AJ23" i="107"/>
  <c r="AJ24" i="107"/>
  <c r="AJ25" i="107"/>
  <c r="AJ26" i="107"/>
  <c r="AJ27" i="107"/>
  <c r="AJ28" i="107"/>
  <c r="AJ29" i="107"/>
  <c r="AJ30" i="107"/>
  <c r="AJ31" i="107"/>
  <c r="AJ32" i="107"/>
  <c r="AJ33" i="107"/>
  <c r="AJ34" i="107"/>
  <c r="AJ35" i="107"/>
  <c r="AJ36" i="107"/>
  <c r="AJ37" i="107"/>
  <c r="AJ38" i="107"/>
  <c r="AJ39" i="107"/>
  <c r="AJ40" i="107"/>
  <c r="AJ41" i="107"/>
  <c r="AJ42" i="107"/>
  <c r="AJ43" i="107"/>
  <c r="AJ44" i="107"/>
  <c r="AJ45" i="107"/>
  <c r="AJ46" i="107"/>
  <c r="AJ47" i="107"/>
  <c r="AJ48" i="107"/>
  <c r="AJ49" i="107"/>
  <c r="AJ50" i="107"/>
  <c r="AJ51" i="107"/>
  <c r="AJ52" i="107"/>
  <c r="AJ53" i="107"/>
  <c r="AJ7" i="107"/>
  <c r="AJ8" i="114"/>
  <c r="AJ9" i="114"/>
  <c r="AJ10" i="114"/>
  <c r="AJ11" i="114"/>
  <c r="AJ12" i="114"/>
  <c r="AJ13" i="114"/>
  <c r="AJ14" i="114"/>
  <c r="AJ15" i="114"/>
  <c r="AJ16" i="114"/>
  <c r="AJ17" i="114"/>
  <c r="AJ18" i="114"/>
  <c r="AJ19" i="114"/>
  <c r="AJ20" i="114"/>
  <c r="AJ21" i="114"/>
  <c r="AJ22" i="114"/>
  <c r="AJ23" i="114"/>
  <c r="AJ24" i="114"/>
  <c r="AJ25" i="114"/>
  <c r="AJ26" i="114"/>
  <c r="AJ27" i="114"/>
  <c r="AJ28" i="114"/>
  <c r="AJ29" i="114"/>
  <c r="AJ30" i="114"/>
  <c r="AJ31" i="114"/>
  <c r="AJ32" i="114"/>
  <c r="AJ33" i="114"/>
  <c r="AJ34" i="114"/>
  <c r="AJ35" i="114"/>
  <c r="AJ36" i="114"/>
  <c r="AJ37" i="114"/>
  <c r="AJ38" i="114"/>
  <c r="AJ39" i="114"/>
  <c r="AJ40" i="114"/>
  <c r="AJ41" i="114"/>
  <c r="AJ42" i="114"/>
  <c r="AJ43" i="114"/>
  <c r="AJ44" i="114"/>
  <c r="AJ45" i="114"/>
  <c r="AJ46" i="114"/>
  <c r="AJ47" i="114"/>
  <c r="AJ48" i="114"/>
  <c r="AJ49" i="114"/>
  <c r="AJ50" i="114"/>
  <c r="AJ51" i="114"/>
  <c r="AJ52" i="114"/>
  <c r="AJ53" i="114"/>
  <c r="AJ7" i="114"/>
  <c r="AN8" i="124"/>
  <c r="AN9" i="124"/>
  <c r="AN10" i="124"/>
  <c r="AN11" i="124"/>
  <c r="AN12" i="124"/>
  <c r="AN13" i="124"/>
  <c r="AN14" i="124"/>
  <c r="AN15" i="124"/>
  <c r="AN16" i="124"/>
  <c r="AN17" i="124"/>
  <c r="AN18" i="124"/>
  <c r="AN19" i="124"/>
  <c r="AN20" i="124"/>
  <c r="AN21" i="124"/>
  <c r="AN22" i="124"/>
  <c r="AN23" i="124"/>
  <c r="AN24" i="124"/>
  <c r="AN25" i="124"/>
  <c r="AN26" i="124"/>
  <c r="AN27" i="124"/>
  <c r="AN28" i="124"/>
  <c r="AN29" i="124"/>
  <c r="AN30" i="124"/>
  <c r="AN31" i="124"/>
  <c r="AN32" i="124"/>
  <c r="AN33" i="124"/>
  <c r="AN34" i="124"/>
  <c r="AN35" i="124"/>
  <c r="AN36" i="124"/>
  <c r="AN37" i="124"/>
  <c r="AN38" i="124"/>
  <c r="AN39" i="124"/>
  <c r="AN40" i="124"/>
  <c r="AN41" i="124"/>
  <c r="AN42" i="124"/>
  <c r="AN43" i="124"/>
  <c r="AN44" i="124"/>
  <c r="AN45" i="124"/>
  <c r="AN46" i="124"/>
  <c r="AN47" i="124"/>
  <c r="AN48" i="124"/>
  <c r="AN49" i="124"/>
  <c r="AN50" i="124"/>
  <c r="AN51" i="124"/>
  <c r="AN52" i="124"/>
  <c r="AN53" i="124"/>
  <c r="AN7" i="124"/>
  <c r="R8" i="128"/>
  <c r="R9" i="128"/>
  <c r="R10" i="128"/>
  <c r="R11" i="128"/>
  <c r="R12" i="128"/>
  <c r="R13" i="128"/>
  <c r="R14" i="128"/>
  <c r="R15" i="128"/>
  <c r="R16" i="128"/>
  <c r="R17" i="128"/>
  <c r="R18" i="128"/>
  <c r="R19" i="128"/>
  <c r="R20" i="128"/>
  <c r="R21" i="128"/>
  <c r="R22" i="128"/>
  <c r="R23" i="128"/>
  <c r="R24" i="128"/>
  <c r="R25" i="128"/>
  <c r="R26" i="128"/>
  <c r="R27" i="128"/>
  <c r="R28" i="128"/>
  <c r="R29" i="128"/>
  <c r="R30" i="128"/>
  <c r="R31" i="128"/>
  <c r="R32" i="128"/>
  <c r="R33" i="128"/>
  <c r="R34" i="128"/>
  <c r="R35" i="128"/>
  <c r="R36" i="128"/>
  <c r="R37" i="128"/>
  <c r="R38" i="128"/>
  <c r="R39" i="128"/>
  <c r="R40" i="128"/>
  <c r="R41" i="128"/>
  <c r="R42" i="128"/>
  <c r="R43" i="128"/>
  <c r="R44" i="128"/>
  <c r="R45" i="128"/>
  <c r="R46" i="128"/>
  <c r="R47" i="128"/>
  <c r="R48" i="128"/>
  <c r="R49" i="128"/>
  <c r="R50" i="128"/>
  <c r="R51" i="128"/>
  <c r="R52" i="128"/>
  <c r="R53" i="128"/>
  <c r="R7" i="128"/>
  <c r="R8" i="133"/>
  <c r="R9" i="133"/>
  <c r="R10" i="133"/>
  <c r="R11" i="133"/>
  <c r="R12" i="133"/>
  <c r="R13" i="133"/>
  <c r="R14" i="133"/>
  <c r="R15" i="133"/>
  <c r="R16" i="133"/>
  <c r="R17" i="133"/>
  <c r="R18" i="133"/>
  <c r="R19" i="133"/>
  <c r="R20" i="133"/>
  <c r="R21" i="133"/>
  <c r="R22" i="133"/>
  <c r="R23" i="133"/>
  <c r="R24" i="133"/>
  <c r="R25" i="133"/>
  <c r="R26" i="133"/>
  <c r="R27" i="133"/>
  <c r="R28" i="133"/>
  <c r="R29" i="133"/>
  <c r="R30" i="133"/>
  <c r="R31" i="133"/>
  <c r="R32" i="133"/>
  <c r="R33" i="133"/>
  <c r="R34" i="133"/>
  <c r="R35" i="133"/>
  <c r="R36" i="133"/>
  <c r="R37" i="133"/>
  <c r="R38" i="133"/>
  <c r="R39" i="133"/>
  <c r="R40" i="133"/>
  <c r="R41" i="133"/>
  <c r="R42" i="133"/>
  <c r="R43" i="133"/>
  <c r="R44" i="133"/>
  <c r="R45" i="133"/>
  <c r="R46" i="133"/>
  <c r="R47" i="133"/>
  <c r="R48" i="133"/>
  <c r="R49" i="133"/>
  <c r="R50" i="133"/>
  <c r="R51" i="133"/>
  <c r="R52" i="133"/>
  <c r="R53" i="133"/>
  <c r="R7" i="133"/>
  <c r="R8" i="137"/>
  <c r="R9" i="137"/>
  <c r="R10" i="137"/>
  <c r="R11" i="137"/>
  <c r="R12" i="137"/>
  <c r="R13" i="137"/>
  <c r="R14" i="137"/>
  <c r="R15" i="137"/>
  <c r="R16" i="137"/>
  <c r="R17" i="137"/>
  <c r="R18" i="137"/>
  <c r="R19" i="137"/>
  <c r="R20" i="137"/>
  <c r="R21" i="137"/>
  <c r="R22" i="137"/>
  <c r="R23" i="137"/>
  <c r="R24" i="137"/>
  <c r="R25" i="137"/>
  <c r="R26" i="137"/>
  <c r="R27" i="137"/>
  <c r="R28" i="137"/>
  <c r="R29" i="137"/>
  <c r="R30" i="137"/>
  <c r="R31" i="137"/>
  <c r="R32" i="137"/>
  <c r="R33" i="137"/>
  <c r="R34" i="137"/>
  <c r="R35" i="137"/>
  <c r="R36" i="137"/>
  <c r="R37" i="137"/>
  <c r="R38" i="137"/>
  <c r="R39" i="137"/>
  <c r="R40" i="137"/>
  <c r="R41" i="137"/>
  <c r="R42" i="137"/>
  <c r="R43" i="137"/>
  <c r="R44" i="137"/>
  <c r="R45" i="137"/>
  <c r="R46" i="137"/>
  <c r="R47" i="137"/>
  <c r="R48" i="137"/>
  <c r="R49" i="137"/>
  <c r="R50" i="137"/>
  <c r="R51" i="137"/>
  <c r="R52" i="137"/>
  <c r="R53" i="137"/>
  <c r="R7" i="137"/>
  <c r="R8" i="139"/>
  <c r="R9" i="139"/>
  <c r="R10" i="139"/>
  <c r="R11" i="139"/>
  <c r="R12" i="139"/>
  <c r="R13" i="139"/>
  <c r="R14" i="139"/>
  <c r="R15" i="139"/>
  <c r="R16" i="139"/>
  <c r="R17" i="139"/>
  <c r="R18" i="139"/>
  <c r="R19" i="139"/>
  <c r="R20" i="139"/>
  <c r="R21" i="139"/>
  <c r="R22" i="139"/>
  <c r="R23" i="139"/>
  <c r="R24" i="139"/>
  <c r="R25" i="139"/>
  <c r="R26" i="139"/>
  <c r="R27" i="139"/>
  <c r="R28" i="139"/>
  <c r="R29" i="139"/>
  <c r="R30" i="139"/>
  <c r="R31" i="139"/>
  <c r="R32" i="139"/>
  <c r="R33" i="139"/>
  <c r="R34" i="139"/>
  <c r="R35" i="139"/>
  <c r="R36" i="139"/>
  <c r="R37" i="139"/>
  <c r="R38" i="139"/>
  <c r="R39" i="139"/>
  <c r="R40" i="139"/>
  <c r="R41" i="139"/>
  <c r="R42" i="139"/>
  <c r="R43" i="139"/>
  <c r="R44" i="139"/>
  <c r="R45" i="139"/>
  <c r="R46" i="139"/>
  <c r="R47" i="139"/>
  <c r="R48" i="139"/>
  <c r="R49" i="139"/>
  <c r="R50" i="139"/>
  <c r="R51" i="139"/>
  <c r="R52" i="139"/>
  <c r="R53" i="139"/>
  <c r="R7" i="139"/>
  <c r="R8" i="140"/>
  <c r="R9" i="140"/>
  <c r="R10" i="140"/>
  <c r="R11" i="140"/>
  <c r="R12" i="140"/>
  <c r="R13" i="140"/>
  <c r="R14" i="140"/>
  <c r="R15" i="140"/>
  <c r="R16" i="140"/>
  <c r="R17" i="140"/>
  <c r="R18" i="140"/>
  <c r="R19" i="140"/>
  <c r="R20" i="140"/>
  <c r="R21" i="140"/>
  <c r="R22" i="140"/>
  <c r="R23" i="140"/>
  <c r="R24" i="140"/>
  <c r="R25" i="140"/>
  <c r="R26" i="140"/>
  <c r="R27" i="140"/>
  <c r="R28" i="140"/>
  <c r="R29" i="140"/>
  <c r="R30" i="140"/>
  <c r="R31" i="140"/>
  <c r="R32" i="140"/>
  <c r="R33" i="140"/>
  <c r="R34" i="140"/>
  <c r="R35" i="140"/>
  <c r="R36" i="140"/>
  <c r="R37" i="140"/>
  <c r="R38" i="140"/>
  <c r="R39" i="140"/>
  <c r="R40" i="140"/>
  <c r="R41" i="140"/>
  <c r="R42" i="140"/>
  <c r="R43" i="140"/>
  <c r="R44" i="140"/>
  <c r="R45" i="140"/>
  <c r="R46" i="140"/>
  <c r="R47" i="140"/>
  <c r="R48" i="140"/>
  <c r="R49" i="140"/>
  <c r="R50" i="140"/>
  <c r="R51" i="140"/>
  <c r="R52" i="140"/>
  <c r="R53" i="140"/>
  <c r="R7" i="140"/>
  <c r="R8" i="142"/>
  <c r="R9" i="142"/>
  <c r="R10" i="142"/>
  <c r="R11" i="142"/>
  <c r="R12" i="142"/>
  <c r="R13" i="142"/>
  <c r="R14" i="142"/>
  <c r="R15" i="142"/>
  <c r="R16" i="142"/>
  <c r="R17" i="142"/>
  <c r="R18" i="142"/>
  <c r="R19" i="142"/>
  <c r="R20" i="142"/>
  <c r="R21" i="142"/>
  <c r="R22" i="142"/>
  <c r="R23" i="142"/>
  <c r="R24" i="142"/>
  <c r="R25" i="142"/>
  <c r="R26" i="142"/>
  <c r="R27" i="142"/>
  <c r="R28" i="142"/>
  <c r="R29" i="142"/>
  <c r="R30" i="142"/>
  <c r="R31" i="142"/>
  <c r="R32" i="142"/>
  <c r="R33" i="142"/>
  <c r="R34" i="142"/>
  <c r="R35" i="142"/>
  <c r="R36" i="142"/>
  <c r="R37" i="142"/>
  <c r="R38" i="142"/>
  <c r="R39" i="142"/>
  <c r="R40" i="142"/>
  <c r="R41" i="142"/>
  <c r="R42" i="142"/>
  <c r="R43" i="142"/>
  <c r="R44" i="142"/>
  <c r="R45" i="142"/>
  <c r="R46" i="142"/>
  <c r="R47" i="142"/>
  <c r="R48" i="142"/>
  <c r="R49" i="142"/>
  <c r="R50" i="142"/>
  <c r="R51" i="142"/>
  <c r="R52" i="142"/>
  <c r="R53" i="142"/>
  <c r="R7" i="142"/>
  <c r="O45" i="149"/>
  <c r="O43" i="149"/>
  <c r="O41" i="149"/>
  <c r="O27" i="149"/>
  <c r="O23" i="149"/>
  <c r="O19" i="149"/>
  <c r="O10" i="149"/>
  <c r="O8" i="149"/>
  <c r="O9" i="149"/>
  <c r="O11" i="149"/>
  <c r="O12" i="149"/>
  <c r="O13" i="149"/>
  <c r="O14" i="149"/>
  <c r="O15" i="149"/>
  <c r="O16" i="149"/>
  <c r="O17" i="149"/>
  <c r="O18" i="149"/>
  <c r="O20" i="149"/>
  <c r="O21" i="149"/>
  <c r="O22" i="149"/>
  <c r="O24" i="149"/>
  <c r="O25" i="149"/>
  <c r="O26" i="149"/>
  <c r="O28" i="149"/>
  <c r="O29" i="149"/>
  <c r="O30" i="149"/>
  <c r="O31" i="149"/>
  <c r="O32" i="149"/>
  <c r="O33" i="149"/>
  <c r="O34" i="149"/>
  <c r="O35" i="149"/>
  <c r="O36" i="149"/>
  <c r="O37" i="149"/>
  <c r="O38" i="149"/>
  <c r="O40" i="149"/>
  <c r="O42" i="149"/>
  <c r="O44" i="149"/>
  <c r="O46" i="149"/>
  <c r="O47" i="149"/>
  <c r="O49" i="149"/>
  <c r="O50" i="149"/>
  <c r="O51" i="149"/>
  <c r="O52" i="149"/>
  <c r="O53" i="149"/>
  <c r="O54" i="149"/>
  <c r="O55" i="149"/>
  <c r="F49" i="148" l="1"/>
  <c r="F50" i="148"/>
  <c r="F51" i="148"/>
  <c r="F48" i="148"/>
  <c r="F41" i="148"/>
  <c r="Q41" i="148" s="1"/>
  <c r="F42" i="148"/>
  <c r="F43" i="148"/>
  <c r="F44" i="148"/>
  <c r="F45" i="148"/>
  <c r="F40" i="148"/>
  <c r="J40" i="148"/>
  <c r="J41" i="148"/>
  <c r="J42" i="148"/>
  <c r="J43" i="148"/>
  <c r="J44" i="148"/>
  <c r="J45" i="148"/>
  <c r="J39" i="148"/>
  <c r="Q19" i="148"/>
  <c r="P9" i="148"/>
  <c r="Q53" i="148"/>
  <c r="P53" i="148"/>
  <c r="Q52" i="148"/>
  <c r="P52" i="148"/>
  <c r="Q51" i="148"/>
  <c r="P51" i="148"/>
  <c r="N51" i="148"/>
  <c r="P50" i="148"/>
  <c r="N50" i="148"/>
  <c r="J50" i="148"/>
  <c r="H50" i="148"/>
  <c r="Q50" i="148" s="1"/>
  <c r="P49" i="148"/>
  <c r="H49" i="148"/>
  <c r="Q49" i="148" s="1"/>
  <c r="Q48" i="148"/>
  <c r="P48" i="148"/>
  <c r="Q47" i="148"/>
  <c r="P47" i="148"/>
  <c r="Q46" i="148"/>
  <c r="P46" i="148"/>
  <c r="Q45" i="148"/>
  <c r="P45" i="148"/>
  <c r="P44" i="148"/>
  <c r="P43" i="148"/>
  <c r="P42" i="148"/>
  <c r="H42" i="148"/>
  <c r="P41" i="148"/>
  <c r="D41" i="148"/>
  <c r="P40" i="148"/>
  <c r="D40" i="148"/>
  <c r="P39" i="148"/>
  <c r="D39" i="148"/>
  <c r="Q39" i="148" s="1"/>
  <c r="Q38" i="148"/>
  <c r="P38" i="148"/>
  <c r="Q37" i="148"/>
  <c r="P37" i="148"/>
  <c r="J37" i="148"/>
  <c r="H37" i="148"/>
  <c r="P36" i="148"/>
  <c r="M36" i="148"/>
  <c r="J36" i="148"/>
  <c r="H36" i="148"/>
  <c r="F36" i="148"/>
  <c r="Q36" i="148" s="1"/>
  <c r="D36" i="148"/>
  <c r="P35" i="148"/>
  <c r="N35" i="148"/>
  <c r="J35" i="148"/>
  <c r="H35" i="148"/>
  <c r="F35" i="148"/>
  <c r="Q35" i="148" s="1"/>
  <c r="P34" i="148"/>
  <c r="N34" i="148"/>
  <c r="J34" i="148"/>
  <c r="H34" i="148"/>
  <c r="Q34" i="148" s="1"/>
  <c r="M33" i="148"/>
  <c r="P33" i="148" s="1"/>
  <c r="J33" i="148"/>
  <c r="H33" i="148"/>
  <c r="D33" i="148"/>
  <c r="Q33" i="148" s="1"/>
  <c r="Q32" i="148"/>
  <c r="P32" i="148"/>
  <c r="N32" i="148"/>
  <c r="J32" i="148"/>
  <c r="Q31" i="148"/>
  <c r="P31" i="148"/>
  <c r="Q30" i="148"/>
  <c r="P30" i="148"/>
  <c r="P29" i="148"/>
  <c r="N29" i="148"/>
  <c r="J29" i="148"/>
  <c r="D29" i="148"/>
  <c r="Q29" i="148" s="1"/>
  <c r="Q27" i="148"/>
  <c r="P27" i="148"/>
  <c r="P26" i="148"/>
  <c r="H26" i="148"/>
  <c r="Q26" i="148" s="1"/>
  <c r="P25" i="148"/>
  <c r="H25" i="148"/>
  <c r="Q25" i="148" s="1"/>
  <c r="Q24" i="148"/>
  <c r="P24" i="148"/>
  <c r="P23" i="148"/>
  <c r="N23" i="148"/>
  <c r="H23" i="148"/>
  <c r="F23" i="148"/>
  <c r="D23" i="148"/>
  <c r="Q23" i="148" s="1"/>
  <c r="Q22" i="148"/>
  <c r="P22" i="148"/>
  <c r="P21" i="148"/>
  <c r="D21" i="148"/>
  <c r="Q21" i="148" s="1"/>
  <c r="P19" i="148"/>
  <c r="H19" i="148"/>
  <c r="Q18" i="148"/>
  <c r="P18" i="148"/>
  <c r="P17" i="148"/>
  <c r="D17" i="148"/>
  <c r="Q17" i="148" s="1"/>
  <c r="Q16" i="148"/>
  <c r="P16" i="148"/>
  <c r="Q15" i="148"/>
  <c r="P15" i="148"/>
  <c r="P14" i="148"/>
  <c r="H14" i="148"/>
  <c r="F14" i="148"/>
  <c r="P13" i="148"/>
  <c r="Q13" i="148"/>
  <c r="F13" i="148"/>
  <c r="P12" i="148"/>
  <c r="H12" i="148"/>
  <c r="Q12" i="148" s="1"/>
  <c r="D12" i="148"/>
  <c r="Q11" i="148"/>
  <c r="P11" i="148"/>
  <c r="Q10" i="148"/>
  <c r="P10" i="148"/>
  <c r="F10" i="148"/>
  <c r="D10" i="148"/>
  <c r="N9" i="148"/>
  <c r="F9" i="148"/>
  <c r="D9" i="148"/>
  <c r="Q9" i="148" s="1"/>
  <c r="Q8" i="148"/>
  <c r="P8" i="148"/>
  <c r="Q7" i="148"/>
  <c r="P7" i="148"/>
  <c r="N7" i="148"/>
  <c r="F7" i="148"/>
  <c r="Q40" i="148" l="1"/>
  <c r="Q43" i="148"/>
  <c r="Q42" i="148"/>
  <c r="Q44" i="148"/>
  <c r="Q14" i="148"/>
  <c r="Q53" i="147"/>
  <c r="P53" i="147"/>
  <c r="Q52" i="147"/>
  <c r="P52" i="147"/>
  <c r="P51" i="147"/>
  <c r="N51" i="147"/>
  <c r="F51" i="147"/>
  <c r="Q51" i="147" s="1"/>
  <c r="P50" i="147"/>
  <c r="N50" i="147"/>
  <c r="J50" i="147"/>
  <c r="H50" i="147"/>
  <c r="F50" i="147"/>
  <c r="Q50" i="147" s="1"/>
  <c r="P49" i="147"/>
  <c r="H49" i="147"/>
  <c r="Q49" i="147" s="1"/>
  <c r="Q48" i="147"/>
  <c r="P48" i="147"/>
  <c r="Q47" i="147"/>
  <c r="P47" i="147"/>
  <c r="Q46" i="147"/>
  <c r="P46" i="147"/>
  <c r="Q45" i="147"/>
  <c r="P45" i="147"/>
  <c r="P44" i="147"/>
  <c r="F44" i="147"/>
  <c r="Q44" i="147" s="1"/>
  <c r="P43" i="147"/>
  <c r="F43" i="147"/>
  <c r="Q43" i="147"/>
  <c r="P42" i="147"/>
  <c r="H42" i="147"/>
  <c r="F42" i="147"/>
  <c r="Q42" i="147" s="1"/>
  <c r="P41" i="147"/>
  <c r="F41" i="147"/>
  <c r="D41" i="147"/>
  <c r="Q41" i="147" s="1"/>
  <c r="P40" i="147"/>
  <c r="D40" i="147"/>
  <c r="Q40" i="147" s="1"/>
  <c r="P39" i="147"/>
  <c r="D39" i="147"/>
  <c r="Q39" i="147" s="1"/>
  <c r="Q38" i="147"/>
  <c r="P38" i="147"/>
  <c r="P37" i="147"/>
  <c r="J37" i="147"/>
  <c r="Q37" i="147" s="1"/>
  <c r="H37" i="147"/>
  <c r="M36" i="147"/>
  <c r="P36" i="147" s="1"/>
  <c r="J36" i="147"/>
  <c r="H36" i="147"/>
  <c r="Q36" i="147" s="1"/>
  <c r="F36" i="147"/>
  <c r="D36" i="147"/>
  <c r="P35" i="147"/>
  <c r="N35" i="147"/>
  <c r="J35" i="147"/>
  <c r="H35" i="147"/>
  <c r="F35" i="147"/>
  <c r="P34" i="147"/>
  <c r="N34" i="147"/>
  <c r="J34" i="147"/>
  <c r="H34" i="147"/>
  <c r="Q34" i="147" s="1"/>
  <c r="M33" i="147"/>
  <c r="P33" i="147" s="1"/>
  <c r="J33" i="147"/>
  <c r="H33" i="147"/>
  <c r="D33" i="147"/>
  <c r="Q33" i="147" s="1"/>
  <c r="Q32" i="147"/>
  <c r="P32" i="147"/>
  <c r="N32" i="147"/>
  <c r="J32" i="147"/>
  <c r="Q31" i="147"/>
  <c r="P31" i="147"/>
  <c r="Q30" i="147"/>
  <c r="P30" i="147"/>
  <c r="P29" i="147"/>
  <c r="N29" i="147"/>
  <c r="J29" i="147"/>
  <c r="D29" i="147"/>
  <c r="Q29" i="147" s="1"/>
  <c r="Q27" i="147"/>
  <c r="P27" i="147"/>
  <c r="P26" i="147"/>
  <c r="H26" i="147"/>
  <c r="Q26" i="147" s="1"/>
  <c r="P25" i="147"/>
  <c r="H25" i="147"/>
  <c r="Q25" i="147" s="1"/>
  <c r="Q24" i="147"/>
  <c r="P24" i="147"/>
  <c r="P23" i="147"/>
  <c r="N23" i="147"/>
  <c r="H23" i="147"/>
  <c r="F23" i="147"/>
  <c r="D23" i="147"/>
  <c r="Q22" i="147"/>
  <c r="P22" i="147"/>
  <c r="P21" i="147"/>
  <c r="D21" i="147"/>
  <c r="Q21" i="147" s="1"/>
  <c r="P19" i="147"/>
  <c r="H19" i="147"/>
  <c r="Q19" i="147" s="1"/>
  <c r="Q18" i="147"/>
  <c r="P18" i="147"/>
  <c r="Q17" i="147"/>
  <c r="P17" i="147"/>
  <c r="D17" i="147"/>
  <c r="Q16" i="147"/>
  <c r="P16" i="147"/>
  <c r="Q15" i="147"/>
  <c r="P15" i="147"/>
  <c r="P14" i="147"/>
  <c r="J14" i="147"/>
  <c r="H14" i="147"/>
  <c r="F14" i="147"/>
  <c r="P13" i="147"/>
  <c r="J13" i="147"/>
  <c r="Q13" i="147" s="1"/>
  <c r="F13" i="147"/>
  <c r="P12" i="147"/>
  <c r="H12" i="147"/>
  <c r="D12" i="147"/>
  <c r="Q12" i="147" s="1"/>
  <c r="Q11" i="147"/>
  <c r="P11" i="147"/>
  <c r="Q10" i="147"/>
  <c r="P10" i="147"/>
  <c r="F10" i="147"/>
  <c r="D10" i="147"/>
  <c r="P9" i="147"/>
  <c r="N9" i="147"/>
  <c r="F9" i="147"/>
  <c r="D9" i="147"/>
  <c r="Q8" i="147"/>
  <c r="P8" i="147"/>
  <c r="P7" i="147"/>
  <c r="N7" i="147"/>
  <c r="F7" i="147"/>
  <c r="Q7" i="147" l="1"/>
  <c r="Q9" i="147"/>
  <c r="Q14" i="147"/>
  <c r="Q23" i="147"/>
  <c r="Q35" i="147"/>
  <c r="Q53" i="146"/>
  <c r="P53" i="146"/>
  <c r="R53" i="146" s="1"/>
  <c r="Q52" i="146"/>
  <c r="P52" i="146"/>
  <c r="P51" i="146"/>
  <c r="N51" i="146"/>
  <c r="F51" i="146"/>
  <c r="Q51" i="146"/>
  <c r="P50" i="146"/>
  <c r="N50" i="146"/>
  <c r="J50" i="146"/>
  <c r="H50" i="146"/>
  <c r="F50" i="146"/>
  <c r="D50" i="146"/>
  <c r="Q50" i="146" s="1"/>
  <c r="R50" i="146" s="1"/>
  <c r="P49" i="146"/>
  <c r="H49" i="146"/>
  <c r="Q49" i="146" s="1"/>
  <c r="R49" i="146" s="1"/>
  <c r="Q48" i="146"/>
  <c r="R48" i="146" s="1"/>
  <c r="P48" i="146"/>
  <c r="Q47" i="146"/>
  <c r="R47" i="146" s="1"/>
  <c r="P47" i="146"/>
  <c r="Q46" i="146"/>
  <c r="P46" i="146"/>
  <c r="P45" i="146"/>
  <c r="Q45" i="146"/>
  <c r="R45" i="146" s="1"/>
  <c r="P44" i="146"/>
  <c r="F44" i="146"/>
  <c r="Q44" i="146" s="1"/>
  <c r="R44" i="146" s="1"/>
  <c r="P43" i="146"/>
  <c r="N43" i="146"/>
  <c r="F43" i="146"/>
  <c r="D43" i="146"/>
  <c r="Q43" i="146" s="1"/>
  <c r="R43" i="146" s="1"/>
  <c r="Q42" i="146"/>
  <c r="P42" i="146"/>
  <c r="R42" i="146" s="1"/>
  <c r="H42" i="146"/>
  <c r="F42" i="146"/>
  <c r="Q41" i="146"/>
  <c r="R41" i="146" s="1"/>
  <c r="P41" i="146"/>
  <c r="F41" i="146"/>
  <c r="D41" i="146"/>
  <c r="P40" i="146"/>
  <c r="D40" i="146"/>
  <c r="Q40" i="146" s="1"/>
  <c r="R40" i="146" s="1"/>
  <c r="P39" i="146"/>
  <c r="D39" i="146"/>
  <c r="Q39" i="146" s="1"/>
  <c r="R39" i="146" s="1"/>
  <c r="Q38" i="146"/>
  <c r="P38" i="146"/>
  <c r="Q37" i="146"/>
  <c r="P37" i="146"/>
  <c r="R37" i="146" s="1"/>
  <c r="J37" i="146"/>
  <c r="H37" i="146"/>
  <c r="M36" i="146"/>
  <c r="P36" i="146" s="1"/>
  <c r="R36" i="146" s="1"/>
  <c r="J36" i="146"/>
  <c r="H36" i="146"/>
  <c r="Q36" i="146" s="1"/>
  <c r="F36" i="146"/>
  <c r="D36" i="146"/>
  <c r="P35" i="146"/>
  <c r="N35" i="146"/>
  <c r="J35" i="146"/>
  <c r="H35" i="146"/>
  <c r="Q35" i="146" s="1"/>
  <c r="R35" i="146" s="1"/>
  <c r="F35" i="146"/>
  <c r="P34" i="146"/>
  <c r="R34" i="146" s="1"/>
  <c r="N34" i="146"/>
  <c r="J34" i="146"/>
  <c r="H34" i="146"/>
  <c r="Q34" i="146" s="1"/>
  <c r="M33" i="146"/>
  <c r="P33" i="146" s="1"/>
  <c r="R33" i="146" s="1"/>
  <c r="J33" i="146"/>
  <c r="H33" i="146"/>
  <c r="D33" i="146"/>
  <c r="Q33" i="146" s="1"/>
  <c r="Q32" i="146"/>
  <c r="R32" i="146" s="1"/>
  <c r="P32" i="146"/>
  <c r="N32" i="146"/>
  <c r="J32" i="146"/>
  <c r="Q31" i="146"/>
  <c r="P31" i="146"/>
  <c r="Q30" i="146"/>
  <c r="P30" i="146"/>
  <c r="P29" i="146"/>
  <c r="N29" i="146"/>
  <c r="J29" i="146"/>
  <c r="D29" i="146"/>
  <c r="Q29" i="146" s="1"/>
  <c r="R29" i="146" s="1"/>
  <c r="R28" i="146"/>
  <c r="Q27" i="146"/>
  <c r="R27" i="146" s="1"/>
  <c r="P27" i="146"/>
  <c r="Q26" i="146"/>
  <c r="P26" i="146"/>
  <c r="R26" i="146" s="1"/>
  <c r="H26" i="146"/>
  <c r="Q25" i="146"/>
  <c r="P25" i="146"/>
  <c r="R25" i="146" s="1"/>
  <c r="H25" i="146"/>
  <c r="Q24" i="146"/>
  <c r="P24" i="146"/>
  <c r="R24" i="146" s="1"/>
  <c r="P23" i="146"/>
  <c r="N23" i="146"/>
  <c r="H23" i="146"/>
  <c r="F23" i="146"/>
  <c r="D23" i="146"/>
  <c r="Q23" i="146" s="1"/>
  <c r="R22" i="146"/>
  <c r="Q22" i="146"/>
  <c r="P22" i="146"/>
  <c r="Q21" i="146"/>
  <c r="R21" i="146" s="1"/>
  <c r="P21" i="146"/>
  <c r="D21" i="146"/>
  <c r="R20" i="146"/>
  <c r="P19" i="146"/>
  <c r="H19" i="146"/>
  <c r="Q19" i="146" s="1"/>
  <c r="R19" i="146" s="1"/>
  <c r="R18" i="146"/>
  <c r="Q18" i="146"/>
  <c r="P18" i="146"/>
  <c r="Q17" i="146"/>
  <c r="R17" i="146" s="1"/>
  <c r="P17" i="146"/>
  <c r="D17" i="146"/>
  <c r="Q16" i="146"/>
  <c r="P16" i="146"/>
  <c r="Q15" i="146"/>
  <c r="P15" i="146"/>
  <c r="P14" i="146"/>
  <c r="J14" i="146"/>
  <c r="H14" i="146"/>
  <c r="F14" i="146"/>
  <c r="Q14" i="146" s="1"/>
  <c r="R14" i="146" s="1"/>
  <c r="P13" i="146"/>
  <c r="J13" i="146"/>
  <c r="Q13" i="146" s="1"/>
  <c r="F13" i="146"/>
  <c r="P12" i="146"/>
  <c r="R12" i="146" s="1"/>
  <c r="H12" i="146"/>
  <c r="F12" i="146"/>
  <c r="D12" i="146"/>
  <c r="Q12" i="146" s="1"/>
  <c r="R11" i="146"/>
  <c r="Q11" i="146"/>
  <c r="P11" i="146"/>
  <c r="Q10" i="146"/>
  <c r="R10" i="146" s="1"/>
  <c r="P10" i="146"/>
  <c r="F10" i="146"/>
  <c r="D10" i="146"/>
  <c r="P9" i="146"/>
  <c r="N9" i="146"/>
  <c r="F9" i="146"/>
  <c r="D9" i="146"/>
  <c r="Q9" i="146" s="1"/>
  <c r="R9" i="146" s="1"/>
  <c r="Q8" i="146"/>
  <c r="P8" i="146"/>
  <c r="R8" i="146" s="1"/>
  <c r="P7" i="146"/>
  <c r="N7" i="146"/>
  <c r="Q7" i="146" s="1"/>
  <c r="F7" i="146"/>
  <c r="R51" i="146" l="1"/>
  <c r="R7" i="146"/>
  <c r="R13" i="146"/>
  <c r="R23" i="146"/>
  <c r="P44" i="145"/>
  <c r="Q44" i="145"/>
  <c r="Q53" i="145"/>
  <c r="R53" i="145" s="1"/>
  <c r="P53" i="145"/>
  <c r="Q52" i="145"/>
  <c r="P52" i="145"/>
  <c r="P51" i="145"/>
  <c r="N51" i="145"/>
  <c r="H51" i="145"/>
  <c r="F51" i="145"/>
  <c r="D51" i="145"/>
  <c r="P50" i="145"/>
  <c r="N50" i="145"/>
  <c r="J50" i="145"/>
  <c r="H50" i="145"/>
  <c r="F50" i="145"/>
  <c r="D50" i="145"/>
  <c r="Q49" i="145"/>
  <c r="R49" i="145" s="1"/>
  <c r="P49" i="145"/>
  <c r="H49" i="145"/>
  <c r="P48" i="145"/>
  <c r="Q48" i="145"/>
  <c r="R47" i="145"/>
  <c r="Q47" i="145"/>
  <c r="P47" i="145"/>
  <c r="Q46" i="145"/>
  <c r="P46" i="145"/>
  <c r="P45" i="145"/>
  <c r="N45" i="145"/>
  <c r="L45" i="145"/>
  <c r="H45" i="145"/>
  <c r="F45" i="145"/>
  <c r="D45" i="145"/>
  <c r="Q45" i="145" s="1"/>
  <c r="F44" i="145"/>
  <c r="P43" i="145"/>
  <c r="N43" i="145"/>
  <c r="F43" i="145"/>
  <c r="D43" i="145"/>
  <c r="P42" i="145"/>
  <c r="R42" i="145" s="1"/>
  <c r="H42" i="145"/>
  <c r="Q42" i="145" s="1"/>
  <c r="F42" i="145"/>
  <c r="Q41" i="145"/>
  <c r="P41" i="145"/>
  <c r="R41" i="145" s="1"/>
  <c r="F41" i="145"/>
  <c r="D41" i="145"/>
  <c r="Q40" i="145"/>
  <c r="R40" i="145" s="1"/>
  <c r="P40" i="145"/>
  <c r="D40" i="145"/>
  <c r="Q39" i="145"/>
  <c r="R39" i="145" s="1"/>
  <c r="P39" i="145"/>
  <c r="D39" i="145"/>
  <c r="Q38" i="145"/>
  <c r="P38" i="145"/>
  <c r="P37" i="145"/>
  <c r="J37" i="145"/>
  <c r="Q37" i="145" s="1"/>
  <c r="H37" i="145"/>
  <c r="P36" i="145"/>
  <c r="M36" i="145"/>
  <c r="J36" i="145"/>
  <c r="H36" i="145"/>
  <c r="F36" i="145"/>
  <c r="Q36" i="145" s="1"/>
  <c r="D36" i="145"/>
  <c r="P35" i="145"/>
  <c r="N35" i="145"/>
  <c r="J35" i="145"/>
  <c r="H35" i="145"/>
  <c r="F35" i="145"/>
  <c r="Q35" i="145" s="1"/>
  <c r="P34" i="145"/>
  <c r="N34" i="145"/>
  <c r="J34" i="145"/>
  <c r="H34" i="145"/>
  <c r="Q34" i="145" s="1"/>
  <c r="M33" i="145"/>
  <c r="P33" i="145" s="1"/>
  <c r="J33" i="145"/>
  <c r="H33" i="145"/>
  <c r="Q33" i="145" s="1"/>
  <c r="D33" i="145"/>
  <c r="Q32" i="145"/>
  <c r="P32" i="145"/>
  <c r="R32" i="145" s="1"/>
  <c r="N32" i="145"/>
  <c r="J32" i="145"/>
  <c r="Q31" i="145"/>
  <c r="P31" i="145"/>
  <c r="Q30" i="145"/>
  <c r="P30" i="145"/>
  <c r="P29" i="145"/>
  <c r="N29" i="145"/>
  <c r="J29" i="145"/>
  <c r="D29" i="145"/>
  <c r="Q29" i="145" s="1"/>
  <c r="R29" i="145" s="1"/>
  <c r="R28" i="145"/>
  <c r="Q27" i="145"/>
  <c r="P27" i="145"/>
  <c r="R27" i="145" s="1"/>
  <c r="P26" i="145"/>
  <c r="R26" i="145" s="1"/>
  <c r="H26" i="145"/>
  <c r="Q26" i="145" s="1"/>
  <c r="P25" i="145"/>
  <c r="H25" i="145"/>
  <c r="Q25" i="145" s="1"/>
  <c r="Q24" i="145"/>
  <c r="P24" i="145"/>
  <c r="R24" i="145" s="1"/>
  <c r="P23" i="145"/>
  <c r="N23" i="145"/>
  <c r="H23" i="145"/>
  <c r="F23" i="145"/>
  <c r="D23" i="145"/>
  <c r="Q23" i="145" s="1"/>
  <c r="R23" i="145" s="1"/>
  <c r="Q22" i="145"/>
  <c r="R22" i="145" s="1"/>
  <c r="P22" i="145"/>
  <c r="Q21" i="145"/>
  <c r="P21" i="145"/>
  <c r="R21" i="145" s="1"/>
  <c r="D21" i="145"/>
  <c r="R20" i="145"/>
  <c r="Q19" i="145"/>
  <c r="R19" i="145" s="1"/>
  <c r="P19" i="145"/>
  <c r="H19" i="145"/>
  <c r="Q18" i="145"/>
  <c r="R18" i="145" s="1"/>
  <c r="P18" i="145"/>
  <c r="Q17" i="145"/>
  <c r="P17" i="145"/>
  <c r="R17" i="145" s="1"/>
  <c r="D17" i="145"/>
  <c r="Q16" i="145"/>
  <c r="P16" i="145"/>
  <c r="Q15" i="145"/>
  <c r="P15" i="145"/>
  <c r="P14" i="145"/>
  <c r="J14" i="145"/>
  <c r="H14" i="145"/>
  <c r="F14" i="145"/>
  <c r="Q14" i="145" s="1"/>
  <c r="P13" i="145"/>
  <c r="J13" i="145"/>
  <c r="F13" i="145"/>
  <c r="Q13" i="145" s="1"/>
  <c r="R13" i="145" s="1"/>
  <c r="P12" i="145"/>
  <c r="R12" i="145" s="1"/>
  <c r="H12" i="145"/>
  <c r="F12" i="145"/>
  <c r="D12" i="145"/>
  <c r="Q12" i="145" s="1"/>
  <c r="Q11" i="145"/>
  <c r="R11" i="145" s="1"/>
  <c r="P11" i="145"/>
  <c r="Q10" i="145"/>
  <c r="P10" i="145"/>
  <c r="R10" i="145" s="1"/>
  <c r="F10" i="145"/>
  <c r="D10" i="145"/>
  <c r="P9" i="145"/>
  <c r="N9" i="145"/>
  <c r="F9" i="145"/>
  <c r="D9" i="145"/>
  <c r="Q9" i="145" s="1"/>
  <c r="R9" i="145" s="1"/>
  <c r="Q8" i="145"/>
  <c r="P8" i="145"/>
  <c r="R8" i="145" s="1"/>
  <c r="P7" i="145"/>
  <c r="N7" i="145"/>
  <c r="F7" i="145"/>
  <c r="Q7" i="145" s="1"/>
  <c r="R7" i="145" s="1"/>
  <c r="R44" i="145" l="1"/>
  <c r="Q43" i="145"/>
  <c r="R43" i="145" s="1"/>
  <c r="Q50" i="145"/>
  <c r="R50" i="145" s="1"/>
  <c r="Q51" i="145"/>
  <c r="R51" i="145" s="1"/>
  <c r="R48" i="145"/>
  <c r="R35" i="145"/>
  <c r="R37" i="145"/>
  <c r="R25" i="145"/>
  <c r="R36" i="145"/>
  <c r="R45" i="145"/>
  <c r="R14" i="145"/>
  <c r="R33" i="145"/>
  <c r="R34" i="145"/>
  <c r="P53" i="144"/>
  <c r="Q53" i="144"/>
  <c r="Q52" i="144"/>
  <c r="P52" i="144"/>
  <c r="P51" i="144"/>
  <c r="N51" i="144"/>
  <c r="H51" i="144"/>
  <c r="F51" i="144"/>
  <c r="Q51" i="144" s="1"/>
  <c r="R51" i="144" s="1"/>
  <c r="D51" i="144"/>
  <c r="P50" i="144"/>
  <c r="N50" i="144"/>
  <c r="J50" i="144"/>
  <c r="H50" i="144"/>
  <c r="F50" i="144"/>
  <c r="Q50" i="144" s="1"/>
  <c r="D50" i="144"/>
  <c r="Q49" i="144"/>
  <c r="P49" i="144"/>
  <c r="R49" i="144" s="1"/>
  <c r="H49" i="144"/>
  <c r="Q48" i="144"/>
  <c r="P48" i="144"/>
  <c r="R48" i="144" s="1"/>
  <c r="N48" i="144"/>
  <c r="D48" i="144"/>
  <c r="Q47" i="144"/>
  <c r="R47" i="144" s="1"/>
  <c r="P47" i="144"/>
  <c r="Q46" i="144"/>
  <c r="P46" i="144"/>
  <c r="P45" i="144"/>
  <c r="N45" i="144"/>
  <c r="L45" i="144"/>
  <c r="H45" i="144"/>
  <c r="F45" i="144"/>
  <c r="D45" i="144"/>
  <c r="Q45" i="144" s="1"/>
  <c r="R45" i="144" s="1"/>
  <c r="P44" i="144"/>
  <c r="N44" i="144"/>
  <c r="H44" i="144"/>
  <c r="F44" i="144"/>
  <c r="Q44" i="144" s="1"/>
  <c r="R44" i="144" s="1"/>
  <c r="P43" i="144"/>
  <c r="N43" i="144"/>
  <c r="F43" i="144"/>
  <c r="D43" i="144"/>
  <c r="Q43" i="144" s="1"/>
  <c r="P42" i="144"/>
  <c r="H42" i="144"/>
  <c r="F42" i="144"/>
  <c r="Q42" i="144" s="1"/>
  <c r="R42" i="144" s="1"/>
  <c r="P41" i="144"/>
  <c r="R41" i="144" s="1"/>
  <c r="F41" i="144"/>
  <c r="Q41" i="144" s="1"/>
  <c r="D41" i="144"/>
  <c r="Q40" i="144"/>
  <c r="P40" i="144"/>
  <c r="R40" i="144" s="1"/>
  <c r="D40" i="144"/>
  <c r="Q39" i="144"/>
  <c r="P39" i="144"/>
  <c r="R39" i="144" s="1"/>
  <c r="D39" i="144"/>
  <c r="Q38" i="144"/>
  <c r="P38" i="144"/>
  <c r="P37" i="144"/>
  <c r="J37" i="144"/>
  <c r="H37" i="144"/>
  <c r="Q37" i="144" s="1"/>
  <c r="R37" i="144" s="1"/>
  <c r="M36" i="144"/>
  <c r="P36" i="144" s="1"/>
  <c r="J36" i="144"/>
  <c r="H36" i="144"/>
  <c r="F36" i="144"/>
  <c r="D36" i="144"/>
  <c r="Q36" i="144" s="1"/>
  <c r="P35" i="144"/>
  <c r="N35" i="144"/>
  <c r="J35" i="144"/>
  <c r="H35" i="144"/>
  <c r="F35" i="144"/>
  <c r="Q35" i="144" s="1"/>
  <c r="P34" i="144"/>
  <c r="N34" i="144"/>
  <c r="J34" i="144"/>
  <c r="H34" i="144"/>
  <c r="Q34" i="144" s="1"/>
  <c r="R34" i="144" s="1"/>
  <c r="P33" i="144"/>
  <c r="M33" i="144"/>
  <c r="J33" i="144"/>
  <c r="H33" i="144"/>
  <c r="D33" i="144"/>
  <c r="Q33" i="144" s="1"/>
  <c r="P32" i="144"/>
  <c r="N32" i="144"/>
  <c r="Q32" i="144" s="1"/>
  <c r="J32" i="144"/>
  <c r="Q31" i="144"/>
  <c r="P31" i="144"/>
  <c r="Q30" i="144"/>
  <c r="P30" i="144"/>
  <c r="P29" i="144"/>
  <c r="R29" i="144" s="1"/>
  <c r="N29" i="144"/>
  <c r="J29" i="144"/>
  <c r="D29" i="144"/>
  <c r="Q29" i="144" s="1"/>
  <c r="R28" i="144"/>
  <c r="Q27" i="144"/>
  <c r="P27" i="144"/>
  <c r="R27" i="144" s="1"/>
  <c r="P26" i="144"/>
  <c r="H26" i="144"/>
  <c r="Q26" i="144" s="1"/>
  <c r="R26" i="144" s="1"/>
  <c r="P25" i="144"/>
  <c r="H25" i="144"/>
  <c r="Q25" i="144" s="1"/>
  <c r="R25" i="144" s="1"/>
  <c r="R24" i="144"/>
  <c r="Q24" i="144"/>
  <c r="P24" i="144"/>
  <c r="P23" i="144"/>
  <c r="N23" i="144"/>
  <c r="H23" i="144"/>
  <c r="F23" i="144"/>
  <c r="Q23" i="144" s="1"/>
  <c r="R23" i="144" s="1"/>
  <c r="D23" i="144"/>
  <c r="Q22" i="144"/>
  <c r="P22" i="144"/>
  <c r="R22" i="144" s="1"/>
  <c r="P21" i="144"/>
  <c r="D21" i="144"/>
  <c r="Q21" i="144" s="1"/>
  <c r="R20" i="144"/>
  <c r="Q19" i="144"/>
  <c r="P19" i="144"/>
  <c r="R19" i="144" s="1"/>
  <c r="H19" i="144"/>
  <c r="Q18" i="144"/>
  <c r="P18" i="144"/>
  <c r="R18" i="144" s="1"/>
  <c r="P17" i="144"/>
  <c r="D17" i="144"/>
  <c r="Q17" i="144" s="1"/>
  <c r="Q16" i="144"/>
  <c r="P16" i="144"/>
  <c r="Q15" i="144"/>
  <c r="P15" i="144"/>
  <c r="P14" i="144"/>
  <c r="R14" i="144" s="1"/>
  <c r="J14" i="144"/>
  <c r="H14" i="144"/>
  <c r="F14" i="144"/>
  <c r="Q14" i="144" s="1"/>
  <c r="Q13" i="144"/>
  <c r="R13" i="144" s="1"/>
  <c r="P13" i="144"/>
  <c r="J13" i="144"/>
  <c r="F13" i="144"/>
  <c r="P12" i="144"/>
  <c r="H12" i="144"/>
  <c r="F12" i="144"/>
  <c r="D12" i="144"/>
  <c r="Q12" i="144" s="1"/>
  <c r="R12" i="144" s="1"/>
  <c r="Q11" i="144"/>
  <c r="P11" i="144"/>
  <c r="R11" i="144" s="1"/>
  <c r="P10" i="144"/>
  <c r="F10" i="144"/>
  <c r="Q10" i="144" s="1"/>
  <c r="D10" i="144"/>
  <c r="P9" i="144"/>
  <c r="R9" i="144" s="1"/>
  <c r="N9" i="144"/>
  <c r="F9" i="144"/>
  <c r="D9" i="144"/>
  <c r="Q9" i="144" s="1"/>
  <c r="R8" i="144"/>
  <c r="Q8" i="144"/>
  <c r="P8" i="144"/>
  <c r="Q7" i="144"/>
  <c r="R7" i="144" s="1"/>
  <c r="P7" i="144"/>
  <c r="N7" i="144"/>
  <c r="F7" i="144"/>
  <c r="R53" i="144" l="1"/>
  <c r="R33" i="144"/>
  <c r="R35" i="144"/>
  <c r="R36" i="144"/>
  <c r="R50" i="144"/>
  <c r="R10" i="144"/>
  <c r="R17" i="144"/>
  <c r="R21" i="144"/>
  <c r="R32" i="144"/>
  <c r="R43" i="144"/>
  <c r="R8" i="143"/>
  <c r="R9" i="143"/>
  <c r="R10" i="143"/>
  <c r="R11" i="143"/>
  <c r="R12" i="143"/>
  <c r="R13" i="143"/>
  <c r="R14" i="143"/>
  <c r="R17" i="143"/>
  <c r="R18" i="143"/>
  <c r="R19" i="143"/>
  <c r="R20" i="143"/>
  <c r="R21" i="143"/>
  <c r="R22" i="143"/>
  <c r="R23" i="143"/>
  <c r="R24" i="143"/>
  <c r="R25" i="143"/>
  <c r="R26" i="143"/>
  <c r="R27" i="143"/>
  <c r="R28" i="143"/>
  <c r="R29" i="143"/>
  <c r="R32" i="143"/>
  <c r="R33" i="143"/>
  <c r="R34" i="143"/>
  <c r="R35" i="143"/>
  <c r="R36" i="143"/>
  <c r="R37" i="143"/>
  <c r="R39" i="143"/>
  <c r="R40" i="143"/>
  <c r="R41" i="143"/>
  <c r="R42" i="143"/>
  <c r="R43" i="143"/>
  <c r="R44" i="143"/>
  <c r="R45" i="143"/>
  <c r="R47" i="143"/>
  <c r="R48" i="143"/>
  <c r="R49" i="143"/>
  <c r="R50" i="143"/>
  <c r="R51" i="143"/>
  <c r="R53" i="143"/>
  <c r="R7" i="143"/>
  <c r="N7" i="143" l="1"/>
  <c r="N9" i="143"/>
  <c r="N23" i="143"/>
  <c r="J29" i="143"/>
  <c r="N29" i="143"/>
  <c r="N34" i="143"/>
  <c r="N32" i="143"/>
  <c r="N35" i="143"/>
  <c r="N43" i="143"/>
  <c r="N44" i="143"/>
  <c r="L45" i="143"/>
  <c r="N45" i="143"/>
  <c r="N48" i="143"/>
  <c r="N50" i="143"/>
  <c r="N51" i="143"/>
  <c r="N53" i="143"/>
  <c r="H51" i="143"/>
  <c r="H50" i="143"/>
  <c r="H49" i="143"/>
  <c r="H45" i="143"/>
  <c r="H44" i="143"/>
  <c r="H42" i="143"/>
  <c r="H12" i="143"/>
  <c r="F7" i="143"/>
  <c r="F9" i="143"/>
  <c r="F12" i="143"/>
  <c r="F13" i="143"/>
  <c r="F23" i="143"/>
  <c r="F35" i="143"/>
  <c r="F36" i="143"/>
  <c r="F41" i="143"/>
  <c r="F42" i="143"/>
  <c r="F43" i="143"/>
  <c r="F44" i="143"/>
  <c r="F45" i="143"/>
  <c r="F51" i="143"/>
  <c r="F50" i="143"/>
  <c r="D53" i="143"/>
  <c r="D51" i="143"/>
  <c r="D50" i="143"/>
  <c r="D48" i="143"/>
  <c r="D45" i="143"/>
  <c r="D43" i="143"/>
  <c r="D41" i="143"/>
  <c r="D40" i="143"/>
  <c r="D39" i="143"/>
  <c r="D36" i="143"/>
  <c r="D33" i="143"/>
  <c r="D29" i="143"/>
  <c r="D23" i="143"/>
  <c r="D21" i="143"/>
  <c r="D17" i="143"/>
  <c r="D12" i="143"/>
  <c r="D10" i="143"/>
  <c r="D9" i="143"/>
  <c r="F10" i="143" l="1"/>
  <c r="J13" i="143"/>
  <c r="F14" i="143"/>
  <c r="H14" i="143"/>
  <c r="J14" i="143"/>
  <c r="H19" i="143"/>
  <c r="H23" i="143"/>
  <c r="H25" i="143"/>
  <c r="H26" i="143"/>
  <c r="J32" i="143"/>
  <c r="H33" i="143"/>
  <c r="J33" i="143"/>
  <c r="M33" i="143"/>
  <c r="H34" i="143"/>
  <c r="J34" i="143"/>
  <c r="H35" i="143"/>
  <c r="J35" i="143"/>
  <c r="H36" i="143"/>
  <c r="J36" i="143"/>
  <c r="M36" i="143"/>
  <c r="H37" i="143"/>
  <c r="J37" i="143"/>
  <c r="J50" i="143"/>
  <c r="Q9" i="143" l="1"/>
  <c r="Q10" i="143"/>
  <c r="Q11" i="143"/>
  <c r="Q12" i="143"/>
  <c r="Q13" i="143"/>
  <c r="Q14" i="143"/>
  <c r="Q15" i="143"/>
  <c r="Q16" i="143"/>
  <c r="Q17" i="143"/>
  <c r="Q18" i="143"/>
  <c r="Q19" i="143"/>
  <c r="Q21" i="143"/>
  <c r="Q22" i="143"/>
  <c r="Q23" i="143"/>
  <c r="Q24" i="143"/>
  <c r="Q25" i="143"/>
  <c r="Q26" i="143"/>
  <c r="Q27" i="143"/>
  <c r="Q29" i="143"/>
  <c r="Q30" i="143"/>
  <c r="Q31" i="143"/>
  <c r="Q32" i="143"/>
  <c r="Q33" i="143"/>
  <c r="Q34" i="143"/>
  <c r="Q35" i="143"/>
  <c r="Q36" i="143"/>
  <c r="Q37" i="143"/>
  <c r="Q38" i="143"/>
  <c r="Q39" i="143"/>
  <c r="Q40" i="143"/>
  <c r="Q41" i="143"/>
  <c r="Q42" i="143"/>
  <c r="Q43" i="143"/>
  <c r="Q44" i="143"/>
  <c r="Q45" i="143"/>
  <c r="Q46" i="143"/>
  <c r="Q47" i="143"/>
  <c r="Q48" i="143"/>
  <c r="Q49" i="143"/>
  <c r="Q50" i="143"/>
  <c r="Q51" i="143"/>
  <c r="Q52" i="143"/>
  <c r="Q53" i="143"/>
  <c r="Q8" i="143"/>
  <c r="Q7" i="143"/>
  <c r="P8" i="143"/>
  <c r="P9" i="143"/>
  <c r="P10" i="143"/>
  <c r="P11" i="143"/>
  <c r="P12" i="143"/>
  <c r="P13" i="143"/>
  <c r="P14" i="143"/>
  <c r="P15" i="143"/>
  <c r="P16" i="143"/>
  <c r="P17" i="143"/>
  <c r="P18" i="143"/>
  <c r="P19" i="143"/>
  <c r="P21" i="143"/>
  <c r="P22" i="143"/>
  <c r="P23" i="143"/>
  <c r="P24" i="143"/>
  <c r="P25" i="143"/>
  <c r="P26" i="143"/>
  <c r="P27" i="143"/>
  <c r="P29" i="143"/>
  <c r="P30" i="143"/>
  <c r="P31" i="143"/>
  <c r="P32" i="143"/>
  <c r="P33" i="143"/>
  <c r="P34" i="143"/>
  <c r="P35" i="143"/>
  <c r="P36" i="143"/>
  <c r="P37" i="143"/>
  <c r="P38" i="143"/>
  <c r="P39" i="143"/>
  <c r="P40" i="143"/>
  <c r="P41" i="143"/>
  <c r="P42" i="143"/>
  <c r="P43" i="143"/>
  <c r="P44" i="143"/>
  <c r="P45" i="143"/>
  <c r="P46" i="143"/>
  <c r="P47" i="143"/>
  <c r="P48" i="143"/>
  <c r="P49" i="143"/>
  <c r="P50" i="143"/>
  <c r="P51" i="143"/>
  <c r="P52" i="143"/>
  <c r="P53" i="143"/>
  <c r="P7" i="143"/>
  <c r="Q53" i="142" l="1"/>
  <c r="P53" i="142"/>
  <c r="Q51" i="142"/>
  <c r="P51" i="142"/>
  <c r="P50" i="142"/>
  <c r="J50" i="142"/>
  <c r="Q50" i="142" s="1"/>
  <c r="P49" i="142"/>
  <c r="J49" i="142"/>
  <c r="Q49" i="142" s="1"/>
  <c r="P48" i="142"/>
  <c r="J48" i="142"/>
  <c r="Q48" i="142" s="1"/>
  <c r="Q47" i="142"/>
  <c r="P47" i="142"/>
  <c r="Q45" i="142"/>
  <c r="P45" i="142"/>
  <c r="Q44" i="142"/>
  <c r="P44" i="142"/>
  <c r="Q43" i="142"/>
  <c r="P43" i="142"/>
  <c r="Q42" i="142"/>
  <c r="P42" i="142"/>
  <c r="Q41" i="142"/>
  <c r="P41" i="142"/>
  <c r="Q40" i="142"/>
  <c r="P40" i="142"/>
  <c r="Q39" i="142"/>
  <c r="P39" i="142"/>
  <c r="P37" i="142"/>
  <c r="J37" i="142"/>
  <c r="H37" i="142"/>
  <c r="M36" i="142"/>
  <c r="P36" i="142" s="1"/>
  <c r="J36" i="142"/>
  <c r="H36" i="142"/>
  <c r="Q36" i="142" s="1"/>
  <c r="P35" i="142"/>
  <c r="J35" i="142"/>
  <c r="H35" i="142"/>
  <c r="P34" i="142"/>
  <c r="J34" i="142"/>
  <c r="H34" i="142"/>
  <c r="M33" i="142"/>
  <c r="P33" i="142" s="1"/>
  <c r="J33" i="142"/>
  <c r="H33" i="142"/>
  <c r="P32" i="142"/>
  <c r="J32" i="142"/>
  <c r="Q32" i="142" s="1"/>
  <c r="Q29" i="142"/>
  <c r="P29" i="142"/>
  <c r="Q27" i="142"/>
  <c r="P27" i="142"/>
  <c r="P26" i="142"/>
  <c r="H26" i="142"/>
  <c r="Q26" i="142" s="1"/>
  <c r="P25" i="142"/>
  <c r="H25" i="142"/>
  <c r="Q25" i="142" s="1"/>
  <c r="P24" i="142"/>
  <c r="H24" i="142"/>
  <c r="Q24" i="142" s="1"/>
  <c r="P23" i="142"/>
  <c r="H23" i="142"/>
  <c r="Q23" i="142" s="1"/>
  <c r="P22" i="142"/>
  <c r="H22" i="142"/>
  <c r="Q22" i="142" s="1"/>
  <c r="P21" i="142"/>
  <c r="H21" i="142"/>
  <c r="Q21" i="142" s="1"/>
  <c r="P19" i="142"/>
  <c r="H19" i="142"/>
  <c r="Q19" i="142" s="1"/>
  <c r="Q18" i="142"/>
  <c r="P18" i="142"/>
  <c r="H18" i="142"/>
  <c r="P17" i="142"/>
  <c r="H17" i="142"/>
  <c r="Q17" i="142" s="1"/>
  <c r="P14" i="142"/>
  <c r="J14" i="142"/>
  <c r="H14" i="142"/>
  <c r="F14" i="142"/>
  <c r="Q14" i="142" s="1"/>
  <c r="P13" i="142"/>
  <c r="J13" i="142"/>
  <c r="F13" i="142"/>
  <c r="Q12" i="142"/>
  <c r="P12" i="142"/>
  <c r="P11" i="142"/>
  <c r="F11" i="142"/>
  <c r="Q11" i="142" s="1"/>
  <c r="P10" i="142"/>
  <c r="F10" i="142"/>
  <c r="Q10" i="142" s="1"/>
  <c r="Q9" i="142"/>
  <c r="P9" i="142"/>
  <c r="Q8" i="142"/>
  <c r="P8" i="142"/>
  <c r="P7" i="142"/>
  <c r="H7" i="142"/>
  <c r="Q7" i="142" s="1"/>
  <c r="Q35" i="142" l="1"/>
  <c r="Q33" i="142"/>
  <c r="Q37" i="142"/>
  <c r="Q34" i="142"/>
  <c r="Q13" i="142"/>
  <c r="Q53" i="141"/>
  <c r="P53" i="141"/>
  <c r="P51" i="141"/>
  <c r="Q51" i="141"/>
  <c r="P50" i="141"/>
  <c r="J50" i="141"/>
  <c r="Q50" i="141"/>
  <c r="P49" i="141"/>
  <c r="J49" i="141"/>
  <c r="Q49" i="141" s="1"/>
  <c r="P48" i="141"/>
  <c r="J48" i="141"/>
  <c r="Q48" i="141" s="1"/>
  <c r="P47" i="141"/>
  <c r="Q47" i="141"/>
  <c r="P45" i="141"/>
  <c r="Q45" i="141"/>
  <c r="Q44" i="141"/>
  <c r="P44" i="141"/>
  <c r="R44" i="141" s="1"/>
  <c r="Q43" i="141"/>
  <c r="P43" i="141"/>
  <c r="Q42" i="141"/>
  <c r="P42" i="141"/>
  <c r="Q41" i="141"/>
  <c r="P41" i="141"/>
  <c r="Q40" i="141"/>
  <c r="P40" i="141"/>
  <c r="R40" i="141" s="1"/>
  <c r="Q39" i="141"/>
  <c r="P39" i="141"/>
  <c r="R39" i="141" s="1"/>
  <c r="Q37" i="141"/>
  <c r="P37" i="141"/>
  <c r="J37" i="141"/>
  <c r="H37" i="141"/>
  <c r="P36" i="141"/>
  <c r="M36" i="141"/>
  <c r="J36" i="141"/>
  <c r="H36" i="141"/>
  <c r="Q36" i="141" s="1"/>
  <c r="Q35" i="141"/>
  <c r="P35" i="141"/>
  <c r="J35" i="141"/>
  <c r="H35" i="141"/>
  <c r="Q34" i="141"/>
  <c r="P34" i="141"/>
  <c r="J34" i="141"/>
  <c r="H34" i="141"/>
  <c r="M33" i="141"/>
  <c r="P33" i="141" s="1"/>
  <c r="J33" i="141"/>
  <c r="H33" i="141"/>
  <c r="Q33" i="141" s="1"/>
  <c r="P32" i="141"/>
  <c r="J32" i="141"/>
  <c r="Q32" i="141" s="1"/>
  <c r="Q29" i="141"/>
  <c r="P29" i="141"/>
  <c r="Q27" i="141"/>
  <c r="P27" i="141"/>
  <c r="P26" i="141"/>
  <c r="H26" i="141"/>
  <c r="Q26" i="141" s="1"/>
  <c r="Q25" i="141"/>
  <c r="P25" i="141"/>
  <c r="H25" i="141"/>
  <c r="P24" i="141"/>
  <c r="H24" i="141"/>
  <c r="Q24" i="141" s="1"/>
  <c r="P23" i="141"/>
  <c r="H23" i="141"/>
  <c r="Q23" i="141" s="1"/>
  <c r="Q22" i="141"/>
  <c r="P22" i="141"/>
  <c r="H22" i="141"/>
  <c r="P21" i="141"/>
  <c r="H21" i="141"/>
  <c r="Q21" i="141" s="1"/>
  <c r="P19" i="141"/>
  <c r="H19" i="141"/>
  <c r="Q19" i="141" s="1"/>
  <c r="P18" i="141"/>
  <c r="H18" i="141"/>
  <c r="Q18" i="141" s="1"/>
  <c r="P17" i="141"/>
  <c r="H17" i="141"/>
  <c r="Q17" i="141" s="1"/>
  <c r="P14" i="141"/>
  <c r="J14" i="141"/>
  <c r="H14" i="141"/>
  <c r="F14" i="141"/>
  <c r="Q13" i="141"/>
  <c r="P13" i="141"/>
  <c r="J13" i="141"/>
  <c r="F13" i="141"/>
  <c r="Q12" i="141"/>
  <c r="P12" i="141"/>
  <c r="P11" i="141"/>
  <c r="F11" i="141"/>
  <c r="Q11" i="141" s="1"/>
  <c r="P10" i="141"/>
  <c r="F10" i="141"/>
  <c r="Q10" i="141" s="1"/>
  <c r="P9" i="141"/>
  <c r="Q9" i="141"/>
  <c r="Q8" i="141"/>
  <c r="P8" i="141"/>
  <c r="P7" i="141"/>
  <c r="H7" i="141"/>
  <c r="Q7" i="141" s="1"/>
  <c r="Q14" i="141" l="1"/>
  <c r="R50" i="141"/>
  <c r="R51" i="141"/>
  <c r="R48" i="141"/>
  <c r="R45" i="141"/>
  <c r="R43" i="141"/>
  <c r="R41" i="141"/>
  <c r="R42" i="141"/>
  <c r="R49" i="141"/>
  <c r="R47" i="141"/>
  <c r="P53" i="140"/>
  <c r="J53" i="140"/>
  <c r="Q53" i="140" s="1"/>
  <c r="P51" i="140"/>
  <c r="J51" i="140"/>
  <c r="Q51" i="140" s="1"/>
  <c r="D51" i="140"/>
  <c r="P50" i="140"/>
  <c r="J50" i="140"/>
  <c r="D50" i="140"/>
  <c r="Q50" i="140" s="1"/>
  <c r="P49" i="140"/>
  <c r="J49" i="140"/>
  <c r="Q49" i="140" s="1"/>
  <c r="P48" i="140"/>
  <c r="J48" i="140"/>
  <c r="Q48" i="140" s="1"/>
  <c r="P47" i="140"/>
  <c r="J47" i="140"/>
  <c r="Q47" i="140" s="1"/>
  <c r="P45" i="140"/>
  <c r="F45" i="140"/>
  <c r="Q44" i="140"/>
  <c r="P44" i="140"/>
  <c r="Q43" i="140"/>
  <c r="P43" i="140"/>
  <c r="Q42" i="140"/>
  <c r="P42" i="140"/>
  <c r="Q41" i="140"/>
  <c r="P41" i="140"/>
  <c r="Q40" i="140"/>
  <c r="P40" i="140"/>
  <c r="P39" i="140"/>
  <c r="Q39" i="140"/>
  <c r="P37" i="140"/>
  <c r="J37" i="140"/>
  <c r="H37" i="140"/>
  <c r="Q37" i="140" s="1"/>
  <c r="M36" i="140"/>
  <c r="P36" i="140" s="1"/>
  <c r="J36" i="140"/>
  <c r="H36" i="140"/>
  <c r="Q36" i="140" s="1"/>
  <c r="P35" i="140"/>
  <c r="J35" i="140"/>
  <c r="Q35" i="140" s="1"/>
  <c r="H35" i="140"/>
  <c r="P34" i="140"/>
  <c r="J34" i="140"/>
  <c r="H34" i="140"/>
  <c r="M33" i="140"/>
  <c r="P33" i="140" s="1"/>
  <c r="J33" i="140"/>
  <c r="H33" i="140"/>
  <c r="Q33" i="140" s="1"/>
  <c r="Q32" i="140"/>
  <c r="P32" i="140"/>
  <c r="J32" i="140"/>
  <c r="Q29" i="140"/>
  <c r="P29" i="140"/>
  <c r="Q27" i="140"/>
  <c r="P27" i="140"/>
  <c r="P26" i="140"/>
  <c r="H26" i="140"/>
  <c r="Q26" i="140" s="1"/>
  <c r="P25" i="140"/>
  <c r="H25" i="140"/>
  <c r="Q25" i="140" s="1"/>
  <c r="Q24" i="140"/>
  <c r="P24" i="140"/>
  <c r="H24" i="140"/>
  <c r="P23" i="140"/>
  <c r="H23" i="140"/>
  <c r="Q23" i="140" s="1"/>
  <c r="P22" i="140"/>
  <c r="H22" i="140"/>
  <c r="Q22" i="140" s="1"/>
  <c r="P21" i="140"/>
  <c r="H21" i="140"/>
  <c r="Q21" i="140" s="1"/>
  <c r="P19" i="140"/>
  <c r="H19" i="140"/>
  <c r="Q19" i="140" s="1"/>
  <c r="Q18" i="140"/>
  <c r="P18" i="140"/>
  <c r="H18" i="140"/>
  <c r="P17" i="140"/>
  <c r="H17" i="140"/>
  <c r="Q17" i="140" s="1"/>
  <c r="P14" i="140"/>
  <c r="J14" i="140"/>
  <c r="H14" i="140"/>
  <c r="F14" i="140"/>
  <c r="Q14" i="140" s="1"/>
  <c r="P13" i="140"/>
  <c r="J13" i="140"/>
  <c r="F13" i="140"/>
  <c r="P12" i="140"/>
  <c r="Q12" i="140"/>
  <c r="P11" i="140"/>
  <c r="F11" i="140"/>
  <c r="Q11" i="140" s="1"/>
  <c r="Q10" i="140"/>
  <c r="P10" i="140"/>
  <c r="F10" i="140"/>
  <c r="Q9" i="140"/>
  <c r="P9" i="140"/>
  <c r="H9" i="140"/>
  <c r="Q8" i="140"/>
  <c r="P8" i="140"/>
  <c r="Q7" i="140"/>
  <c r="P7" i="140"/>
  <c r="H7" i="140"/>
  <c r="Q34" i="140" l="1"/>
  <c r="Q13" i="140"/>
  <c r="Q45" i="140"/>
  <c r="Q53" i="139"/>
  <c r="P53" i="139"/>
  <c r="J53" i="139"/>
  <c r="H53" i="139"/>
  <c r="P51" i="139"/>
  <c r="J51" i="139"/>
  <c r="D51" i="139"/>
  <c r="P50" i="139"/>
  <c r="J50" i="139"/>
  <c r="D50" i="139"/>
  <c r="P49" i="139"/>
  <c r="J49" i="139"/>
  <c r="Q49" i="139" s="1"/>
  <c r="P48" i="139"/>
  <c r="J48" i="139"/>
  <c r="Q48" i="139" s="1"/>
  <c r="P47" i="139"/>
  <c r="J47" i="139"/>
  <c r="Q47" i="139" s="1"/>
  <c r="P45" i="139"/>
  <c r="L45" i="139"/>
  <c r="F45" i="139"/>
  <c r="P44" i="139"/>
  <c r="P43" i="139"/>
  <c r="Q43" i="139"/>
  <c r="P42" i="139"/>
  <c r="Q42" i="139"/>
  <c r="P41" i="139"/>
  <c r="Q41" i="139"/>
  <c r="P40" i="139"/>
  <c r="P39" i="139"/>
  <c r="F39" i="139"/>
  <c r="Q37" i="139"/>
  <c r="P37" i="139"/>
  <c r="J37" i="139"/>
  <c r="H37" i="139"/>
  <c r="M36" i="139"/>
  <c r="P36" i="139" s="1"/>
  <c r="J36" i="139"/>
  <c r="H36" i="139"/>
  <c r="P35" i="139"/>
  <c r="J35" i="139"/>
  <c r="H35" i="139"/>
  <c r="Q35" i="139" s="1"/>
  <c r="P34" i="139"/>
  <c r="J34" i="139"/>
  <c r="H34" i="139"/>
  <c r="Q34" i="139" s="1"/>
  <c r="M33" i="139"/>
  <c r="P33" i="139" s="1"/>
  <c r="J33" i="139"/>
  <c r="H33" i="139"/>
  <c r="P32" i="139"/>
  <c r="J32" i="139"/>
  <c r="Q32" i="139" s="1"/>
  <c r="Q29" i="139"/>
  <c r="P29" i="139"/>
  <c r="Q27" i="139"/>
  <c r="P27" i="139"/>
  <c r="P26" i="139"/>
  <c r="H26" i="139"/>
  <c r="Q26" i="139" s="1"/>
  <c r="P25" i="139"/>
  <c r="H25" i="139"/>
  <c r="Q25" i="139" s="1"/>
  <c r="P24" i="139"/>
  <c r="H24" i="139"/>
  <c r="Q24" i="139" s="1"/>
  <c r="P23" i="139"/>
  <c r="H23" i="139"/>
  <c r="Q23" i="139" s="1"/>
  <c r="P22" i="139"/>
  <c r="H22" i="139"/>
  <c r="Q22" i="139" s="1"/>
  <c r="P21" i="139"/>
  <c r="H21" i="139"/>
  <c r="Q21" i="139" s="1"/>
  <c r="P19" i="139"/>
  <c r="H19" i="139"/>
  <c r="Q19" i="139" s="1"/>
  <c r="P18" i="139"/>
  <c r="H18" i="139"/>
  <c r="Q18" i="139" s="1"/>
  <c r="P17" i="139"/>
  <c r="H17" i="139"/>
  <c r="Q17" i="139" s="1"/>
  <c r="P14" i="139"/>
  <c r="J14" i="139"/>
  <c r="H14" i="139"/>
  <c r="F14" i="139"/>
  <c r="Q14" i="139" s="1"/>
  <c r="P13" i="139"/>
  <c r="J13" i="139"/>
  <c r="F13" i="139"/>
  <c r="Q13" i="139" s="1"/>
  <c r="P12" i="139"/>
  <c r="J12" i="139"/>
  <c r="Q12" i="139" s="1"/>
  <c r="P11" i="139"/>
  <c r="F11" i="139"/>
  <c r="Q11" i="139" s="1"/>
  <c r="P10" i="139"/>
  <c r="F10" i="139"/>
  <c r="P9" i="139"/>
  <c r="H9" i="139"/>
  <c r="Q9" i="139"/>
  <c r="P8" i="139"/>
  <c r="P7" i="139"/>
  <c r="H7" i="139"/>
  <c r="Q7" i="139" s="1"/>
  <c r="Q33" i="139" l="1"/>
  <c r="Q36" i="139"/>
  <c r="Q10" i="139"/>
  <c r="Q40" i="139"/>
  <c r="Q39" i="139"/>
  <c r="Q45" i="139"/>
  <c r="Q8" i="139"/>
  <c r="Q51" i="139"/>
  <c r="Q50" i="139"/>
  <c r="Q44" i="139"/>
  <c r="P53" i="138"/>
  <c r="J53" i="138"/>
  <c r="H53" i="138"/>
  <c r="P51" i="138"/>
  <c r="N51" i="138"/>
  <c r="J51" i="138"/>
  <c r="H51" i="138"/>
  <c r="D51" i="138"/>
  <c r="P50" i="138"/>
  <c r="N50" i="138"/>
  <c r="J50" i="138"/>
  <c r="H50" i="138"/>
  <c r="D50" i="138"/>
  <c r="P49" i="138"/>
  <c r="N49" i="138"/>
  <c r="J49" i="138"/>
  <c r="H49" i="138"/>
  <c r="D49" i="138"/>
  <c r="P48" i="138"/>
  <c r="N48" i="138"/>
  <c r="J48" i="138"/>
  <c r="H48" i="138"/>
  <c r="D48" i="138"/>
  <c r="P47" i="138"/>
  <c r="J47" i="138"/>
  <c r="H47" i="138"/>
  <c r="P45" i="138"/>
  <c r="N45" i="138"/>
  <c r="L45" i="138"/>
  <c r="J45" i="138"/>
  <c r="H45" i="138"/>
  <c r="F45" i="138"/>
  <c r="D45" i="138"/>
  <c r="P44" i="138"/>
  <c r="N44" i="138"/>
  <c r="L44" i="138"/>
  <c r="J44" i="138"/>
  <c r="H44" i="138"/>
  <c r="F44" i="138"/>
  <c r="D44" i="138"/>
  <c r="P43" i="138"/>
  <c r="L43" i="138"/>
  <c r="J43" i="138"/>
  <c r="H43" i="138"/>
  <c r="F43" i="138"/>
  <c r="D43" i="138"/>
  <c r="P42" i="138"/>
  <c r="L42" i="138"/>
  <c r="J42" i="138"/>
  <c r="H42" i="138"/>
  <c r="F42" i="138"/>
  <c r="P41" i="138"/>
  <c r="N41" i="138"/>
  <c r="L41" i="138"/>
  <c r="J41" i="138"/>
  <c r="H41" i="138"/>
  <c r="F41" i="138"/>
  <c r="D41" i="138"/>
  <c r="P40" i="138"/>
  <c r="N40" i="138"/>
  <c r="L40" i="138"/>
  <c r="J40" i="138"/>
  <c r="H40" i="138"/>
  <c r="F40" i="138"/>
  <c r="D40" i="138"/>
  <c r="P39" i="138"/>
  <c r="N39" i="138"/>
  <c r="L39" i="138"/>
  <c r="J39" i="138"/>
  <c r="H39" i="138"/>
  <c r="F39" i="138"/>
  <c r="P37" i="138"/>
  <c r="J37" i="138"/>
  <c r="H37" i="138"/>
  <c r="Q37" i="138" s="1"/>
  <c r="M36" i="138"/>
  <c r="P36" i="138" s="1"/>
  <c r="J36" i="138"/>
  <c r="H36" i="138"/>
  <c r="Q36" i="138" s="1"/>
  <c r="P35" i="138"/>
  <c r="J35" i="138"/>
  <c r="Q35" i="138" s="1"/>
  <c r="H35" i="138"/>
  <c r="P34" i="138"/>
  <c r="J34" i="138"/>
  <c r="H34" i="138"/>
  <c r="M33" i="138"/>
  <c r="P33" i="138" s="1"/>
  <c r="J33" i="138"/>
  <c r="H33" i="138"/>
  <c r="Q32" i="138"/>
  <c r="P32" i="138"/>
  <c r="J32" i="138"/>
  <c r="Q29" i="138"/>
  <c r="P29" i="138"/>
  <c r="Q27" i="138"/>
  <c r="P27" i="138"/>
  <c r="P26" i="138"/>
  <c r="J26" i="138"/>
  <c r="Q26" i="138" s="1"/>
  <c r="H26" i="138"/>
  <c r="P25" i="138"/>
  <c r="J25" i="138"/>
  <c r="H25" i="138"/>
  <c r="P24" i="138"/>
  <c r="J24" i="138"/>
  <c r="Q24" i="138" s="1"/>
  <c r="H24" i="138"/>
  <c r="P23" i="138"/>
  <c r="J23" i="138"/>
  <c r="H23" i="138"/>
  <c r="P22" i="138"/>
  <c r="J22" i="138"/>
  <c r="Q22" i="138" s="1"/>
  <c r="H22" i="138"/>
  <c r="P21" i="138"/>
  <c r="J21" i="138"/>
  <c r="H21" i="138"/>
  <c r="P19" i="138"/>
  <c r="J19" i="138"/>
  <c r="Q19" i="138" s="1"/>
  <c r="H19" i="138"/>
  <c r="P18" i="138"/>
  <c r="H18" i="138"/>
  <c r="Q18" i="138" s="1"/>
  <c r="P17" i="138"/>
  <c r="H17" i="138"/>
  <c r="Q17" i="138" s="1"/>
  <c r="P14" i="138"/>
  <c r="J14" i="138"/>
  <c r="H14" i="138"/>
  <c r="F14" i="138"/>
  <c r="P13" i="138"/>
  <c r="J13" i="138"/>
  <c r="H13" i="138"/>
  <c r="F13" i="138"/>
  <c r="P12" i="138"/>
  <c r="J12" i="138"/>
  <c r="H12" i="138"/>
  <c r="P11" i="138"/>
  <c r="H11" i="138"/>
  <c r="Q11" i="138" s="1"/>
  <c r="F11" i="138"/>
  <c r="P10" i="138"/>
  <c r="J10" i="138"/>
  <c r="F10" i="138"/>
  <c r="P9" i="138"/>
  <c r="J9" i="138"/>
  <c r="H9" i="138"/>
  <c r="F9" i="138"/>
  <c r="Q9" i="138" s="1"/>
  <c r="P8" i="138"/>
  <c r="J8" i="138"/>
  <c r="H8" i="138"/>
  <c r="P7" i="138"/>
  <c r="J7" i="138"/>
  <c r="H7" i="138"/>
  <c r="Q7" i="138" s="1"/>
  <c r="Q8" i="138" l="1"/>
  <c r="Q10" i="138"/>
  <c r="Q13" i="138"/>
  <c r="Q14" i="138"/>
  <c r="Q21" i="138"/>
  <c r="Q25" i="138"/>
  <c r="Q33" i="138"/>
  <c r="Q34" i="138"/>
  <c r="Q39" i="138"/>
  <c r="R39" i="138" s="1"/>
  <c r="Q41" i="138"/>
  <c r="Q42" i="138"/>
  <c r="R42" i="138" s="1"/>
  <c r="Q48" i="138"/>
  <c r="Q51" i="138"/>
  <c r="Q53" i="138"/>
  <c r="R41" i="138"/>
  <c r="R51" i="138"/>
  <c r="Q12" i="138"/>
  <c r="Q23" i="138"/>
  <c r="Q40" i="138"/>
  <c r="R40" i="138" s="1"/>
  <c r="Q43" i="138"/>
  <c r="R43" i="138" s="1"/>
  <c r="Q44" i="138"/>
  <c r="R44" i="138" s="1"/>
  <c r="Q45" i="138"/>
  <c r="R45" i="138" s="1"/>
  <c r="Q47" i="138"/>
  <c r="R47" i="138" s="1"/>
  <c r="Q49" i="138"/>
  <c r="R49" i="138" s="1"/>
  <c r="Q50" i="138"/>
  <c r="R50" i="138" s="1"/>
  <c r="R48" i="138"/>
  <c r="J53" i="137" l="1"/>
  <c r="J48" i="137"/>
  <c r="J49" i="137"/>
  <c r="J50" i="137"/>
  <c r="J51" i="137"/>
  <c r="J47" i="137"/>
  <c r="J40" i="137"/>
  <c r="J41" i="137"/>
  <c r="J42" i="137"/>
  <c r="J43" i="137"/>
  <c r="J44" i="137"/>
  <c r="J45" i="137"/>
  <c r="J39" i="137"/>
  <c r="J33" i="137"/>
  <c r="J34" i="137"/>
  <c r="J35" i="137"/>
  <c r="J36" i="137"/>
  <c r="J37" i="137"/>
  <c r="J32" i="137"/>
  <c r="J22" i="137"/>
  <c r="Q22" i="137" s="1"/>
  <c r="J23" i="137"/>
  <c r="J24" i="137"/>
  <c r="J25" i="137"/>
  <c r="J26" i="137"/>
  <c r="Q27" i="137"/>
  <c r="J21" i="137"/>
  <c r="J19" i="137"/>
  <c r="J8" i="137"/>
  <c r="J9" i="137"/>
  <c r="J10" i="137"/>
  <c r="J12" i="137"/>
  <c r="J13" i="137"/>
  <c r="J14" i="137"/>
  <c r="J7" i="137"/>
  <c r="F40" i="137"/>
  <c r="F41" i="137"/>
  <c r="F42" i="137"/>
  <c r="F43" i="137"/>
  <c r="F44" i="137"/>
  <c r="F45" i="137"/>
  <c r="H53" i="137"/>
  <c r="H48" i="137"/>
  <c r="H49" i="137"/>
  <c r="H50" i="137"/>
  <c r="H51" i="137"/>
  <c r="H47" i="137"/>
  <c r="H40" i="137"/>
  <c r="H41" i="137"/>
  <c r="H42" i="137"/>
  <c r="H43" i="137"/>
  <c r="H44" i="137"/>
  <c r="H45" i="137"/>
  <c r="H39" i="137"/>
  <c r="H33" i="137"/>
  <c r="H34" i="137"/>
  <c r="H35" i="137"/>
  <c r="H36" i="137"/>
  <c r="H37" i="137"/>
  <c r="Q37" i="137" s="1"/>
  <c r="H22" i="137"/>
  <c r="H23" i="137"/>
  <c r="H24" i="137"/>
  <c r="Q24" i="137" s="1"/>
  <c r="H25" i="137"/>
  <c r="Q25" i="137" s="1"/>
  <c r="H26" i="137"/>
  <c r="H21" i="137"/>
  <c r="Q21" i="137" s="1"/>
  <c r="H18" i="137"/>
  <c r="Q18" i="137" s="1"/>
  <c r="H19" i="137"/>
  <c r="H17" i="137"/>
  <c r="Q17" i="137" s="1"/>
  <c r="H8" i="137"/>
  <c r="H9" i="137"/>
  <c r="H11" i="137"/>
  <c r="H12" i="137"/>
  <c r="H13" i="137"/>
  <c r="H14" i="137"/>
  <c r="H7" i="137"/>
  <c r="Q53" i="137"/>
  <c r="P53" i="137"/>
  <c r="P51" i="137"/>
  <c r="N51" i="137"/>
  <c r="D51" i="137"/>
  <c r="P50" i="137"/>
  <c r="N50" i="137"/>
  <c r="D50" i="137"/>
  <c r="P49" i="137"/>
  <c r="N49" i="137"/>
  <c r="D49" i="137"/>
  <c r="P48" i="137"/>
  <c r="N48" i="137"/>
  <c r="D48" i="137"/>
  <c r="P47" i="137"/>
  <c r="P45" i="137"/>
  <c r="N45" i="137"/>
  <c r="L45" i="137"/>
  <c r="D45" i="137"/>
  <c r="Q45" i="137" s="1"/>
  <c r="P44" i="137"/>
  <c r="N44" i="137"/>
  <c r="L44" i="137"/>
  <c r="D44" i="137"/>
  <c r="P43" i="137"/>
  <c r="L43" i="137"/>
  <c r="D43" i="137"/>
  <c r="P42" i="137"/>
  <c r="L42" i="137"/>
  <c r="P41" i="137"/>
  <c r="N41" i="137"/>
  <c r="L41" i="137"/>
  <c r="D41" i="137"/>
  <c r="P40" i="137"/>
  <c r="N40" i="137"/>
  <c r="L40" i="137"/>
  <c r="D40" i="137"/>
  <c r="P39" i="137"/>
  <c r="N39" i="137"/>
  <c r="L39" i="137"/>
  <c r="F39" i="137"/>
  <c r="P37" i="137"/>
  <c r="M36" i="137"/>
  <c r="P36" i="137" s="1"/>
  <c r="P35" i="137"/>
  <c r="Q34" i="137"/>
  <c r="P34" i="137"/>
  <c r="Q33" i="137"/>
  <c r="M33" i="137"/>
  <c r="P33" i="137" s="1"/>
  <c r="Q32" i="137"/>
  <c r="P32" i="137"/>
  <c r="Q29" i="137"/>
  <c r="P29" i="137"/>
  <c r="P27" i="137"/>
  <c r="P26" i="137"/>
  <c r="P25" i="137"/>
  <c r="P24" i="137"/>
  <c r="P23" i="137"/>
  <c r="P22" i="137"/>
  <c r="P21" i="137"/>
  <c r="Q19" i="137"/>
  <c r="P19" i="137"/>
  <c r="P18" i="137"/>
  <c r="P17" i="137"/>
  <c r="P14" i="137"/>
  <c r="F14" i="137"/>
  <c r="P13" i="137"/>
  <c r="F13" i="137"/>
  <c r="Q12" i="137"/>
  <c r="P12" i="137"/>
  <c r="P11" i="137"/>
  <c r="F11" i="137"/>
  <c r="P10" i="137"/>
  <c r="F10" i="137"/>
  <c r="P9" i="137"/>
  <c r="F9" i="137"/>
  <c r="P8" i="137"/>
  <c r="P7" i="137"/>
  <c r="Q13" i="137" l="1"/>
  <c r="Q7" i="137"/>
  <c r="Q10" i="137"/>
  <c r="Q9" i="137"/>
  <c r="Q48" i="137"/>
  <c r="Q8" i="137"/>
  <c r="Q49" i="137"/>
  <c r="Q47" i="137"/>
  <c r="Q40" i="137"/>
  <c r="Q41" i="137"/>
  <c r="Q36" i="137"/>
  <c r="Q35" i="137"/>
  <c r="Q23" i="137"/>
  <c r="Q26" i="137"/>
  <c r="Q44" i="137"/>
  <c r="Q14" i="137"/>
  <c r="Q50" i="137"/>
  <c r="Q51" i="137"/>
  <c r="Q43" i="137"/>
  <c r="Q42" i="137"/>
  <c r="Q39" i="137"/>
  <c r="Q11" i="137"/>
  <c r="Q53" i="136"/>
  <c r="P53" i="136"/>
  <c r="P51" i="136"/>
  <c r="N51" i="136"/>
  <c r="J51" i="136"/>
  <c r="D51" i="136"/>
  <c r="Q51" i="136" s="1"/>
  <c r="P50" i="136"/>
  <c r="N50" i="136"/>
  <c r="J50" i="136"/>
  <c r="D50" i="136"/>
  <c r="Q50" i="136" s="1"/>
  <c r="P49" i="136"/>
  <c r="N49" i="136"/>
  <c r="J49" i="136"/>
  <c r="D49" i="136"/>
  <c r="Q49" i="136" s="1"/>
  <c r="P48" i="136"/>
  <c r="N48" i="136"/>
  <c r="J48" i="136"/>
  <c r="D48" i="136"/>
  <c r="Q48" i="136" s="1"/>
  <c r="Q47" i="136"/>
  <c r="P47" i="136"/>
  <c r="P45" i="136"/>
  <c r="N45" i="136"/>
  <c r="L45" i="136"/>
  <c r="J45" i="136"/>
  <c r="F45" i="136"/>
  <c r="D45" i="136"/>
  <c r="Q45" i="136" s="1"/>
  <c r="P44" i="136"/>
  <c r="N44" i="136"/>
  <c r="L44" i="136"/>
  <c r="F44" i="136"/>
  <c r="Q44" i="136" s="1"/>
  <c r="D44" i="136"/>
  <c r="P43" i="136"/>
  <c r="L43" i="136"/>
  <c r="J43" i="136"/>
  <c r="F43" i="136"/>
  <c r="D43" i="136"/>
  <c r="P42" i="136"/>
  <c r="L42" i="136"/>
  <c r="Q42" i="136" s="1"/>
  <c r="F42" i="136"/>
  <c r="P41" i="136"/>
  <c r="N41" i="136"/>
  <c r="L41" i="136"/>
  <c r="J41" i="136"/>
  <c r="F41" i="136"/>
  <c r="D41" i="136"/>
  <c r="P40" i="136"/>
  <c r="N40" i="136"/>
  <c r="L40" i="136"/>
  <c r="J40" i="136"/>
  <c r="F40" i="136"/>
  <c r="D40" i="136"/>
  <c r="P39" i="136"/>
  <c r="N39" i="136"/>
  <c r="Q39" i="136" s="1"/>
  <c r="L39" i="136"/>
  <c r="F39" i="136"/>
  <c r="Q37" i="136"/>
  <c r="P37" i="136"/>
  <c r="Q36" i="136"/>
  <c r="M36" i="136"/>
  <c r="P36" i="136" s="1"/>
  <c r="Q35" i="136"/>
  <c r="P35" i="136"/>
  <c r="Q34" i="136"/>
  <c r="P34" i="136"/>
  <c r="Q33" i="136"/>
  <c r="M33" i="136"/>
  <c r="P33" i="136" s="1"/>
  <c r="Q32" i="136"/>
  <c r="P32" i="136"/>
  <c r="Q29" i="136"/>
  <c r="P29" i="136"/>
  <c r="Q27" i="136"/>
  <c r="P27" i="136"/>
  <c r="Q26" i="136"/>
  <c r="P26" i="136"/>
  <c r="Q25" i="136"/>
  <c r="P25" i="136"/>
  <c r="Q24" i="136"/>
  <c r="P24" i="136"/>
  <c r="Q23" i="136"/>
  <c r="P23" i="136"/>
  <c r="Q22" i="136"/>
  <c r="P22" i="136"/>
  <c r="Q21" i="136"/>
  <c r="P21" i="136"/>
  <c r="Q19" i="136"/>
  <c r="P19" i="136"/>
  <c r="Q18" i="136"/>
  <c r="P18" i="136"/>
  <c r="Q17" i="136"/>
  <c r="P17" i="136"/>
  <c r="P14" i="136"/>
  <c r="F14" i="136"/>
  <c r="Q14" i="136" s="1"/>
  <c r="P13" i="136"/>
  <c r="F13" i="136"/>
  <c r="Q13" i="136" s="1"/>
  <c r="Q12" i="136"/>
  <c r="P12" i="136"/>
  <c r="P11" i="136"/>
  <c r="F11" i="136"/>
  <c r="Q11" i="136" s="1"/>
  <c r="P10" i="136"/>
  <c r="F10" i="136"/>
  <c r="Q10" i="136" s="1"/>
  <c r="P9" i="136"/>
  <c r="F9" i="136"/>
  <c r="Q9" i="136" s="1"/>
  <c r="Q8" i="136"/>
  <c r="P8" i="136"/>
  <c r="Q7" i="136"/>
  <c r="P7" i="136"/>
  <c r="Q41" i="136" l="1"/>
  <c r="Q40" i="136"/>
  <c r="Q43" i="136"/>
  <c r="Q53" i="135"/>
  <c r="P53" i="135"/>
  <c r="P51" i="135"/>
  <c r="N51" i="135"/>
  <c r="J51" i="135"/>
  <c r="D51" i="135"/>
  <c r="P50" i="135"/>
  <c r="N50" i="135"/>
  <c r="J50" i="135"/>
  <c r="D50" i="135"/>
  <c r="P49" i="135"/>
  <c r="N49" i="135"/>
  <c r="J49" i="135"/>
  <c r="D49" i="135"/>
  <c r="P48" i="135"/>
  <c r="N48" i="135"/>
  <c r="J48" i="135"/>
  <c r="D48" i="135"/>
  <c r="Q47" i="135"/>
  <c r="P47" i="135"/>
  <c r="P45" i="135"/>
  <c r="N45" i="135"/>
  <c r="L45" i="135"/>
  <c r="J45" i="135"/>
  <c r="F45" i="135"/>
  <c r="Q45" i="135" s="1"/>
  <c r="D45" i="135"/>
  <c r="P44" i="135"/>
  <c r="N44" i="135"/>
  <c r="L44" i="135"/>
  <c r="F44" i="135"/>
  <c r="D44" i="135"/>
  <c r="P43" i="135"/>
  <c r="N43" i="135"/>
  <c r="L43" i="135"/>
  <c r="J43" i="135"/>
  <c r="F43" i="135"/>
  <c r="D43" i="135"/>
  <c r="P42" i="135"/>
  <c r="L42" i="135"/>
  <c r="J42" i="135"/>
  <c r="F42" i="135"/>
  <c r="D42" i="135"/>
  <c r="P41" i="135"/>
  <c r="N41" i="135"/>
  <c r="L41" i="135"/>
  <c r="J41" i="135"/>
  <c r="F41" i="135"/>
  <c r="D41" i="135"/>
  <c r="P40" i="135"/>
  <c r="N40" i="135"/>
  <c r="L40" i="135"/>
  <c r="J40" i="135"/>
  <c r="F40" i="135"/>
  <c r="D40" i="135"/>
  <c r="P39" i="135"/>
  <c r="N39" i="135"/>
  <c r="L39" i="135"/>
  <c r="F39" i="135"/>
  <c r="D39" i="135"/>
  <c r="Q37" i="135"/>
  <c r="P37" i="135"/>
  <c r="Q36" i="135"/>
  <c r="M36" i="135"/>
  <c r="P36" i="135" s="1"/>
  <c r="Q35" i="135"/>
  <c r="P35" i="135"/>
  <c r="Q34" i="135"/>
  <c r="P34" i="135"/>
  <c r="Q33" i="135"/>
  <c r="P33" i="135"/>
  <c r="M33" i="135"/>
  <c r="Q32" i="135"/>
  <c r="P32" i="135"/>
  <c r="Q29" i="135"/>
  <c r="P29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19" i="135"/>
  <c r="P19" i="135"/>
  <c r="Q18" i="135"/>
  <c r="P18" i="135"/>
  <c r="Q17" i="135"/>
  <c r="P17" i="135"/>
  <c r="P14" i="135"/>
  <c r="F14" i="135"/>
  <c r="Q14" i="135" s="1"/>
  <c r="P13" i="135"/>
  <c r="F13" i="135"/>
  <c r="Q13" i="135" s="1"/>
  <c r="Q12" i="135"/>
  <c r="P12" i="135"/>
  <c r="P11" i="135"/>
  <c r="F11" i="135"/>
  <c r="Q11" i="135" s="1"/>
  <c r="P10" i="135"/>
  <c r="F10" i="135"/>
  <c r="Q10" i="135" s="1"/>
  <c r="Q9" i="135"/>
  <c r="P9" i="135"/>
  <c r="F9" i="135"/>
  <c r="Q8" i="135"/>
  <c r="P8" i="135"/>
  <c r="Q7" i="135"/>
  <c r="P7" i="135"/>
  <c r="Q41" i="135" l="1"/>
  <c r="Q44" i="135"/>
  <c r="Q42" i="135"/>
  <c r="Q48" i="135"/>
  <c r="Q49" i="135"/>
  <c r="Q50" i="135"/>
  <c r="Q51" i="135"/>
  <c r="Q43" i="135"/>
  <c r="Q40" i="135"/>
  <c r="Q39" i="135"/>
  <c r="Q53" i="134"/>
  <c r="P53" i="134"/>
  <c r="P51" i="134"/>
  <c r="N51" i="134"/>
  <c r="J51" i="134"/>
  <c r="D51" i="134"/>
  <c r="Q51" i="134" s="1"/>
  <c r="P50" i="134"/>
  <c r="N50" i="134"/>
  <c r="J50" i="134"/>
  <c r="D50" i="134"/>
  <c r="P49" i="134"/>
  <c r="N49" i="134"/>
  <c r="J49" i="134"/>
  <c r="D49" i="134"/>
  <c r="Q49" i="134" s="1"/>
  <c r="P48" i="134"/>
  <c r="N48" i="134"/>
  <c r="J48" i="134"/>
  <c r="D48" i="134"/>
  <c r="Q48" i="134" s="1"/>
  <c r="Q47" i="134"/>
  <c r="P47" i="134"/>
  <c r="P45" i="134"/>
  <c r="N45" i="134"/>
  <c r="L45" i="134"/>
  <c r="J45" i="134"/>
  <c r="F45" i="134"/>
  <c r="D45" i="134"/>
  <c r="P44" i="134"/>
  <c r="N44" i="134"/>
  <c r="L44" i="134"/>
  <c r="F44" i="134"/>
  <c r="D44" i="134"/>
  <c r="P43" i="134"/>
  <c r="N43" i="134"/>
  <c r="L43" i="134"/>
  <c r="J43" i="134"/>
  <c r="F43" i="134"/>
  <c r="D43" i="134"/>
  <c r="P42" i="134"/>
  <c r="L42" i="134"/>
  <c r="J42" i="134"/>
  <c r="F42" i="134"/>
  <c r="D42" i="134"/>
  <c r="P41" i="134"/>
  <c r="N41" i="134"/>
  <c r="L41" i="134"/>
  <c r="J41" i="134"/>
  <c r="F41" i="134"/>
  <c r="D41" i="134"/>
  <c r="P40" i="134"/>
  <c r="N40" i="134"/>
  <c r="L40" i="134"/>
  <c r="J40" i="134"/>
  <c r="F40" i="134"/>
  <c r="D40" i="134"/>
  <c r="P39" i="134"/>
  <c r="N39" i="134"/>
  <c r="L39" i="134"/>
  <c r="J39" i="134"/>
  <c r="F39" i="134"/>
  <c r="D39" i="134"/>
  <c r="Q37" i="134"/>
  <c r="P37" i="134"/>
  <c r="Q36" i="134"/>
  <c r="M36" i="134"/>
  <c r="P36" i="134" s="1"/>
  <c r="Q35" i="134"/>
  <c r="P35" i="134"/>
  <c r="Q34" i="134"/>
  <c r="P34" i="134"/>
  <c r="Q33" i="134"/>
  <c r="P33" i="134"/>
  <c r="M33" i="134"/>
  <c r="Q32" i="134"/>
  <c r="P32" i="134"/>
  <c r="Q29" i="134"/>
  <c r="P29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19" i="134"/>
  <c r="P19" i="134"/>
  <c r="Q18" i="134"/>
  <c r="P18" i="134"/>
  <c r="Q17" i="134"/>
  <c r="P17" i="134"/>
  <c r="P14" i="134"/>
  <c r="F14" i="134"/>
  <c r="Q14" i="134" s="1"/>
  <c r="P13" i="134"/>
  <c r="F13" i="134"/>
  <c r="Q13" i="134" s="1"/>
  <c r="Q12" i="134"/>
  <c r="P12" i="134"/>
  <c r="P11" i="134"/>
  <c r="F11" i="134"/>
  <c r="Q11" i="134" s="1"/>
  <c r="P10" i="134"/>
  <c r="F10" i="134"/>
  <c r="Q10" i="134" s="1"/>
  <c r="Q9" i="134"/>
  <c r="P9" i="134"/>
  <c r="F9" i="134"/>
  <c r="Q8" i="134"/>
  <c r="P8" i="134"/>
  <c r="Q7" i="134"/>
  <c r="P7" i="134"/>
  <c r="Q40" i="134" l="1"/>
  <c r="Q41" i="134"/>
  <c r="Q42" i="134"/>
  <c r="Q50" i="134"/>
  <c r="Q45" i="134"/>
  <c r="Q44" i="134"/>
  <c r="Q39" i="134"/>
  <c r="Q43" i="134"/>
  <c r="Q53" i="133"/>
  <c r="P53" i="133"/>
  <c r="P51" i="133"/>
  <c r="N51" i="133"/>
  <c r="J51" i="133"/>
  <c r="D51" i="133"/>
  <c r="P50" i="133"/>
  <c r="N50" i="133"/>
  <c r="J50" i="133"/>
  <c r="D50" i="133"/>
  <c r="P49" i="133"/>
  <c r="N49" i="133"/>
  <c r="J49" i="133"/>
  <c r="D49" i="133"/>
  <c r="P48" i="133"/>
  <c r="N48" i="133"/>
  <c r="J48" i="133"/>
  <c r="D48" i="133"/>
  <c r="Q47" i="133"/>
  <c r="P47" i="133"/>
  <c r="P45" i="133"/>
  <c r="N45" i="133"/>
  <c r="L45" i="133"/>
  <c r="J45" i="133"/>
  <c r="F45" i="133"/>
  <c r="D45" i="133"/>
  <c r="P44" i="133"/>
  <c r="N44" i="133"/>
  <c r="L44" i="133"/>
  <c r="F44" i="133"/>
  <c r="D44" i="133"/>
  <c r="P43" i="133"/>
  <c r="N43" i="133"/>
  <c r="L43" i="133"/>
  <c r="J43" i="133"/>
  <c r="F43" i="133"/>
  <c r="D43" i="133"/>
  <c r="P42" i="133"/>
  <c r="L42" i="133"/>
  <c r="J42" i="133"/>
  <c r="F42" i="133"/>
  <c r="D42" i="133"/>
  <c r="P41" i="133"/>
  <c r="N41" i="133"/>
  <c r="L41" i="133"/>
  <c r="J41" i="133"/>
  <c r="F41" i="133"/>
  <c r="D41" i="133"/>
  <c r="Q41" i="133" s="1"/>
  <c r="P40" i="133"/>
  <c r="N40" i="133"/>
  <c r="L40" i="133"/>
  <c r="J40" i="133"/>
  <c r="Q40" i="133" s="1"/>
  <c r="F40" i="133"/>
  <c r="D40" i="133"/>
  <c r="P39" i="133"/>
  <c r="N39" i="133"/>
  <c r="L39" i="133"/>
  <c r="J39" i="133"/>
  <c r="F39" i="133"/>
  <c r="D39" i="133"/>
  <c r="Q37" i="133"/>
  <c r="P37" i="133"/>
  <c r="Q36" i="133"/>
  <c r="M36" i="133"/>
  <c r="P36" i="133" s="1"/>
  <c r="Q35" i="133"/>
  <c r="P35" i="133"/>
  <c r="Q34" i="133"/>
  <c r="P34" i="133"/>
  <c r="Q33" i="133"/>
  <c r="M33" i="133"/>
  <c r="P33" i="133" s="1"/>
  <c r="Q32" i="133"/>
  <c r="P32" i="133"/>
  <c r="Q29" i="133"/>
  <c r="P29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19" i="133"/>
  <c r="P19" i="133"/>
  <c r="Q18" i="133"/>
  <c r="P18" i="133"/>
  <c r="Q17" i="133"/>
  <c r="P17" i="133"/>
  <c r="P14" i="133"/>
  <c r="F14" i="133"/>
  <c r="Q14" i="133" s="1"/>
  <c r="P13" i="133"/>
  <c r="F13" i="133"/>
  <c r="Q13" i="133" s="1"/>
  <c r="Q12" i="133"/>
  <c r="P12" i="133"/>
  <c r="P11" i="133"/>
  <c r="F11" i="133"/>
  <c r="Q11" i="133" s="1"/>
  <c r="P10" i="133"/>
  <c r="F10" i="133"/>
  <c r="Q10" i="133" s="1"/>
  <c r="P9" i="133"/>
  <c r="F9" i="133"/>
  <c r="Q9" i="133" s="1"/>
  <c r="Q8" i="133"/>
  <c r="P8" i="133"/>
  <c r="Q7" i="133"/>
  <c r="P7" i="133"/>
  <c r="Q42" i="133" l="1"/>
  <c r="Q48" i="133"/>
  <c r="Q49" i="133"/>
  <c r="Q50" i="133"/>
  <c r="Q51" i="133"/>
  <c r="Q44" i="133"/>
  <c r="Q43" i="133"/>
  <c r="Q45" i="133"/>
  <c r="Q39" i="133"/>
  <c r="Q53" i="132"/>
  <c r="P53" i="132"/>
  <c r="P51" i="132"/>
  <c r="N51" i="132"/>
  <c r="J51" i="132"/>
  <c r="D51" i="132"/>
  <c r="Q51" i="132" s="1"/>
  <c r="P50" i="132"/>
  <c r="N50" i="132"/>
  <c r="J50" i="132"/>
  <c r="D50" i="132"/>
  <c r="P49" i="132"/>
  <c r="N49" i="132"/>
  <c r="J49" i="132"/>
  <c r="D49" i="132"/>
  <c r="Q49" i="132" s="1"/>
  <c r="P48" i="132"/>
  <c r="N48" i="132"/>
  <c r="J48" i="132"/>
  <c r="D48" i="132"/>
  <c r="Q48" i="132" s="1"/>
  <c r="Q47" i="132"/>
  <c r="P47" i="132"/>
  <c r="P45" i="132"/>
  <c r="N45" i="132"/>
  <c r="L45" i="132"/>
  <c r="J45" i="132"/>
  <c r="F45" i="132"/>
  <c r="D45" i="132"/>
  <c r="P44" i="132"/>
  <c r="N44" i="132"/>
  <c r="L44" i="132"/>
  <c r="F44" i="132"/>
  <c r="D44" i="132"/>
  <c r="Q44" i="132" s="1"/>
  <c r="P43" i="132"/>
  <c r="N43" i="132"/>
  <c r="L43" i="132"/>
  <c r="J43" i="132"/>
  <c r="F43" i="132"/>
  <c r="D43" i="132"/>
  <c r="P42" i="132"/>
  <c r="L42" i="132"/>
  <c r="J42" i="132"/>
  <c r="F42" i="132"/>
  <c r="D42" i="132"/>
  <c r="P41" i="132"/>
  <c r="N41" i="132"/>
  <c r="L41" i="132"/>
  <c r="J41" i="132"/>
  <c r="F41" i="132"/>
  <c r="D41" i="132"/>
  <c r="P40" i="132"/>
  <c r="N40" i="132"/>
  <c r="L40" i="132"/>
  <c r="J40" i="132"/>
  <c r="F40" i="132"/>
  <c r="D40" i="132"/>
  <c r="P39" i="132"/>
  <c r="N39" i="132"/>
  <c r="L39" i="132"/>
  <c r="J39" i="132"/>
  <c r="F39" i="132"/>
  <c r="D39" i="132"/>
  <c r="Q37" i="132"/>
  <c r="P37" i="132"/>
  <c r="Q36" i="132"/>
  <c r="M36" i="132"/>
  <c r="P36" i="132" s="1"/>
  <c r="Q35" i="132"/>
  <c r="P35" i="132"/>
  <c r="Q34" i="132"/>
  <c r="P34" i="132"/>
  <c r="Q33" i="132"/>
  <c r="M33" i="132"/>
  <c r="P33" i="132" s="1"/>
  <c r="Q32" i="132"/>
  <c r="P32" i="132"/>
  <c r="Q29" i="132"/>
  <c r="P29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19" i="132"/>
  <c r="P19" i="132"/>
  <c r="Q18" i="132"/>
  <c r="P18" i="132"/>
  <c r="Q17" i="132"/>
  <c r="P17" i="132"/>
  <c r="P14" i="132"/>
  <c r="F14" i="132"/>
  <c r="Q14" i="132" s="1"/>
  <c r="Q13" i="132"/>
  <c r="P13" i="132"/>
  <c r="F13" i="132"/>
  <c r="Q12" i="132"/>
  <c r="P12" i="132"/>
  <c r="P11" i="132"/>
  <c r="F11" i="132"/>
  <c r="Q11" i="132" s="1"/>
  <c r="P10" i="132"/>
  <c r="F10" i="132"/>
  <c r="Q10" i="132" s="1"/>
  <c r="P9" i="132"/>
  <c r="F9" i="132"/>
  <c r="Q9" i="132" s="1"/>
  <c r="Q8" i="132"/>
  <c r="P8" i="132"/>
  <c r="Q7" i="132"/>
  <c r="P7" i="132"/>
  <c r="Q40" i="132" l="1"/>
  <c r="Q41" i="132"/>
  <c r="Q45" i="132"/>
  <c r="Q42" i="132"/>
  <c r="Q39" i="132"/>
  <c r="Q43" i="132"/>
  <c r="Q50" i="132"/>
  <c r="L40" i="131"/>
  <c r="L41" i="131"/>
  <c r="L42" i="131"/>
  <c r="L43" i="131"/>
  <c r="L44" i="131"/>
  <c r="L45" i="131"/>
  <c r="L39" i="131"/>
  <c r="J40" i="131"/>
  <c r="J41" i="131"/>
  <c r="J42" i="131"/>
  <c r="J43" i="131"/>
  <c r="J44" i="131"/>
  <c r="J45" i="131"/>
  <c r="J39" i="131"/>
  <c r="F40" i="131"/>
  <c r="F41" i="131"/>
  <c r="F42" i="131"/>
  <c r="F43" i="131"/>
  <c r="F44" i="131"/>
  <c r="F45" i="131"/>
  <c r="F39" i="131"/>
  <c r="D49" i="131"/>
  <c r="D50" i="131"/>
  <c r="D51" i="131"/>
  <c r="D48" i="131"/>
  <c r="Q53" i="131" l="1"/>
  <c r="P53" i="131"/>
  <c r="P51" i="131"/>
  <c r="N51" i="131"/>
  <c r="J51" i="131"/>
  <c r="P50" i="131"/>
  <c r="N50" i="131"/>
  <c r="J50" i="131"/>
  <c r="P49" i="131"/>
  <c r="N49" i="131"/>
  <c r="J49" i="131"/>
  <c r="Q49" i="131" s="1"/>
  <c r="P48" i="131"/>
  <c r="N48" i="131"/>
  <c r="J48" i="131"/>
  <c r="Q48" i="131" s="1"/>
  <c r="Q47" i="131"/>
  <c r="P47" i="131"/>
  <c r="P45" i="131"/>
  <c r="N45" i="131"/>
  <c r="D45" i="131"/>
  <c r="Q45" i="131" s="1"/>
  <c r="P44" i="131"/>
  <c r="N44" i="131"/>
  <c r="D44" i="131"/>
  <c r="Q44" i="131" s="1"/>
  <c r="P43" i="131"/>
  <c r="N43" i="131"/>
  <c r="D43" i="131"/>
  <c r="Q43" i="131" s="1"/>
  <c r="Q42" i="131"/>
  <c r="P42" i="131"/>
  <c r="D42" i="131"/>
  <c r="Q41" i="131"/>
  <c r="P41" i="131"/>
  <c r="N41" i="131"/>
  <c r="D41" i="131"/>
  <c r="P40" i="131"/>
  <c r="N40" i="131"/>
  <c r="D40" i="131"/>
  <c r="P39" i="131"/>
  <c r="N39" i="131"/>
  <c r="D39" i="131"/>
  <c r="Q39" i="131" s="1"/>
  <c r="Q37" i="131"/>
  <c r="P37" i="131"/>
  <c r="Q36" i="131"/>
  <c r="M36" i="131"/>
  <c r="P36" i="131" s="1"/>
  <c r="Q35" i="131"/>
  <c r="P35" i="131"/>
  <c r="Q34" i="131"/>
  <c r="P34" i="131"/>
  <c r="Q33" i="131"/>
  <c r="M33" i="131"/>
  <c r="P33" i="131" s="1"/>
  <c r="Q32" i="131"/>
  <c r="P32" i="131"/>
  <c r="Q29" i="131"/>
  <c r="P29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19" i="131"/>
  <c r="P19" i="131"/>
  <c r="Q18" i="131"/>
  <c r="P18" i="131"/>
  <c r="Q17" i="131"/>
  <c r="P17" i="131"/>
  <c r="Q14" i="131"/>
  <c r="P14" i="131"/>
  <c r="F14" i="131"/>
  <c r="P13" i="131"/>
  <c r="F13" i="131"/>
  <c r="Q13" i="131" s="1"/>
  <c r="Q12" i="131"/>
  <c r="P12" i="131"/>
  <c r="P11" i="131"/>
  <c r="F11" i="131"/>
  <c r="Q11" i="131" s="1"/>
  <c r="P10" i="131"/>
  <c r="F10" i="131"/>
  <c r="Q10" i="131" s="1"/>
  <c r="P9" i="131"/>
  <c r="F9" i="131"/>
  <c r="Q9" i="131" s="1"/>
  <c r="Q8" i="131"/>
  <c r="P8" i="131"/>
  <c r="Q7" i="131"/>
  <c r="P7" i="131"/>
  <c r="Q40" i="131" l="1"/>
  <c r="Q51" i="131"/>
  <c r="Q50" i="131"/>
  <c r="M36" i="130"/>
  <c r="M33" i="130"/>
  <c r="N40" i="130"/>
  <c r="N41" i="130"/>
  <c r="N42" i="130"/>
  <c r="N43" i="130"/>
  <c r="N44" i="130"/>
  <c r="N45" i="130"/>
  <c r="N39" i="130"/>
  <c r="N49" i="130"/>
  <c r="N50" i="130"/>
  <c r="N51" i="130"/>
  <c r="N48" i="130"/>
  <c r="J49" i="130"/>
  <c r="J50" i="130"/>
  <c r="J51" i="130"/>
  <c r="J48" i="130"/>
  <c r="D41" i="130"/>
  <c r="D42" i="130"/>
  <c r="D43" i="130"/>
  <c r="D44" i="130"/>
  <c r="D45" i="130"/>
  <c r="D40" i="130"/>
  <c r="Q53" i="130" l="1"/>
  <c r="P53" i="130"/>
  <c r="Q51" i="130"/>
  <c r="P51" i="130"/>
  <c r="Q50" i="130"/>
  <c r="P50" i="130"/>
  <c r="Q49" i="130"/>
  <c r="P49" i="130"/>
  <c r="Q48" i="130"/>
  <c r="P48" i="130"/>
  <c r="Q47" i="130"/>
  <c r="P47" i="130"/>
  <c r="P45" i="130"/>
  <c r="Q45" i="130"/>
  <c r="Q44" i="130"/>
  <c r="P44" i="130"/>
  <c r="Q43" i="130"/>
  <c r="P43" i="130"/>
  <c r="Q42" i="130"/>
  <c r="P42" i="130"/>
  <c r="P41" i="130"/>
  <c r="Q41" i="130"/>
  <c r="Q40" i="130"/>
  <c r="P40" i="130"/>
  <c r="P39" i="130"/>
  <c r="D39" i="130"/>
  <c r="Q39" i="130" s="1"/>
  <c r="Q37" i="130"/>
  <c r="P37" i="130"/>
  <c r="Q36" i="130"/>
  <c r="P36" i="130"/>
  <c r="Q35" i="130"/>
  <c r="P35" i="130"/>
  <c r="Q34" i="130"/>
  <c r="P34" i="130"/>
  <c r="Q33" i="130"/>
  <c r="P33" i="130"/>
  <c r="Q32" i="130"/>
  <c r="P32" i="130"/>
  <c r="Q29" i="130"/>
  <c r="P29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19" i="130"/>
  <c r="P19" i="130"/>
  <c r="Q18" i="130"/>
  <c r="P18" i="130"/>
  <c r="Q17" i="130"/>
  <c r="P17" i="130"/>
  <c r="P14" i="130"/>
  <c r="F14" i="130"/>
  <c r="Q14" i="130" s="1"/>
  <c r="P13" i="130"/>
  <c r="F13" i="130"/>
  <c r="Q13" i="130" s="1"/>
  <c r="Q12" i="130"/>
  <c r="P12" i="130"/>
  <c r="P11" i="130"/>
  <c r="F11" i="130"/>
  <c r="Q11" i="130" s="1"/>
  <c r="P10" i="130"/>
  <c r="F10" i="130"/>
  <c r="Q10" i="130" s="1"/>
  <c r="P9" i="130"/>
  <c r="F9" i="130"/>
  <c r="Q9" i="130" s="1"/>
  <c r="Q8" i="130"/>
  <c r="P8" i="130"/>
  <c r="Q7" i="130"/>
  <c r="P7" i="130"/>
  <c r="Q53" i="129" l="1"/>
  <c r="P53" i="129"/>
  <c r="Q51" i="129"/>
  <c r="P51" i="129"/>
  <c r="Q50" i="129"/>
  <c r="P50" i="129"/>
  <c r="Q49" i="129"/>
  <c r="P49" i="129"/>
  <c r="Q48" i="129"/>
  <c r="P48" i="129"/>
  <c r="Q47" i="129"/>
  <c r="P47" i="129"/>
  <c r="P45" i="129"/>
  <c r="D45" i="129"/>
  <c r="Q45" i="129" s="1"/>
  <c r="P44" i="129"/>
  <c r="Q44" i="129"/>
  <c r="P43" i="129"/>
  <c r="Q43" i="129"/>
  <c r="P42" i="129"/>
  <c r="Q42" i="129"/>
  <c r="P41" i="129"/>
  <c r="D41" i="129"/>
  <c r="Q41" i="129" s="1"/>
  <c r="Q40" i="129"/>
  <c r="P40" i="129"/>
  <c r="P39" i="129"/>
  <c r="Q39" i="129"/>
  <c r="D39" i="129"/>
  <c r="Q37" i="129"/>
  <c r="P37" i="129"/>
  <c r="Q36" i="129"/>
  <c r="P36" i="129"/>
  <c r="Q35" i="129"/>
  <c r="P35" i="129"/>
  <c r="Q34" i="129"/>
  <c r="P34" i="129"/>
  <c r="Q33" i="129"/>
  <c r="P33" i="129"/>
  <c r="Q32" i="129"/>
  <c r="P32" i="129"/>
  <c r="Q29" i="129"/>
  <c r="P29" i="129"/>
  <c r="Q27" i="129"/>
  <c r="P27" i="129"/>
  <c r="Q26" i="129"/>
  <c r="P26" i="129"/>
  <c r="Q25" i="129"/>
  <c r="P25" i="129"/>
  <c r="Q24" i="129"/>
  <c r="P24" i="129"/>
  <c r="Q23" i="129"/>
  <c r="P23" i="129"/>
  <c r="Q22" i="129"/>
  <c r="P22" i="129"/>
  <c r="Q21" i="129"/>
  <c r="P21" i="129"/>
  <c r="Q19" i="129"/>
  <c r="P19" i="129"/>
  <c r="Q18" i="129"/>
  <c r="P18" i="129"/>
  <c r="Q17" i="129"/>
  <c r="P17" i="129"/>
  <c r="Q14" i="129"/>
  <c r="P14" i="129"/>
  <c r="F14" i="129"/>
  <c r="P13" i="129"/>
  <c r="F13" i="129"/>
  <c r="Q13" i="129" s="1"/>
  <c r="Q12" i="129"/>
  <c r="P12" i="129"/>
  <c r="Q11" i="129"/>
  <c r="P11" i="129"/>
  <c r="F11" i="129"/>
  <c r="P10" i="129"/>
  <c r="F10" i="129"/>
  <c r="Q10" i="129" s="1"/>
  <c r="P9" i="129"/>
  <c r="F9" i="129"/>
  <c r="Q9" i="129" s="1"/>
  <c r="Q8" i="129"/>
  <c r="P8" i="129"/>
  <c r="Q7" i="129"/>
  <c r="P7" i="129"/>
  <c r="P8" i="128" l="1"/>
  <c r="Q8" i="128"/>
  <c r="P9" i="128"/>
  <c r="Q9" i="128"/>
  <c r="P10" i="128"/>
  <c r="P11" i="128"/>
  <c r="P12" i="128"/>
  <c r="Q12" i="128"/>
  <c r="P13" i="128"/>
  <c r="Q13" i="128"/>
  <c r="P14" i="128"/>
  <c r="P17" i="128"/>
  <c r="Q17" i="128"/>
  <c r="P18" i="128"/>
  <c r="Q18" i="128"/>
  <c r="P19" i="128"/>
  <c r="Q19" i="128"/>
  <c r="P21" i="128"/>
  <c r="Q21" i="128"/>
  <c r="P22" i="128"/>
  <c r="Q22" i="128"/>
  <c r="P23" i="128"/>
  <c r="Q23" i="128"/>
  <c r="P24" i="128"/>
  <c r="Q24" i="128"/>
  <c r="P25" i="128"/>
  <c r="Q25" i="128"/>
  <c r="P26" i="128"/>
  <c r="Q26" i="128"/>
  <c r="P27" i="128"/>
  <c r="Q27" i="128"/>
  <c r="P29" i="128"/>
  <c r="Q29" i="128"/>
  <c r="P32" i="128"/>
  <c r="Q32" i="128"/>
  <c r="P33" i="128"/>
  <c r="Q33" i="128"/>
  <c r="P34" i="128"/>
  <c r="Q34" i="128"/>
  <c r="P35" i="128"/>
  <c r="Q35" i="128"/>
  <c r="P36" i="128"/>
  <c r="Q36" i="128"/>
  <c r="P37" i="128"/>
  <c r="Q37" i="128"/>
  <c r="P39" i="128"/>
  <c r="P40" i="128"/>
  <c r="P41" i="128"/>
  <c r="P42" i="128"/>
  <c r="P43" i="128"/>
  <c r="P44" i="128"/>
  <c r="P45" i="128"/>
  <c r="P47" i="128"/>
  <c r="Q47" i="128"/>
  <c r="P48" i="128"/>
  <c r="Q48" i="128"/>
  <c r="P49" i="128"/>
  <c r="Q49" i="128"/>
  <c r="P50" i="128"/>
  <c r="Q50" i="128"/>
  <c r="P51" i="128"/>
  <c r="Q51" i="128"/>
  <c r="P53" i="128"/>
  <c r="Q53" i="128"/>
  <c r="Q7" i="128"/>
  <c r="P7" i="128"/>
  <c r="D45" i="128"/>
  <c r="Q45" i="128" s="1"/>
  <c r="H44" i="128"/>
  <c r="Q44" i="128" s="1"/>
  <c r="H43" i="128"/>
  <c r="D43" i="128"/>
  <c r="Q43" i="128" s="1"/>
  <c r="H42" i="128"/>
  <c r="Q42" i="128" s="1"/>
  <c r="H41" i="128"/>
  <c r="D41" i="128"/>
  <c r="Q41" i="128" s="1"/>
  <c r="Q40" i="128"/>
  <c r="H39" i="128"/>
  <c r="D39" i="128"/>
  <c r="Q39" i="128" s="1"/>
  <c r="F14" i="128"/>
  <c r="Q14" i="128" s="1"/>
  <c r="F13" i="128"/>
  <c r="F11" i="128"/>
  <c r="Q11" i="128" s="1"/>
  <c r="F10" i="128"/>
  <c r="Q10" i="128" s="1"/>
  <c r="F9" i="128"/>
  <c r="Y53" i="127" l="1"/>
  <c r="X53" i="127"/>
  <c r="Y51" i="127"/>
  <c r="X51" i="127"/>
  <c r="Y50" i="127"/>
  <c r="X50" i="127"/>
  <c r="Y49" i="127"/>
  <c r="X49" i="127"/>
  <c r="Y48" i="127"/>
  <c r="X48" i="127"/>
  <c r="Y47" i="127"/>
  <c r="X47" i="127"/>
  <c r="X45" i="127"/>
  <c r="H45" i="127"/>
  <c r="D45" i="127"/>
  <c r="Y45" i="127" s="1"/>
  <c r="X44" i="127"/>
  <c r="H44" i="127"/>
  <c r="Y44" i="127" s="1"/>
  <c r="Y43" i="127"/>
  <c r="X43" i="127"/>
  <c r="H43" i="127"/>
  <c r="D43" i="127"/>
  <c r="Y42" i="127"/>
  <c r="X42" i="127"/>
  <c r="H42" i="127"/>
  <c r="D42" i="127"/>
  <c r="Y41" i="127"/>
  <c r="X41" i="127"/>
  <c r="H41" i="127"/>
  <c r="D41" i="127"/>
  <c r="Y40" i="127"/>
  <c r="X40" i="127"/>
  <c r="H40" i="127"/>
  <c r="X39" i="127"/>
  <c r="H39" i="127"/>
  <c r="Y39" i="127" s="1"/>
  <c r="D39" i="127"/>
  <c r="Y37" i="127"/>
  <c r="X37" i="127"/>
  <c r="Y36" i="127"/>
  <c r="X36" i="127"/>
  <c r="Y35" i="127"/>
  <c r="X35" i="127"/>
  <c r="Y34" i="127"/>
  <c r="X34" i="127"/>
  <c r="Y33" i="127"/>
  <c r="X33" i="127"/>
  <c r="U33" i="127"/>
  <c r="S33" i="127"/>
  <c r="Q33" i="127"/>
  <c r="Y32" i="127"/>
  <c r="X32" i="127"/>
  <c r="Y29" i="127"/>
  <c r="X29" i="127"/>
  <c r="Y27" i="127"/>
  <c r="X27" i="127"/>
  <c r="Y26" i="127"/>
  <c r="X26" i="127"/>
  <c r="Y25" i="127"/>
  <c r="X25" i="127"/>
  <c r="Y24" i="127"/>
  <c r="X24" i="127"/>
  <c r="Y23" i="127"/>
  <c r="X23" i="127"/>
  <c r="Y22" i="127"/>
  <c r="X22" i="127"/>
  <c r="Y21" i="127"/>
  <c r="X21" i="127"/>
  <c r="Y19" i="127"/>
  <c r="X19" i="127"/>
  <c r="Y18" i="127"/>
  <c r="X18" i="127"/>
  <c r="Y17" i="127"/>
  <c r="X17" i="127"/>
  <c r="Y14" i="127"/>
  <c r="X14" i="127"/>
  <c r="F14" i="127"/>
  <c r="Y13" i="127"/>
  <c r="X13" i="127"/>
  <c r="F13" i="127"/>
  <c r="Y12" i="127"/>
  <c r="X12" i="127"/>
  <c r="Y11" i="127"/>
  <c r="X11" i="127"/>
  <c r="F11" i="127"/>
  <c r="Y10" i="127"/>
  <c r="X10" i="127"/>
  <c r="F10" i="127"/>
  <c r="X9" i="127"/>
  <c r="F9" i="127"/>
  <c r="Y9" i="127" s="1"/>
  <c r="Y8" i="127"/>
  <c r="X8" i="127"/>
  <c r="Y7" i="127"/>
  <c r="X7" i="127"/>
  <c r="H40" i="126" l="1"/>
  <c r="H41" i="126"/>
  <c r="H42" i="126"/>
  <c r="H43" i="126"/>
  <c r="H44" i="126"/>
  <c r="H45" i="126"/>
  <c r="H39" i="126"/>
  <c r="D40" i="126"/>
  <c r="D41" i="126"/>
  <c r="D42" i="126"/>
  <c r="D43" i="126"/>
  <c r="D44" i="126"/>
  <c r="D45" i="126"/>
  <c r="D39" i="126"/>
  <c r="Y53" i="126" l="1"/>
  <c r="X53" i="126"/>
  <c r="Y51" i="126"/>
  <c r="X51" i="126"/>
  <c r="Y50" i="126"/>
  <c r="X50" i="126"/>
  <c r="Y49" i="126"/>
  <c r="X49" i="126"/>
  <c r="Y48" i="126"/>
  <c r="X48" i="126"/>
  <c r="Y47" i="126"/>
  <c r="X47" i="126"/>
  <c r="X45" i="126"/>
  <c r="Y45" i="126"/>
  <c r="Y44" i="126"/>
  <c r="X44" i="126"/>
  <c r="X43" i="126"/>
  <c r="Y43" i="126"/>
  <c r="X42" i="126"/>
  <c r="Y42" i="126"/>
  <c r="Y41" i="126"/>
  <c r="X41" i="126"/>
  <c r="X40" i="126"/>
  <c r="Y40" i="126"/>
  <c r="Y39" i="126"/>
  <c r="X39" i="126"/>
  <c r="Y37" i="126"/>
  <c r="X37" i="126"/>
  <c r="Y36" i="126"/>
  <c r="X36" i="126"/>
  <c r="Y35" i="126"/>
  <c r="X35" i="126"/>
  <c r="Y34" i="126"/>
  <c r="X34" i="126"/>
  <c r="Y33" i="126"/>
  <c r="U33" i="126"/>
  <c r="S33" i="126"/>
  <c r="Q33" i="126"/>
  <c r="Y32" i="126"/>
  <c r="X32" i="126"/>
  <c r="Y29" i="126"/>
  <c r="X29" i="126"/>
  <c r="Y27" i="126"/>
  <c r="X27" i="126"/>
  <c r="Y26" i="126"/>
  <c r="X26" i="126"/>
  <c r="Y25" i="126"/>
  <c r="X25" i="126"/>
  <c r="Y24" i="126"/>
  <c r="X24" i="126"/>
  <c r="Y23" i="126"/>
  <c r="X23" i="126"/>
  <c r="Y22" i="126"/>
  <c r="X22" i="126"/>
  <c r="Y21" i="126"/>
  <c r="X21" i="126"/>
  <c r="Y19" i="126"/>
  <c r="X19" i="126"/>
  <c r="Y18" i="126"/>
  <c r="X18" i="126"/>
  <c r="Y17" i="126"/>
  <c r="X17" i="126"/>
  <c r="X14" i="126"/>
  <c r="F14" i="126"/>
  <c r="Y14" i="126" s="1"/>
  <c r="X13" i="126"/>
  <c r="F13" i="126"/>
  <c r="Y13" i="126" s="1"/>
  <c r="Y12" i="126"/>
  <c r="X12" i="126"/>
  <c r="X11" i="126"/>
  <c r="F11" i="126"/>
  <c r="Y11" i="126" s="1"/>
  <c r="X10" i="126"/>
  <c r="F10" i="126"/>
  <c r="Y10" i="126" s="1"/>
  <c r="X9" i="126"/>
  <c r="F9" i="126"/>
  <c r="Y9" i="126" s="1"/>
  <c r="Y8" i="126"/>
  <c r="X8" i="126"/>
  <c r="X7" i="126"/>
  <c r="X33" i="126" l="1"/>
  <c r="Y7" i="126"/>
  <c r="AM53" i="125" l="1"/>
  <c r="AL53" i="125"/>
  <c r="AM51" i="125"/>
  <c r="AL51" i="125"/>
  <c r="AM50" i="125"/>
  <c r="AL50" i="125"/>
  <c r="AM49" i="125"/>
  <c r="AL49" i="125"/>
  <c r="AM48" i="125"/>
  <c r="AL48" i="125"/>
  <c r="AM47" i="125"/>
  <c r="AL47" i="125"/>
  <c r="AL45" i="125"/>
  <c r="H45" i="125"/>
  <c r="AM45" i="125" s="1"/>
  <c r="AM44" i="125"/>
  <c r="AL44" i="125"/>
  <c r="H44" i="125"/>
  <c r="AL43" i="125"/>
  <c r="H43" i="125"/>
  <c r="AM43" i="125" s="1"/>
  <c r="AL42" i="125"/>
  <c r="H42" i="125"/>
  <c r="AM42" i="125" s="1"/>
  <c r="AM41" i="125"/>
  <c r="AL41" i="125"/>
  <c r="AL40" i="125"/>
  <c r="H40" i="125"/>
  <c r="AM40" i="125" s="1"/>
  <c r="AM39" i="125"/>
  <c r="AL39" i="125"/>
  <c r="AM37" i="125"/>
  <c r="AL37" i="125"/>
  <c r="AM36" i="125"/>
  <c r="AL36" i="125"/>
  <c r="AM35" i="125"/>
  <c r="AL35" i="125"/>
  <c r="AM34" i="125"/>
  <c r="AL34" i="125"/>
  <c r="AM33" i="125"/>
  <c r="AI33" i="125"/>
  <c r="AG33" i="125"/>
  <c r="Q33" i="125"/>
  <c r="AL33" i="125" s="1"/>
  <c r="AM32" i="125"/>
  <c r="AL32" i="125"/>
  <c r="AM29" i="125"/>
  <c r="AL29" i="125"/>
  <c r="AM27" i="125"/>
  <c r="AL27" i="125"/>
  <c r="AM26" i="125"/>
  <c r="AL26" i="125"/>
  <c r="AM25" i="125"/>
  <c r="AL25" i="125"/>
  <c r="AM24" i="125"/>
  <c r="AL24" i="125"/>
  <c r="AM23" i="125"/>
  <c r="AL23" i="125"/>
  <c r="AM22" i="125"/>
  <c r="AL22" i="125"/>
  <c r="AM21" i="125"/>
  <c r="AL21" i="125"/>
  <c r="AM19" i="125"/>
  <c r="AL19" i="125"/>
  <c r="AM18" i="125"/>
  <c r="AL18" i="125"/>
  <c r="AM17" i="125"/>
  <c r="AL17" i="125"/>
  <c r="AL15" i="125"/>
  <c r="F15" i="125"/>
  <c r="AM15" i="125" s="1"/>
  <c r="AL14" i="125"/>
  <c r="F14" i="125"/>
  <c r="AM14" i="125" s="1"/>
  <c r="AL13" i="125"/>
  <c r="F13" i="125"/>
  <c r="AM13" i="125" s="1"/>
  <c r="AM12" i="125"/>
  <c r="AL12" i="125"/>
  <c r="AM11" i="125"/>
  <c r="AL11" i="125"/>
  <c r="F11" i="125"/>
  <c r="AL10" i="125"/>
  <c r="F10" i="125"/>
  <c r="AM10" i="125" s="1"/>
  <c r="AL9" i="125"/>
  <c r="F9" i="125"/>
  <c r="AM9" i="125" s="1"/>
  <c r="AM8" i="125"/>
  <c r="AL8" i="125"/>
  <c r="AL7" i="125"/>
  <c r="F7" i="125"/>
  <c r="D7" i="125"/>
  <c r="AM7" i="125" s="1"/>
  <c r="AL12" i="124" l="1"/>
  <c r="AM53" i="124" l="1"/>
  <c r="AL53" i="124"/>
  <c r="AM51" i="124"/>
  <c r="AL51" i="124"/>
  <c r="AM50" i="124"/>
  <c r="AL50" i="124"/>
  <c r="AM49" i="124"/>
  <c r="AL49" i="124"/>
  <c r="AM48" i="124"/>
  <c r="AL48" i="124"/>
  <c r="AM47" i="124"/>
  <c r="AL47" i="124"/>
  <c r="AL45" i="124"/>
  <c r="H45" i="124"/>
  <c r="AM45" i="124" s="1"/>
  <c r="AM44" i="124"/>
  <c r="AL44" i="124"/>
  <c r="H44" i="124"/>
  <c r="AL43" i="124"/>
  <c r="H43" i="124"/>
  <c r="AM43" i="124" s="1"/>
  <c r="AL42" i="124"/>
  <c r="H42" i="124"/>
  <c r="AM42" i="124" s="1"/>
  <c r="AL41" i="124"/>
  <c r="AM41" i="124"/>
  <c r="AL40" i="124"/>
  <c r="H40" i="124"/>
  <c r="AM40" i="124" s="1"/>
  <c r="AM39" i="124"/>
  <c r="AL39" i="124"/>
  <c r="AM37" i="124"/>
  <c r="AL37" i="124"/>
  <c r="AM36" i="124"/>
  <c r="AL36" i="124"/>
  <c r="AM35" i="124"/>
  <c r="AL35" i="124"/>
  <c r="AM34" i="124"/>
  <c r="AL34" i="124"/>
  <c r="AM33" i="124"/>
  <c r="AI33" i="124"/>
  <c r="AG33" i="124"/>
  <c r="Q33" i="124"/>
  <c r="AM32" i="124"/>
  <c r="AL32" i="124"/>
  <c r="AM29" i="124"/>
  <c r="AL29" i="124"/>
  <c r="AM27" i="124"/>
  <c r="AL27" i="124"/>
  <c r="AM26" i="124"/>
  <c r="AL26" i="124"/>
  <c r="AM25" i="124"/>
  <c r="AL25" i="124"/>
  <c r="AM24" i="124"/>
  <c r="AL24" i="124"/>
  <c r="AM23" i="124"/>
  <c r="AL23" i="124"/>
  <c r="AM22" i="124"/>
  <c r="AL22" i="124"/>
  <c r="AM21" i="124"/>
  <c r="AL21" i="124"/>
  <c r="AM19" i="124"/>
  <c r="AL19" i="124"/>
  <c r="AM18" i="124"/>
  <c r="AL18" i="124"/>
  <c r="AM17" i="124"/>
  <c r="AL17" i="124"/>
  <c r="AL15" i="124"/>
  <c r="F15" i="124"/>
  <c r="AM15" i="124" s="1"/>
  <c r="AL14" i="124"/>
  <c r="F14" i="124"/>
  <c r="AM14" i="124" s="1"/>
  <c r="AL13" i="124"/>
  <c r="F13" i="124"/>
  <c r="AM13" i="124" s="1"/>
  <c r="AM12" i="124"/>
  <c r="AL11" i="124"/>
  <c r="F11" i="124"/>
  <c r="AM11" i="124" s="1"/>
  <c r="AL10" i="124"/>
  <c r="F10" i="124"/>
  <c r="AM10" i="124" s="1"/>
  <c r="AL9" i="124"/>
  <c r="F9" i="124"/>
  <c r="AM9" i="124" s="1"/>
  <c r="AM8" i="124"/>
  <c r="AL8" i="124"/>
  <c r="AL7" i="124"/>
  <c r="F7" i="124"/>
  <c r="AM7" i="124" s="1"/>
  <c r="D7" i="124"/>
  <c r="AL33" i="124" l="1"/>
  <c r="F9" i="123"/>
  <c r="F10" i="123"/>
  <c r="F11" i="123"/>
  <c r="F12" i="123"/>
  <c r="F13" i="123"/>
  <c r="F14" i="123"/>
  <c r="F15" i="123"/>
  <c r="F7" i="123"/>
  <c r="H40" i="123"/>
  <c r="H41" i="123"/>
  <c r="H42" i="123"/>
  <c r="H43" i="123"/>
  <c r="H44" i="123"/>
  <c r="H45" i="123"/>
  <c r="H39" i="123"/>
  <c r="D7" i="123"/>
  <c r="AM53" i="123" l="1"/>
  <c r="AL53" i="123"/>
  <c r="AM51" i="123"/>
  <c r="AL51" i="123"/>
  <c r="AM50" i="123"/>
  <c r="AL50" i="123"/>
  <c r="AM49" i="123"/>
  <c r="AL49" i="123"/>
  <c r="AM48" i="123"/>
  <c r="AL48" i="123"/>
  <c r="AM47" i="123"/>
  <c r="AL47" i="123"/>
  <c r="AM45" i="123"/>
  <c r="AL45" i="123"/>
  <c r="AM44" i="123"/>
  <c r="AL44" i="123"/>
  <c r="AM43" i="123"/>
  <c r="AL43" i="123"/>
  <c r="AM42" i="123"/>
  <c r="AL42" i="123"/>
  <c r="AM41" i="123"/>
  <c r="AL41" i="123"/>
  <c r="AM40" i="123"/>
  <c r="AL40" i="123"/>
  <c r="AM39" i="123"/>
  <c r="AL39" i="123"/>
  <c r="AM37" i="123"/>
  <c r="AL37" i="123"/>
  <c r="AM36" i="123"/>
  <c r="AL36" i="123"/>
  <c r="AM35" i="123"/>
  <c r="AL35" i="123"/>
  <c r="AM34" i="123"/>
  <c r="AL34" i="123"/>
  <c r="AM33" i="123"/>
  <c r="AL33" i="123"/>
  <c r="AI33" i="123"/>
  <c r="AG33" i="123"/>
  <c r="Q33" i="123"/>
  <c r="AM32" i="123"/>
  <c r="AL32" i="123"/>
  <c r="AM29" i="123"/>
  <c r="AL29" i="123"/>
  <c r="AM27" i="123"/>
  <c r="AL27" i="123"/>
  <c r="AM26" i="123"/>
  <c r="AL26" i="123"/>
  <c r="AM25" i="123"/>
  <c r="AL25" i="123"/>
  <c r="AM24" i="123"/>
  <c r="AL24" i="123"/>
  <c r="AM23" i="123"/>
  <c r="AL23" i="123"/>
  <c r="AM22" i="123"/>
  <c r="AL22" i="123"/>
  <c r="AM21" i="123"/>
  <c r="AL21" i="123"/>
  <c r="AM19" i="123"/>
  <c r="AL19" i="123"/>
  <c r="AM18" i="123"/>
  <c r="AL18" i="123"/>
  <c r="AM17" i="123"/>
  <c r="AL17" i="123"/>
  <c r="AM15" i="123"/>
  <c r="AL15" i="123"/>
  <c r="AM14" i="123"/>
  <c r="AL14" i="123"/>
  <c r="AM13" i="123"/>
  <c r="AL13" i="123"/>
  <c r="AM12" i="123"/>
  <c r="AL12" i="123"/>
  <c r="AM11" i="123"/>
  <c r="AL11" i="123"/>
  <c r="AM10" i="123"/>
  <c r="AL10" i="123"/>
  <c r="AM9" i="123"/>
  <c r="AL9" i="123"/>
  <c r="AM8" i="123"/>
  <c r="AL8" i="123"/>
  <c r="AM7" i="123"/>
  <c r="AL7" i="123"/>
  <c r="AM8" i="121" l="1"/>
  <c r="AM9" i="121"/>
  <c r="AM10" i="121"/>
  <c r="AM11" i="121"/>
  <c r="AM12" i="121"/>
  <c r="AM13" i="121"/>
  <c r="AM14" i="121"/>
  <c r="AM15" i="121"/>
  <c r="AM17" i="121"/>
  <c r="AM18" i="121"/>
  <c r="AM19" i="121"/>
  <c r="AM21" i="121"/>
  <c r="AM22" i="121"/>
  <c r="AM23" i="121"/>
  <c r="AM24" i="121"/>
  <c r="AM25" i="121"/>
  <c r="AM26" i="121"/>
  <c r="AM27" i="121"/>
  <c r="AM29" i="121"/>
  <c r="AM32" i="121"/>
  <c r="AM33" i="121"/>
  <c r="AM34" i="121"/>
  <c r="AM35" i="121"/>
  <c r="AM36" i="121"/>
  <c r="AM37" i="121"/>
  <c r="AM39" i="121"/>
  <c r="AM40" i="121"/>
  <c r="AM41" i="121"/>
  <c r="AM42" i="121"/>
  <c r="AM43" i="121"/>
  <c r="AM44" i="121"/>
  <c r="AM45" i="121"/>
  <c r="AM47" i="121"/>
  <c r="AM48" i="121"/>
  <c r="AM49" i="121"/>
  <c r="AM50" i="121"/>
  <c r="AM51" i="121"/>
  <c r="AM53" i="121"/>
  <c r="AM7" i="121"/>
  <c r="AL8" i="121"/>
  <c r="AL9" i="121"/>
  <c r="AL10" i="121"/>
  <c r="AL11" i="121"/>
  <c r="AL12" i="121"/>
  <c r="AL13" i="121"/>
  <c r="AL14" i="121"/>
  <c r="AL15" i="121"/>
  <c r="AL17" i="121"/>
  <c r="AL18" i="121"/>
  <c r="AL19" i="121"/>
  <c r="AL21" i="121"/>
  <c r="AL22" i="121"/>
  <c r="AL23" i="121"/>
  <c r="AL24" i="121"/>
  <c r="AL25" i="121"/>
  <c r="AL26" i="121"/>
  <c r="AL27" i="121"/>
  <c r="AL29" i="121"/>
  <c r="AL32" i="121"/>
  <c r="AL34" i="121"/>
  <c r="AL35" i="121"/>
  <c r="AL36" i="121"/>
  <c r="AL37" i="121"/>
  <c r="AL39" i="121"/>
  <c r="AL40" i="121"/>
  <c r="AL41" i="121"/>
  <c r="AL42" i="121"/>
  <c r="AL43" i="121"/>
  <c r="AL44" i="121"/>
  <c r="AL45" i="121"/>
  <c r="AL47" i="121"/>
  <c r="AL48" i="121"/>
  <c r="AL49" i="121"/>
  <c r="AL50" i="121"/>
  <c r="AL51" i="121"/>
  <c r="AL53" i="121"/>
  <c r="AL7" i="121"/>
  <c r="AI33" i="121"/>
  <c r="AG33" i="121"/>
  <c r="Q33" i="121" l="1"/>
  <c r="AL33" i="121" s="1"/>
  <c r="M12" i="119" l="1"/>
  <c r="M11" i="119"/>
  <c r="M10" i="119"/>
  <c r="M9" i="119"/>
  <c r="M8" i="119"/>
  <c r="AI7" i="118" l="1"/>
  <c r="AI53" i="118" l="1"/>
  <c r="AH53" i="118"/>
  <c r="AI52" i="118"/>
  <c r="AH52" i="118"/>
  <c r="AI51" i="118"/>
  <c r="AH51" i="118"/>
  <c r="AI50" i="118"/>
  <c r="AH50" i="118"/>
  <c r="AI49" i="118"/>
  <c r="AH49" i="118"/>
  <c r="AI48" i="118"/>
  <c r="AH48" i="118"/>
  <c r="AI47" i="118"/>
  <c r="AH47" i="118"/>
  <c r="AI46" i="118"/>
  <c r="AH46" i="118"/>
  <c r="AI45" i="118"/>
  <c r="AH45" i="118"/>
  <c r="AI44" i="118"/>
  <c r="AH44" i="118"/>
  <c r="AI43" i="118"/>
  <c r="AH43" i="118"/>
  <c r="AI42" i="118"/>
  <c r="AH42" i="118"/>
  <c r="AI41" i="118"/>
  <c r="AH41" i="118"/>
  <c r="AI40" i="118"/>
  <c r="AH40" i="118"/>
  <c r="AI39" i="118"/>
  <c r="AH39" i="118"/>
  <c r="AI38" i="118"/>
  <c r="AH38" i="118"/>
  <c r="AI37" i="118"/>
  <c r="AH37" i="118"/>
  <c r="AI36" i="118"/>
  <c r="AH36" i="118"/>
  <c r="AI35" i="118"/>
  <c r="AH35" i="118"/>
  <c r="AI34" i="118"/>
  <c r="AH34" i="118"/>
  <c r="AI33" i="118"/>
  <c r="Q33" i="118"/>
  <c r="AH33" i="118" s="1"/>
  <c r="AI32" i="118"/>
  <c r="AH32" i="118"/>
  <c r="AI31" i="118"/>
  <c r="AH31" i="118"/>
  <c r="AI30" i="118"/>
  <c r="AH30" i="118"/>
  <c r="AI29" i="118"/>
  <c r="AH29" i="118"/>
  <c r="AI28" i="118"/>
  <c r="AH28" i="118"/>
  <c r="AI27" i="118"/>
  <c r="AH27" i="118"/>
  <c r="AI26" i="118"/>
  <c r="AH26" i="118"/>
  <c r="AI25" i="118"/>
  <c r="AH25" i="118"/>
  <c r="AI24" i="118"/>
  <c r="AH24" i="118"/>
  <c r="AI23" i="118"/>
  <c r="AH23" i="118"/>
  <c r="AI22" i="118"/>
  <c r="AH22" i="118"/>
  <c r="AI21" i="118"/>
  <c r="AH21" i="118"/>
  <c r="AI20" i="118"/>
  <c r="AH20" i="118"/>
  <c r="AI19" i="118"/>
  <c r="AH19" i="118"/>
  <c r="AI18" i="118"/>
  <c r="AH18" i="118"/>
  <c r="AI17" i="118"/>
  <c r="AH17" i="118"/>
  <c r="AI16" i="118"/>
  <c r="AH16" i="118"/>
  <c r="AI15" i="118"/>
  <c r="AH15" i="118"/>
  <c r="AI14" i="118"/>
  <c r="AH14" i="118"/>
  <c r="AI13" i="118"/>
  <c r="AH13" i="118"/>
  <c r="AI12" i="118"/>
  <c r="AH12" i="118"/>
  <c r="AI11" i="118"/>
  <c r="AH11" i="118"/>
  <c r="AI10" i="118"/>
  <c r="AH10" i="118"/>
  <c r="AI9" i="118"/>
  <c r="AH9" i="118"/>
  <c r="AI8" i="118"/>
  <c r="AH8" i="118"/>
  <c r="AH7" i="118"/>
  <c r="M12" i="117"/>
  <c r="M11" i="117"/>
  <c r="M10" i="117"/>
  <c r="M9" i="117"/>
  <c r="M8" i="117"/>
  <c r="AI53" i="116" l="1"/>
  <c r="AH53" i="116"/>
  <c r="AI52" i="116"/>
  <c r="AH52" i="116"/>
  <c r="AI51" i="116"/>
  <c r="AH51" i="116"/>
  <c r="AI50" i="116"/>
  <c r="AH50" i="116"/>
  <c r="AI49" i="116"/>
  <c r="AH49" i="116"/>
  <c r="AI48" i="116"/>
  <c r="AH48" i="116"/>
  <c r="AI47" i="116"/>
  <c r="AH47" i="116"/>
  <c r="AI46" i="116"/>
  <c r="AH46" i="116"/>
  <c r="AI45" i="116"/>
  <c r="AH45" i="116"/>
  <c r="AI44" i="116"/>
  <c r="AH44" i="116"/>
  <c r="AI43" i="116"/>
  <c r="AH43" i="116"/>
  <c r="AI42" i="116"/>
  <c r="AH42" i="116"/>
  <c r="AI41" i="116"/>
  <c r="AH41" i="116"/>
  <c r="AI40" i="116"/>
  <c r="AH40" i="116"/>
  <c r="AI39" i="116"/>
  <c r="AH39" i="116"/>
  <c r="AI38" i="116"/>
  <c r="AH38" i="116"/>
  <c r="AI37" i="116"/>
  <c r="AH37" i="116"/>
  <c r="AI36" i="116"/>
  <c r="AH36" i="116"/>
  <c r="AI35" i="116"/>
  <c r="AH35" i="116"/>
  <c r="AI34" i="116"/>
  <c r="AH34" i="116"/>
  <c r="AI33" i="116"/>
  <c r="Q33" i="116"/>
  <c r="AH33" i="116" s="1"/>
  <c r="AI32" i="116"/>
  <c r="AH32" i="116"/>
  <c r="AI31" i="116"/>
  <c r="AH31" i="116"/>
  <c r="AI30" i="116"/>
  <c r="AH30" i="116"/>
  <c r="AI29" i="116"/>
  <c r="AH29" i="116"/>
  <c r="AI28" i="116"/>
  <c r="AH28" i="116"/>
  <c r="AI27" i="116"/>
  <c r="AH27" i="116"/>
  <c r="AI26" i="116"/>
  <c r="AH26" i="116"/>
  <c r="AI25" i="116"/>
  <c r="AH25" i="116"/>
  <c r="AI24" i="116"/>
  <c r="AH24" i="116"/>
  <c r="AI23" i="116"/>
  <c r="AH23" i="116"/>
  <c r="AI22" i="116"/>
  <c r="AH22" i="116"/>
  <c r="AI21" i="116"/>
  <c r="AH21" i="116"/>
  <c r="AI20" i="116"/>
  <c r="AH20" i="116"/>
  <c r="AI19" i="116"/>
  <c r="AH19" i="116"/>
  <c r="AI18" i="116"/>
  <c r="AH18" i="116"/>
  <c r="AI17" i="116"/>
  <c r="AH17" i="116"/>
  <c r="AI16" i="116"/>
  <c r="AH16" i="116"/>
  <c r="AI15" i="116"/>
  <c r="AH15" i="116"/>
  <c r="AI14" i="116"/>
  <c r="AH14" i="116"/>
  <c r="AI13" i="116"/>
  <c r="AH13" i="116"/>
  <c r="AI12" i="116"/>
  <c r="AH12" i="116"/>
  <c r="AI11" i="116"/>
  <c r="AH11" i="116"/>
  <c r="AI10" i="116"/>
  <c r="AH10" i="116"/>
  <c r="AI9" i="116"/>
  <c r="AH9" i="116"/>
  <c r="AI8" i="116"/>
  <c r="AH8" i="116"/>
  <c r="AI7" i="116"/>
  <c r="AH7" i="116"/>
  <c r="M12" i="115"/>
  <c r="M11" i="115"/>
  <c r="M10" i="115"/>
  <c r="M9" i="115"/>
  <c r="M8" i="115"/>
  <c r="AI53" i="114" l="1"/>
  <c r="AH53" i="114"/>
  <c r="AI52" i="114"/>
  <c r="AH52" i="114"/>
  <c r="AI51" i="114"/>
  <c r="AH51" i="114"/>
  <c r="AI50" i="114"/>
  <c r="AH50" i="114"/>
  <c r="AI49" i="114"/>
  <c r="AH49" i="114"/>
  <c r="AI48" i="114"/>
  <c r="AH48" i="114"/>
  <c r="AI47" i="114"/>
  <c r="AH47" i="114"/>
  <c r="AI46" i="114"/>
  <c r="AH46" i="114"/>
  <c r="AI45" i="114"/>
  <c r="AH45" i="114"/>
  <c r="AI44" i="114"/>
  <c r="AH44" i="114"/>
  <c r="AI43" i="114"/>
  <c r="AH43" i="114"/>
  <c r="AI42" i="114"/>
  <c r="AH42" i="114"/>
  <c r="AI41" i="114"/>
  <c r="AH41" i="114"/>
  <c r="AI40" i="114"/>
  <c r="AH40" i="114"/>
  <c r="AI39" i="114"/>
  <c r="AH39" i="114"/>
  <c r="AI38" i="114"/>
  <c r="AH38" i="114"/>
  <c r="AI37" i="114"/>
  <c r="AH37" i="114"/>
  <c r="AI36" i="114"/>
  <c r="AH36" i="114"/>
  <c r="AI35" i="114"/>
  <c r="AH35" i="114"/>
  <c r="AI34" i="114"/>
  <c r="AH34" i="114"/>
  <c r="AI33" i="114"/>
  <c r="Q33" i="114"/>
  <c r="AH33" i="114" s="1"/>
  <c r="AI32" i="114"/>
  <c r="AH32" i="114"/>
  <c r="AI31" i="114"/>
  <c r="AH31" i="114"/>
  <c r="AI30" i="114"/>
  <c r="AH30" i="114"/>
  <c r="AI29" i="114"/>
  <c r="AH29" i="114"/>
  <c r="AI28" i="114"/>
  <c r="AH28" i="114"/>
  <c r="AI27" i="114"/>
  <c r="AH27" i="114"/>
  <c r="AI26" i="114"/>
  <c r="AH26" i="114"/>
  <c r="AI25" i="114"/>
  <c r="AH25" i="114"/>
  <c r="AI24" i="114"/>
  <c r="AH24" i="114"/>
  <c r="AI23" i="114"/>
  <c r="AH23" i="114"/>
  <c r="AI22" i="114"/>
  <c r="AH22" i="114"/>
  <c r="AI21" i="114"/>
  <c r="AH21" i="114"/>
  <c r="AI20" i="114"/>
  <c r="AH20" i="114"/>
  <c r="AI19" i="114"/>
  <c r="AH19" i="114"/>
  <c r="AI18" i="114"/>
  <c r="AH18" i="114"/>
  <c r="AI17" i="114"/>
  <c r="AH17" i="114"/>
  <c r="AI16" i="114"/>
  <c r="AH16" i="114"/>
  <c r="AI15" i="114"/>
  <c r="AH15" i="114"/>
  <c r="AI14" i="114"/>
  <c r="AH14" i="114"/>
  <c r="AI13" i="114"/>
  <c r="AH13" i="114"/>
  <c r="AI12" i="114"/>
  <c r="AH12" i="114"/>
  <c r="AI11" i="114"/>
  <c r="AH11" i="114"/>
  <c r="AI10" i="114"/>
  <c r="AH10" i="114"/>
  <c r="AI9" i="114"/>
  <c r="AH9" i="114"/>
  <c r="AI8" i="114"/>
  <c r="AH8" i="114"/>
  <c r="AI7" i="114"/>
  <c r="AH7" i="114"/>
  <c r="M12" i="113"/>
  <c r="M11" i="113"/>
  <c r="M10" i="113"/>
  <c r="M9" i="113"/>
  <c r="M8" i="113"/>
  <c r="AI53" i="112" l="1"/>
  <c r="AH53" i="112"/>
  <c r="AI52" i="112"/>
  <c r="AH52" i="112"/>
  <c r="AI51" i="112"/>
  <c r="AH51" i="112"/>
  <c r="AI50" i="112"/>
  <c r="AH50" i="112"/>
  <c r="AI49" i="112"/>
  <c r="AH49" i="112"/>
  <c r="AI48" i="112"/>
  <c r="AH48" i="112"/>
  <c r="AI47" i="112"/>
  <c r="AH47" i="112"/>
  <c r="AI46" i="112"/>
  <c r="AH46" i="112"/>
  <c r="AI45" i="112"/>
  <c r="AH45" i="112"/>
  <c r="AI44" i="112"/>
  <c r="AH44" i="112"/>
  <c r="AI43" i="112"/>
  <c r="AH43" i="112"/>
  <c r="AI42" i="112"/>
  <c r="AH42" i="112"/>
  <c r="AI41" i="112"/>
  <c r="AH41" i="112"/>
  <c r="AI40" i="112"/>
  <c r="AH40" i="112"/>
  <c r="AI39" i="112"/>
  <c r="AH39" i="112"/>
  <c r="AI38" i="112"/>
  <c r="AH38" i="112"/>
  <c r="AI37" i="112"/>
  <c r="AH37" i="112"/>
  <c r="AI36" i="112"/>
  <c r="AH36" i="112"/>
  <c r="AI35" i="112"/>
  <c r="AH35" i="112"/>
  <c r="AI34" i="112"/>
  <c r="AH34" i="112"/>
  <c r="AI33" i="112"/>
  <c r="Q33" i="112"/>
  <c r="AH33" i="112" s="1"/>
  <c r="AI32" i="112"/>
  <c r="AH32" i="112"/>
  <c r="AI31" i="112"/>
  <c r="AH31" i="112"/>
  <c r="AI30" i="112"/>
  <c r="AH30" i="112"/>
  <c r="AI29" i="112"/>
  <c r="AH29" i="112"/>
  <c r="AI28" i="112"/>
  <c r="AH28" i="112"/>
  <c r="AI27" i="112"/>
  <c r="AH27" i="112"/>
  <c r="AI26" i="112"/>
  <c r="AH26" i="112"/>
  <c r="AI25" i="112"/>
  <c r="AH25" i="112"/>
  <c r="AI24" i="112"/>
  <c r="AH24" i="112"/>
  <c r="AI23" i="112"/>
  <c r="AH23" i="112"/>
  <c r="AI22" i="112"/>
  <c r="AH22" i="112"/>
  <c r="AI21" i="112"/>
  <c r="AH21" i="112"/>
  <c r="AI20" i="112"/>
  <c r="AH20" i="112"/>
  <c r="AI19" i="112"/>
  <c r="AH19" i="112"/>
  <c r="AI18" i="112"/>
  <c r="AH18" i="112"/>
  <c r="AI17" i="112"/>
  <c r="AH17" i="112"/>
  <c r="AI16" i="112"/>
  <c r="AH16" i="112"/>
  <c r="AI15" i="112"/>
  <c r="AH15" i="112"/>
  <c r="AI14" i="112"/>
  <c r="AH14" i="112"/>
  <c r="AI13" i="112"/>
  <c r="AH13" i="112"/>
  <c r="AI12" i="112"/>
  <c r="AH12" i="112"/>
  <c r="AI11" i="112"/>
  <c r="AH11" i="112"/>
  <c r="AI10" i="112"/>
  <c r="AH10" i="112"/>
  <c r="AI9" i="112"/>
  <c r="AH9" i="112"/>
  <c r="AI8" i="112"/>
  <c r="AH8" i="112"/>
  <c r="AI7" i="112"/>
  <c r="AH7" i="112"/>
  <c r="M12" i="111"/>
  <c r="M11" i="111"/>
  <c r="M10" i="111"/>
  <c r="M9" i="111"/>
  <c r="M8" i="111"/>
  <c r="AI53" i="110" l="1"/>
  <c r="AH53" i="110"/>
  <c r="AI52" i="110"/>
  <c r="AH52" i="110"/>
  <c r="AI51" i="110"/>
  <c r="AH51" i="110"/>
  <c r="AI50" i="110"/>
  <c r="AH50" i="110"/>
  <c r="AI49" i="110"/>
  <c r="AH49" i="110"/>
  <c r="AI48" i="110"/>
  <c r="AH48" i="110"/>
  <c r="AI47" i="110"/>
  <c r="AH47" i="110"/>
  <c r="AI46" i="110"/>
  <c r="AH46" i="110"/>
  <c r="AI45" i="110"/>
  <c r="AH45" i="110"/>
  <c r="AI44" i="110"/>
  <c r="AH44" i="110"/>
  <c r="AI43" i="110"/>
  <c r="AH43" i="110"/>
  <c r="AI42" i="110"/>
  <c r="AH42" i="110"/>
  <c r="AI41" i="110"/>
  <c r="AH41" i="110"/>
  <c r="AI40" i="110"/>
  <c r="AH40" i="110"/>
  <c r="AI39" i="110"/>
  <c r="AH39" i="110"/>
  <c r="AI38" i="110"/>
  <c r="AH38" i="110"/>
  <c r="AI37" i="110"/>
  <c r="AH37" i="110"/>
  <c r="AI36" i="110"/>
  <c r="AH36" i="110"/>
  <c r="AI35" i="110"/>
  <c r="AH35" i="110"/>
  <c r="AI34" i="110"/>
  <c r="AH34" i="110"/>
  <c r="AI33" i="110"/>
  <c r="Q33" i="110"/>
  <c r="AH33" i="110" s="1"/>
  <c r="AI32" i="110"/>
  <c r="AH32" i="110"/>
  <c r="AI31" i="110"/>
  <c r="AH31" i="110"/>
  <c r="AI30" i="110"/>
  <c r="AH30" i="110"/>
  <c r="AI29" i="110"/>
  <c r="AH29" i="110"/>
  <c r="AI28" i="110"/>
  <c r="AH28" i="110"/>
  <c r="AI27" i="110"/>
  <c r="AH27" i="110"/>
  <c r="AI26" i="110"/>
  <c r="AH26" i="110"/>
  <c r="AI25" i="110"/>
  <c r="AH25" i="110"/>
  <c r="AI24" i="110"/>
  <c r="AH24" i="110"/>
  <c r="AI23" i="110"/>
  <c r="AH23" i="110"/>
  <c r="AI22" i="110"/>
  <c r="AH22" i="110"/>
  <c r="AI21" i="110"/>
  <c r="AH21" i="110"/>
  <c r="AI20" i="110"/>
  <c r="AH20" i="110"/>
  <c r="AI19" i="110"/>
  <c r="AH19" i="110"/>
  <c r="AI18" i="110"/>
  <c r="AH18" i="110"/>
  <c r="AI17" i="110"/>
  <c r="AH17" i="110"/>
  <c r="AI16" i="110"/>
  <c r="AH16" i="110"/>
  <c r="AI15" i="110"/>
  <c r="AH15" i="110"/>
  <c r="AI14" i="110"/>
  <c r="AH14" i="110"/>
  <c r="AI13" i="110"/>
  <c r="AH13" i="110"/>
  <c r="AI12" i="110"/>
  <c r="AH12" i="110"/>
  <c r="AI11" i="110"/>
  <c r="AH11" i="110"/>
  <c r="AI10" i="110"/>
  <c r="AH10" i="110"/>
  <c r="AI9" i="110"/>
  <c r="AH9" i="110"/>
  <c r="AI8" i="110"/>
  <c r="AH8" i="110"/>
  <c r="AI7" i="110"/>
  <c r="AH7" i="110"/>
  <c r="AI53" i="109" l="1"/>
  <c r="AH53" i="109"/>
  <c r="AI52" i="109"/>
  <c r="AH52" i="109"/>
  <c r="AI51" i="109"/>
  <c r="AH51" i="109"/>
  <c r="AI50" i="109"/>
  <c r="AH50" i="109"/>
  <c r="AI49" i="109"/>
  <c r="AH49" i="109"/>
  <c r="AI48" i="109"/>
  <c r="AH48" i="109"/>
  <c r="AI47" i="109"/>
  <c r="AH47" i="109"/>
  <c r="AI46" i="109"/>
  <c r="AH46" i="109"/>
  <c r="AI45" i="109"/>
  <c r="AH45" i="109"/>
  <c r="AI44" i="109"/>
  <c r="AH44" i="109"/>
  <c r="AI43" i="109"/>
  <c r="AH43" i="109"/>
  <c r="AI42" i="109"/>
  <c r="AH42" i="109"/>
  <c r="AI41" i="109"/>
  <c r="AH41" i="109"/>
  <c r="AI40" i="109"/>
  <c r="AH40" i="109"/>
  <c r="AI39" i="109"/>
  <c r="AH39" i="109"/>
  <c r="AI38" i="109"/>
  <c r="AH38" i="109"/>
  <c r="AI37" i="109"/>
  <c r="AH37" i="109"/>
  <c r="AI36" i="109"/>
  <c r="AH36" i="109"/>
  <c r="AI35" i="109"/>
  <c r="AH35" i="109"/>
  <c r="AI34" i="109"/>
  <c r="AH34" i="109"/>
  <c r="AI33" i="109"/>
  <c r="Q33" i="109"/>
  <c r="AH33" i="109" s="1"/>
  <c r="AI32" i="109"/>
  <c r="AH32" i="109"/>
  <c r="AI31" i="109"/>
  <c r="AH31" i="109"/>
  <c r="AI30" i="109"/>
  <c r="AH30" i="109"/>
  <c r="AI29" i="109"/>
  <c r="AH29" i="109"/>
  <c r="AI28" i="109"/>
  <c r="AH28" i="109"/>
  <c r="AI27" i="109"/>
  <c r="AH27" i="109"/>
  <c r="AI26" i="109"/>
  <c r="AH26" i="109"/>
  <c r="AI25" i="109"/>
  <c r="AH25" i="109"/>
  <c r="AI24" i="109"/>
  <c r="AH24" i="109"/>
  <c r="AI23" i="109"/>
  <c r="AH23" i="109"/>
  <c r="AI22" i="109"/>
  <c r="AH22" i="109"/>
  <c r="AI21" i="109"/>
  <c r="AH21" i="109"/>
  <c r="AI20" i="109"/>
  <c r="AH20" i="109"/>
  <c r="AI19" i="109"/>
  <c r="AH19" i="109"/>
  <c r="AI18" i="109"/>
  <c r="AH18" i="109"/>
  <c r="AI17" i="109"/>
  <c r="AH17" i="109"/>
  <c r="AI16" i="109"/>
  <c r="AH16" i="109"/>
  <c r="AI15" i="109"/>
  <c r="AH15" i="109"/>
  <c r="AI14" i="109"/>
  <c r="AH14" i="109"/>
  <c r="AI13" i="109"/>
  <c r="AH13" i="109"/>
  <c r="AI12" i="109"/>
  <c r="AH12" i="109"/>
  <c r="AI11" i="109"/>
  <c r="AH11" i="109"/>
  <c r="AI10" i="109"/>
  <c r="AH10" i="109"/>
  <c r="AI9" i="109"/>
  <c r="AH9" i="109"/>
  <c r="AI8" i="109"/>
  <c r="AH8" i="109"/>
  <c r="AI7" i="109"/>
  <c r="AH7" i="109"/>
  <c r="M12" i="108"/>
  <c r="M11" i="108"/>
  <c r="M10" i="108"/>
  <c r="M9" i="108"/>
  <c r="M8" i="108"/>
  <c r="AI53" i="107" l="1"/>
  <c r="AH53" i="107"/>
  <c r="AI52" i="107"/>
  <c r="AH52" i="107"/>
  <c r="AI51" i="107"/>
  <c r="AH51" i="107"/>
  <c r="AI50" i="107"/>
  <c r="AH50" i="107"/>
  <c r="AI49" i="107"/>
  <c r="AH49" i="107"/>
  <c r="AI48" i="107"/>
  <c r="AH48" i="107"/>
  <c r="AI47" i="107"/>
  <c r="AH47" i="107"/>
  <c r="AI46" i="107"/>
  <c r="AH46" i="107"/>
  <c r="AI45" i="107"/>
  <c r="AH45" i="107"/>
  <c r="AI44" i="107"/>
  <c r="AH44" i="107"/>
  <c r="AI43" i="107"/>
  <c r="AH43" i="107"/>
  <c r="AI42" i="107"/>
  <c r="AH42" i="107"/>
  <c r="AI41" i="107"/>
  <c r="AH41" i="107"/>
  <c r="AI40" i="107"/>
  <c r="AH40" i="107"/>
  <c r="AI39" i="107"/>
  <c r="AH39" i="107"/>
  <c r="AI38" i="107"/>
  <c r="AH38" i="107"/>
  <c r="AI37" i="107"/>
  <c r="AH37" i="107"/>
  <c r="AI36" i="107"/>
  <c r="AH36" i="107"/>
  <c r="AI35" i="107"/>
  <c r="AH35" i="107"/>
  <c r="AI34" i="107"/>
  <c r="AH34" i="107"/>
  <c r="AI33" i="107"/>
  <c r="Q33" i="107"/>
  <c r="AH33" i="107" s="1"/>
  <c r="AI32" i="107"/>
  <c r="AH32" i="107"/>
  <c r="AI31" i="107"/>
  <c r="AH31" i="107"/>
  <c r="AI30" i="107"/>
  <c r="AH30" i="107"/>
  <c r="AI29" i="107"/>
  <c r="AH29" i="107"/>
  <c r="AI28" i="107"/>
  <c r="AH28" i="107"/>
  <c r="AI27" i="107"/>
  <c r="AH27" i="107"/>
  <c r="AI26" i="107"/>
  <c r="AH26" i="107"/>
  <c r="AI25" i="107"/>
  <c r="AH25" i="107"/>
  <c r="AI24" i="107"/>
  <c r="AH24" i="107"/>
  <c r="AI23" i="107"/>
  <c r="AH23" i="107"/>
  <c r="AI22" i="107"/>
  <c r="AH22" i="107"/>
  <c r="AI21" i="107"/>
  <c r="AH21" i="107"/>
  <c r="AI20" i="107"/>
  <c r="AH20" i="107"/>
  <c r="AI19" i="107"/>
  <c r="AH19" i="107"/>
  <c r="AI18" i="107"/>
  <c r="AH18" i="107"/>
  <c r="AI17" i="107"/>
  <c r="AH17" i="107"/>
  <c r="AI16" i="107"/>
  <c r="AH16" i="107"/>
  <c r="AI15" i="107"/>
  <c r="AH15" i="107"/>
  <c r="AI14" i="107"/>
  <c r="AH14" i="107"/>
  <c r="AI13" i="107"/>
  <c r="AH13" i="107"/>
  <c r="AI12" i="107"/>
  <c r="AH12" i="107"/>
  <c r="AI11" i="107"/>
  <c r="AH11" i="107"/>
  <c r="AI10" i="107"/>
  <c r="AH10" i="107"/>
  <c r="AI9" i="107"/>
  <c r="AH9" i="107"/>
  <c r="AI8" i="107"/>
  <c r="AH8" i="107"/>
  <c r="AI7" i="107"/>
  <c r="AH7" i="107"/>
  <c r="M12" i="106"/>
  <c r="M11" i="106"/>
  <c r="M10" i="106"/>
  <c r="M9" i="106"/>
  <c r="M8" i="106"/>
  <c r="AI53" i="105" l="1"/>
  <c r="AH53" i="105"/>
  <c r="AI52" i="105"/>
  <c r="AH52" i="105"/>
  <c r="AI51" i="105"/>
  <c r="AH51" i="105"/>
  <c r="AI50" i="105"/>
  <c r="AH50" i="105"/>
  <c r="AI49" i="105"/>
  <c r="AH49" i="105"/>
  <c r="AI48" i="105"/>
  <c r="AH48" i="105"/>
  <c r="AI47" i="105"/>
  <c r="AH47" i="105"/>
  <c r="AI46" i="105"/>
  <c r="AH46" i="105"/>
  <c r="AI45" i="105"/>
  <c r="AH45" i="105"/>
  <c r="AI44" i="105"/>
  <c r="AH44" i="105"/>
  <c r="AI43" i="105"/>
  <c r="AH43" i="105"/>
  <c r="AI42" i="105"/>
  <c r="AH42" i="105"/>
  <c r="AI41" i="105"/>
  <c r="AH41" i="105"/>
  <c r="AI40" i="105"/>
  <c r="AH40" i="105"/>
  <c r="AI39" i="105"/>
  <c r="AH39" i="105"/>
  <c r="AI38" i="105"/>
  <c r="AH38" i="105"/>
  <c r="AI37" i="105"/>
  <c r="AH37" i="105"/>
  <c r="AI36" i="105"/>
  <c r="AH36" i="105"/>
  <c r="AI35" i="105"/>
  <c r="AH35" i="105"/>
  <c r="AI34" i="105"/>
  <c r="AH34" i="105"/>
  <c r="AI33" i="105"/>
  <c r="Q33" i="105"/>
  <c r="AH33" i="105" s="1"/>
  <c r="AI32" i="105"/>
  <c r="AH32" i="105"/>
  <c r="AI31" i="105"/>
  <c r="AH31" i="105"/>
  <c r="AI30" i="105"/>
  <c r="AH30" i="105"/>
  <c r="AI29" i="105"/>
  <c r="AH29" i="105"/>
  <c r="AI28" i="105"/>
  <c r="AH28" i="105"/>
  <c r="AI27" i="105"/>
  <c r="AH27" i="105"/>
  <c r="AI26" i="105"/>
  <c r="AH26" i="105"/>
  <c r="AI25" i="105"/>
  <c r="AH25" i="105"/>
  <c r="AI24" i="105"/>
  <c r="AH24" i="105"/>
  <c r="AI23" i="105"/>
  <c r="AH23" i="105"/>
  <c r="AI22" i="105"/>
  <c r="AH22" i="105"/>
  <c r="AI21" i="105"/>
  <c r="AH21" i="105"/>
  <c r="AI20" i="105"/>
  <c r="AH20" i="105"/>
  <c r="AI19" i="105"/>
  <c r="AH19" i="105"/>
  <c r="AI18" i="105"/>
  <c r="AH18" i="105"/>
  <c r="AI17" i="105"/>
  <c r="AH17" i="105"/>
  <c r="AI16" i="105"/>
  <c r="AH16" i="105"/>
  <c r="AI15" i="105"/>
  <c r="AH15" i="105"/>
  <c r="AI14" i="105"/>
  <c r="AH14" i="105"/>
  <c r="AI13" i="105"/>
  <c r="AH13" i="105"/>
  <c r="AI12" i="105"/>
  <c r="AH12" i="105"/>
  <c r="AI11" i="105"/>
  <c r="AH11" i="105"/>
  <c r="AI10" i="105"/>
  <c r="AH10" i="105"/>
  <c r="AI9" i="105"/>
  <c r="AH9" i="105"/>
  <c r="AI8" i="105"/>
  <c r="AH8" i="105"/>
  <c r="AI7" i="105"/>
  <c r="AH7" i="105"/>
  <c r="M12" i="104"/>
  <c r="M11" i="104"/>
  <c r="M10" i="104"/>
  <c r="M9" i="104"/>
  <c r="M8" i="104"/>
  <c r="AI53" i="103" l="1"/>
  <c r="AH53" i="103"/>
  <c r="AI52" i="103"/>
  <c r="AH52" i="103"/>
  <c r="AI51" i="103"/>
  <c r="AH51" i="103"/>
  <c r="AI50" i="103"/>
  <c r="AH50" i="103"/>
  <c r="AI49" i="103"/>
  <c r="AH49" i="103"/>
  <c r="AI48" i="103"/>
  <c r="AH48" i="103"/>
  <c r="AI47" i="103"/>
  <c r="AH47" i="103"/>
  <c r="AI46" i="103"/>
  <c r="AH46" i="103"/>
  <c r="AI45" i="103"/>
  <c r="AH45" i="103"/>
  <c r="AI44" i="103"/>
  <c r="AH44" i="103"/>
  <c r="AI43" i="103"/>
  <c r="AH43" i="103"/>
  <c r="AI42" i="103"/>
  <c r="AH42" i="103"/>
  <c r="AI41" i="103"/>
  <c r="AH41" i="103"/>
  <c r="AI40" i="103"/>
  <c r="AH40" i="103"/>
  <c r="AI39" i="103"/>
  <c r="AH39" i="103"/>
  <c r="AI38" i="103"/>
  <c r="AH38" i="103"/>
  <c r="AI37" i="103"/>
  <c r="AH37" i="103"/>
  <c r="AI36" i="103"/>
  <c r="AH36" i="103"/>
  <c r="AI35" i="103"/>
  <c r="AH35" i="103"/>
  <c r="AI34" i="103"/>
  <c r="AH34" i="103"/>
  <c r="AI33" i="103"/>
  <c r="Q33" i="103"/>
  <c r="AH33" i="103" s="1"/>
  <c r="AI32" i="103"/>
  <c r="AH32" i="103"/>
  <c r="AI31" i="103"/>
  <c r="AH31" i="103"/>
  <c r="AI30" i="103"/>
  <c r="AH30" i="103"/>
  <c r="AI29" i="103"/>
  <c r="AH29" i="103"/>
  <c r="AI28" i="103"/>
  <c r="AH28" i="103"/>
  <c r="AI27" i="103"/>
  <c r="AH27" i="103"/>
  <c r="AI26" i="103"/>
  <c r="AH26" i="103"/>
  <c r="AI25" i="103"/>
  <c r="AH25" i="103"/>
  <c r="AI24" i="103"/>
  <c r="AH24" i="103"/>
  <c r="AI23" i="103"/>
  <c r="AH23" i="103"/>
  <c r="AI22" i="103"/>
  <c r="AH22" i="103"/>
  <c r="AI21" i="103"/>
  <c r="AH21" i="103"/>
  <c r="AI20" i="103"/>
  <c r="AH20" i="103"/>
  <c r="AI19" i="103"/>
  <c r="AH19" i="103"/>
  <c r="AI18" i="103"/>
  <c r="AH18" i="103"/>
  <c r="AI17" i="103"/>
  <c r="AH17" i="103"/>
  <c r="AI16" i="103"/>
  <c r="AH16" i="103"/>
  <c r="AI15" i="103"/>
  <c r="AH15" i="103"/>
  <c r="AI14" i="103"/>
  <c r="AH14" i="103"/>
  <c r="AI13" i="103"/>
  <c r="AH13" i="103"/>
  <c r="AI12" i="103"/>
  <c r="AH12" i="103"/>
  <c r="AI11" i="103"/>
  <c r="AH11" i="103"/>
  <c r="AI10" i="103"/>
  <c r="AH10" i="103"/>
  <c r="AI9" i="103"/>
  <c r="AH9" i="103"/>
  <c r="AI8" i="103"/>
  <c r="AH8" i="103"/>
  <c r="AI7" i="103"/>
  <c r="AH7" i="103"/>
  <c r="M12" i="102"/>
  <c r="M11" i="102"/>
  <c r="M10" i="102"/>
  <c r="M9" i="102"/>
  <c r="M8" i="102"/>
  <c r="Q33" i="101" l="1"/>
  <c r="AI53" i="101" l="1"/>
  <c r="AH53" i="101"/>
  <c r="AI52" i="101"/>
  <c r="AH52" i="101"/>
  <c r="AI51" i="101"/>
  <c r="AH51" i="101"/>
  <c r="AI50" i="101"/>
  <c r="AH50" i="101"/>
  <c r="AI49" i="101"/>
  <c r="AH49" i="101"/>
  <c r="AI48" i="101"/>
  <c r="AH48" i="101"/>
  <c r="AI47" i="101"/>
  <c r="AH47" i="101"/>
  <c r="AI46" i="101"/>
  <c r="AH46" i="101"/>
  <c r="AI45" i="101"/>
  <c r="AH45" i="101"/>
  <c r="AI44" i="101"/>
  <c r="AH44" i="101"/>
  <c r="AI43" i="101"/>
  <c r="AH43" i="101"/>
  <c r="AI42" i="101"/>
  <c r="AH42" i="101"/>
  <c r="AI41" i="101"/>
  <c r="AH41" i="101"/>
  <c r="AI40" i="101"/>
  <c r="AH40" i="101"/>
  <c r="AI39" i="101"/>
  <c r="AH39" i="101"/>
  <c r="AI38" i="101"/>
  <c r="AH38" i="101"/>
  <c r="AI37" i="101"/>
  <c r="AH37" i="101"/>
  <c r="AI36" i="101"/>
  <c r="AH36" i="101"/>
  <c r="AI35" i="101"/>
  <c r="AH35" i="101"/>
  <c r="AI34" i="101"/>
  <c r="AH34" i="101"/>
  <c r="AI33" i="101"/>
  <c r="AH33" i="101"/>
  <c r="AI32" i="101"/>
  <c r="AH32" i="101"/>
  <c r="AI31" i="101"/>
  <c r="AH31" i="101"/>
  <c r="AI30" i="101"/>
  <c r="AH30" i="101"/>
  <c r="AI29" i="101"/>
  <c r="AH29" i="101"/>
  <c r="AI28" i="101"/>
  <c r="AH28" i="101"/>
  <c r="AI27" i="101"/>
  <c r="AH27" i="101"/>
  <c r="AI26" i="101"/>
  <c r="AH26" i="101"/>
  <c r="AI25" i="101"/>
  <c r="AH25" i="101"/>
  <c r="AI24" i="101"/>
  <c r="AH24" i="101"/>
  <c r="AI23" i="101"/>
  <c r="AH23" i="101"/>
  <c r="AI22" i="101"/>
  <c r="AH22" i="101"/>
  <c r="AI21" i="101"/>
  <c r="AH21" i="101"/>
  <c r="AI20" i="101"/>
  <c r="AH20" i="101"/>
  <c r="AI19" i="101"/>
  <c r="AH19" i="101"/>
  <c r="AI18" i="101"/>
  <c r="AH18" i="101"/>
  <c r="AI17" i="101"/>
  <c r="AH17" i="101"/>
  <c r="AI16" i="101"/>
  <c r="AH16" i="101"/>
  <c r="AI15" i="101"/>
  <c r="AH15" i="101"/>
  <c r="AI14" i="101"/>
  <c r="AH14" i="101"/>
  <c r="AI13" i="101"/>
  <c r="AH13" i="101"/>
  <c r="AI12" i="101"/>
  <c r="AH12" i="101"/>
  <c r="AI11" i="101"/>
  <c r="AH11" i="101"/>
  <c r="AI10" i="101"/>
  <c r="AH10" i="101"/>
  <c r="AI9" i="101"/>
  <c r="AH9" i="101"/>
  <c r="AI8" i="101"/>
  <c r="AH8" i="101"/>
  <c r="AI7" i="101"/>
  <c r="AH7" i="101"/>
  <c r="M12" i="100"/>
  <c r="M11" i="100"/>
  <c r="M10" i="100"/>
  <c r="M9" i="100"/>
  <c r="M8" i="100"/>
  <c r="AI53" i="99" l="1"/>
  <c r="AH53" i="99"/>
  <c r="AI52" i="99"/>
  <c r="AH52" i="99"/>
  <c r="AI51" i="99"/>
  <c r="AH51" i="99"/>
  <c r="AI50" i="99"/>
  <c r="AH50" i="99"/>
  <c r="AI49" i="99"/>
  <c r="AH49" i="99"/>
  <c r="AI48" i="99"/>
  <c r="AH48" i="99"/>
  <c r="AI47" i="99"/>
  <c r="AH47" i="99"/>
  <c r="AI46" i="99"/>
  <c r="AH46" i="99"/>
  <c r="AI45" i="99"/>
  <c r="AH45" i="99"/>
  <c r="AI44" i="99"/>
  <c r="AH44" i="99"/>
  <c r="AI43" i="99"/>
  <c r="AH43" i="99"/>
  <c r="AI42" i="99"/>
  <c r="AH42" i="99"/>
  <c r="AI41" i="99"/>
  <c r="AH41" i="99"/>
  <c r="AI40" i="99"/>
  <c r="AH40" i="99"/>
  <c r="AI39" i="99"/>
  <c r="AH39" i="99"/>
  <c r="AI38" i="99"/>
  <c r="AH38" i="99"/>
  <c r="AI37" i="99"/>
  <c r="AH37" i="99"/>
  <c r="AI36" i="99"/>
  <c r="AH36" i="99"/>
  <c r="AI35" i="99"/>
  <c r="AH35" i="99"/>
  <c r="AI34" i="99"/>
  <c r="AH34" i="99"/>
  <c r="AI33" i="99"/>
  <c r="AH33" i="99"/>
  <c r="AI32" i="99"/>
  <c r="AH32" i="99"/>
  <c r="AI31" i="99"/>
  <c r="AH31" i="99"/>
  <c r="AI30" i="99"/>
  <c r="AH30" i="99"/>
  <c r="AI29" i="99"/>
  <c r="AH29" i="99"/>
  <c r="AI28" i="99"/>
  <c r="AH28" i="99"/>
  <c r="AI27" i="99"/>
  <c r="AH27" i="99"/>
  <c r="AI26" i="99"/>
  <c r="AH26" i="99"/>
  <c r="AI25" i="99"/>
  <c r="AH25" i="99"/>
  <c r="AI24" i="99"/>
  <c r="AH24" i="99"/>
  <c r="AI23" i="99"/>
  <c r="AH23" i="99"/>
  <c r="AI22" i="99"/>
  <c r="AH22" i="99"/>
  <c r="AI21" i="99"/>
  <c r="AH21" i="99"/>
  <c r="AI20" i="99"/>
  <c r="AH20" i="99"/>
  <c r="AI19" i="99"/>
  <c r="AH19" i="99"/>
  <c r="AI18" i="99"/>
  <c r="AH18" i="99"/>
  <c r="AI17" i="99"/>
  <c r="AH17" i="99"/>
  <c r="AI16" i="99"/>
  <c r="AH16" i="99"/>
  <c r="AI15" i="99"/>
  <c r="AH15" i="99"/>
  <c r="AI14" i="99"/>
  <c r="AH14" i="99"/>
  <c r="AI13" i="99"/>
  <c r="AH13" i="99"/>
  <c r="AI12" i="99"/>
  <c r="AH12" i="99"/>
  <c r="AI11" i="99"/>
  <c r="AH11" i="99"/>
  <c r="AI10" i="99"/>
  <c r="AH10" i="99"/>
  <c r="AI9" i="99"/>
  <c r="AH9" i="99"/>
  <c r="AI8" i="99"/>
  <c r="AH8" i="99"/>
  <c r="AI7" i="99"/>
  <c r="AH7" i="99"/>
  <c r="M12" i="98"/>
  <c r="M11" i="98"/>
  <c r="M10" i="98"/>
  <c r="M9" i="98"/>
  <c r="M8" i="98"/>
  <c r="AI53" i="97" l="1"/>
  <c r="AH53" i="97"/>
  <c r="AI52" i="97"/>
  <c r="AH52" i="97"/>
  <c r="AI51" i="97"/>
  <c r="AH51" i="97"/>
  <c r="AI50" i="97"/>
  <c r="AH50" i="97"/>
  <c r="AI49" i="97"/>
  <c r="AH49" i="97"/>
  <c r="AI48" i="97"/>
  <c r="AJ48" i="97" s="1"/>
  <c r="AI47" i="97"/>
  <c r="AH47" i="97"/>
  <c r="AI46" i="97"/>
  <c r="AH46" i="97"/>
  <c r="AI45" i="97"/>
  <c r="AH45" i="97"/>
  <c r="AI44" i="97"/>
  <c r="AH44" i="97"/>
  <c r="AI43" i="97"/>
  <c r="AH43" i="97"/>
  <c r="AI42" i="97"/>
  <c r="AH42" i="97"/>
  <c r="AI41" i="97"/>
  <c r="AH41" i="97"/>
  <c r="AI40" i="97"/>
  <c r="AH40" i="97"/>
  <c r="AI39" i="97"/>
  <c r="AH39" i="97"/>
  <c r="AI38" i="97"/>
  <c r="AH38" i="97"/>
  <c r="AI37" i="97"/>
  <c r="AH37" i="97"/>
  <c r="AI36" i="97"/>
  <c r="AH36" i="97"/>
  <c r="AI35" i="97"/>
  <c r="AH35" i="97"/>
  <c r="AI34" i="97"/>
  <c r="AH34" i="97"/>
  <c r="AI33" i="97"/>
  <c r="AH33" i="97"/>
  <c r="AI32" i="97"/>
  <c r="AH32" i="97"/>
  <c r="AI31" i="97"/>
  <c r="AH31" i="97"/>
  <c r="AI30" i="97"/>
  <c r="AH30" i="97"/>
  <c r="AI29" i="97"/>
  <c r="AH29" i="97"/>
  <c r="AI28" i="97"/>
  <c r="AH28" i="97"/>
  <c r="AI27" i="97"/>
  <c r="AH27" i="97"/>
  <c r="AI26" i="97"/>
  <c r="AH26" i="97"/>
  <c r="AI25" i="97"/>
  <c r="AH25" i="97"/>
  <c r="AI24" i="97"/>
  <c r="AH24" i="97"/>
  <c r="AI23" i="97"/>
  <c r="AH23" i="97"/>
  <c r="AI22" i="97"/>
  <c r="AH22" i="97"/>
  <c r="AI21" i="97"/>
  <c r="AH21" i="97"/>
  <c r="AI20" i="97"/>
  <c r="AH20" i="97"/>
  <c r="AI19" i="97"/>
  <c r="AH19" i="97"/>
  <c r="AI18" i="97"/>
  <c r="AH18" i="97"/>
  <c r="AI17" i="97"/>
  <c r="AH17" i="97"/>
  <c r="AI16" i="97"/>
  <c r="AH16" i="97"/>
  <c r="AI15" i="97"/>
  <c r="AH15" i="97"/>
  <c r="AI14" i="97"/>
  <c r="AH14" i="97"/>
  <c r="AI13" i="97"/>
  <c r="AH13" i="97"/>
  <c r="AI12" i="97"/>
  <c r="AH12" i="97"/>
  <c r="AI11" i="97"/>
  <c r="AH11" i="97"/>
  <c r="AI10" i="97"/>
  <c r="AH10" i="97"/>
  <c r="AI9" i="97"/>
  <c r="AH9" i="97"/>
  <c r="AI8" i="97"/>
  <c r="AH8" i="97"/>
  <c r="AI7" i="97"/>
  <c r="AH7" i="97"/>
  <c r="M12" i="96"/>
  <c r="M11" i="96"/>
  <c r="M10" i="96"/>
  <c r="M9" i="96"/>
  <c r="M8" i="96"/>
  <c r="AI53" i="95" l="1"/>
  <c r="AH53" i="95"/>
  <c r="AI52" i="95"/>
  <c r="AH52" i="95"/>
  <c r="AI51" i="95"/>
  <c r="AH51" i="95"/>
  <c r="AI50" i="95"/>
  <c r="AH50" i="95"/>
  <c r="AI49" i="95"/>
  <c r="AH49" i="95"/>
  <c r="AI48" i="95"/>
  <c r="AH48" i="95"/>
  <c r="AI47" i="95"/>
  <c r="AH47" i="95"/>
  <c r="AI46" i="95"/>
  <c r="AH46" i="95"/>
  <c r="AI45" i="95"/>
  <c r="AH45" i="95"/>
  <c r="AI44" i="95"/>
  <c r="AH44" i="95"/>
  <c r="AI43" i="95"/>
  <c r="AH43" i="95"/>
  <c r="AI42" i="95"/>
  <c r="AH42" i="95"/>
  <c r="AI41" i="95"/>
  <c r="AH41" i="95"/>
  <c r="AI40" i="95"/>
  <c r="AH40" i="95"/>
  <c r="AI39" i="95"/>
  <c r="AH39" i="95"/>
  <c r="AI38" i="95"/>
  <c r="AH38" i="95"/>
  <c r="AI37" i="95"/>
  <c r="AH37" i="95"/>
  <c r="AI36" i="95"/>
  <c r="AH36" i="95"/>
  <c r="AI35" i="95"/>
  <c r="AH35" i="95"/>
  <c r="AI34" i="95"/>
  <c r="AH34" i="95"/>
  <c r="AI33" i="95"/>
  <c r="AH33" i="95"/>
  <c r="AI32" i="95"/>
  <c r="AH32" i="95"/>
  <c r="AI31" i="95"/>
  <c r="AH31" i="95"/>
  <c r="AI30" i="95"/>
  <c r="AH30" i="95"/>
  <c r="AI29" i="95"/>
  <c r="AH29" i="95"/>
  <c r="AI28" i="95"/>
  <c r="AH28" i="95"/>
  <c r="AI27" i="95"/>
  <c r="AH27" i="95"/>
  <c r="AI26" i="95"/>
  <c r="AH26" i="95"/>
  <c r="AI25" i="95"/>
  <c r="AH25" i="95"/>
  <c r="AI24" i="95"/>
  <c r="AH24" i="95"/>
  <c r="AI23" i="95"/>
  <c r="AH23" i="95"/>
  <c r="AI22" i="95"/>
  <c r="AH22" i="95"/>
  <c r="AI21" i="95"/>
  <c r="AH21" i="95"/>
  <c r="AI20" i="95"/>
  <c r="AH20" i="95"/>
  <c r="AI19" i="95"/>
  <c r="AH19" i="95"/>
  <c r="AI18" i="95"/>
  <c r="AH18" i="95"/>
  <c r="AI17" i="95"/>
  <c r="AH17" i="95"/>
  <c r="AI16" i="95"/>
  <c r="AH16" i="95"/>
  <c r="AI15" i="95"/>
  <c r="AH15" i="95"/>
  <c r="AI14" i="95"/>
  <c r="AH14" i="95"/>
  <c r="AI13" i="95"/>
  <c r="AH13" i="95"/>
  <c r="AI12" i="95"/>
  <c r="AH12" i="95"/>
  <c r="AI11" i="95"/>
  <c r="AH11" i="95"/>
  <c r="AI10" i="95"/>
  <c r="AH10" i="95"/>
  <c r="AI9" i="95"/>
  <c r="AH9" i="95"/>
  <c r="AI8" i="95"/>
  <c r="AH8" i="95"/>
  <c r="AI7" i="95"/>
  <c r="AH7" i="95"/>
  <c r="M12" i="94"/>
  <c r="M11" i="94"/>
  <c r="M10" i="94"/>
  <c r="M9" i="94"/>
  <c r="M8" i="94"/>
  <c r="AI53" i="93" l="1"/>
  <c r="AH53" i="93"/>
  <c r="AI52" i="93"/>
  <c r="AH52" i="93"/>
  <c r="AI51" i="93"/>
  <c r="AH51" i="93"/>
  <c r="AI50" i="93"/>
  <c r="AH50" i="93"/>
  <c r="AI49" i="93"/>
  <c r="AH49" i="93"/>
  <c r="AI48" i="93"/>
  <c r="AH48" i="93"/>
  <c r="AI47" i="93"/>
  <c r="AH47" i="93"/>
  <c r="AI46" i="93"/>
  <c r="AH46" i="93"/>
  <c r="AI45" i="93"/>
  <c r="AH45" i="93"/>
  <c r="AI44" i="93"/>
  <c r="AH44" i="93"/>
  <c r="AI43" i="93"/>
  <c r="AH43" i="93"/>
  <c r="AI42" i="93"/>
  <c r="AH42" i="93"/>
  <c r="AI41" i="93"/>
  <c r="AH41" i="93"/>
  <c r="AI40" i="93"/>
  <c r="AH40" i="93"/>
  <c r="AI39" i="93"/>
  <c r="AH39" i="93"/>
  <c r="AI38" i="93"/>
  <c r="AH38" i="93"/>
  <c r="AI37" i="93"/>
  <c r="AH37" i="93"/>
  <c r="AI36" i="93"/>
  <c r="AH36" i="93"/>
  <c r="AI35" i="93"/>
  <c r="AH35" i="93"/>
  <c r="AI34" i="93"/>
  <c r="AH34" i="93"/>
  <c r="AI33" i="93"/>
  <c r="AH33" i="93"/>
  <c r="AI32" i="93"/>
  <c r="AH32" i="93"/>
  <c r="AI31" i="93"/>
  <c r="AH31" i="93"/>
  <c r="AI30" i="93"/>
  <c r="AH30" i="93"/>
  <c r="AI29" i="93"/>
  <c r="AH29" i="93"/>
  <c r="AI28" i="93"/>
  <c r="AH28" i="93"/>
  <c r="AI27" i="93"/>
  <c r="AH27" i="93"/>
  <c r="AI26" i="93"/>
  <c r="AH26" i="93"/>
  <c r="AI25" i="93"/>
  <c r="AH25" i="93"/>
  <c r="AI24" i="93"/>
  <c r="AH24" i="93"/>
  <c r="AI23" i="93"/>
  <c r="AH23" i="93"/>
  <c r="AI22" i="93"/>
  <c r="AH22" i="93"/>
  <c r="AI21" i="93"/>
  <c r="AH21" i="93"/>
  <c r="AI20" i="93"/>
  <c r="AH20" i="93"/>
  <c r="AI19" i="93"/>
  <c r="AH19" i="93"/>
  <c r="AI18" i="93"/>
  <c r="AH18" i="93"/>
  <c r="AI17" i="93"/>
  <c r="AH17" i="93"/>
  <c r="AI16" i="93"/>
  <c r="AH16" i="93"/>
  <c r="AI15" i="93"/>
  <c r="AH15" i="93"/>
  <c r="AI14" i="93"/>
  <c r="AH14" i="93"/>
  <c r="AI13" i="93"/>
  <c r="AH13" i="93"/>
  <c r="AI12" i="93"/>
  <c r="AH12" i="93"/>
  <c r="AI11" i="93"/>
  <c r="AH11" i="93"/>
  <c r="AI10" i="93"/>
  <c r="AH10" i="93"/>
  <c r="AI9" i="93"/>
  <c r="AH9" i="93"/>
  <c r="AI8" i="93"/>
  <c r="AH8" i="93"/>
  <c r="AI7" i="93"/>
  <c r="AH7" i="93"/>
  <c r="M12" i="92"/>
  <c r="M11" i="92"/>
  <c r="M10" i="92"/>
  <c r="M9" i="92"/>
  <c r="M8" i="92"/>
  <c r="AI53" i="91" l="1"/>
  <c r="AH53" i="91"/>
  <c r="AI52" i="91"/>
  <c r="AH52" i="91"/>
  <c r="AI51" i="91"/>
  <c r="AH51" i="91"/>
  <c r="AI50" i="91"/>
  <c r="AH50" i="91"/>
  <c r="AI49" i="91"/>
  <c r="AH49" i="91"/>
  <c r="AI48" i="91"/>
  <c r="AH48" i="91"/>
  <c r="AI47" i="91"/>
  <c r="AH47" i="91"/>
  <c r="AI46" i="91"/>
  <c r="AH46" i="91"/>
  <c r="AI45" i="91"/>
  <c r="AH45" i="91"/>
  <c r="AI44" i="91"/>
  <c r="AH44" i="91"/>
  <c r="AI43" i="91"/>
  <c r="AH43" i="91"/>
  <c r="AI42" i="91"/>
  <c r="AH42" i="91"/>
  <c r="AI41" i="91"/>
  <c r="AH41" i="91"/>
  <c r="AI40" i="91"/>
  <c r="AH40" i="91"/>
  <c r="AI39" i="91"/>
  <c r="AH39" i="91"/>
  <c r="AI38" i="91"/>
  <c r="AH38" i="91"/>
  <c r="AI37" i="91"/>
  <c r="AH37" i="91"/>
  <c r="AI36" i="91"/>
  <c r="AH36" i="91"/>
  <c r="AI35" i="91"/>
  <c r="AH35" i="91"/>
  <c r="AI34" i="91"/>
  <c r="AH34" i="91"/>
  <c r="AI33" i="91"/>
  <c r="AH33" i="91"/>
  <c r="AI32" i="91"/>
  <c r="AH32" i="91"/>
  <c r="AI31" i="91"/>
  <c r="AH31" i="91"/>
  <c r="AI30" i="91"/>
  <c r="AH30" i="91"/>
  <c r="AI29" i="91"/>
  <c r="AH29" i="91"/>
  <c r="AI28" i="91"/>
  <c r="AH28" i="91"/>
  <c r="AI27" i="91"/>
  <c r="AH27" i="91"/>
  <c r="AI26" i="91"/>
  <c r="AH26" i="91"/>
  <c r="AI25" i="91"/>
  <c r="AH25" i="91"/>
  <c r="AI24" i="91"/>
  <c r="AH24" i="91"/>
  <c r="AI23" i="91"/>
  <c r="AH23" i="91"/>
  <c r="AI22" i="91"/>
  <c r="AH22" i="91"/>
  <c r="AI21" i="91"/>
  <c r="AH21" i="91"/>
  <c r="AI20" i="91"/>
  <c r="AH20" i="91"/>
  <c r="AI19" i="91"/>
  <c r="AH19" i="91"/>
  <c r="AI18" i="91"/>
  <c r="AH18" i="91"/>
  <c r="AI17" i="91"/>
  <c r="AH17" i="91"/>
  <c r="AI16" i="91"/>
  <c r="AH16" i="91"/>
  <c r="AI15" i="91"/>
  <c r="AH15" i="91"/>
  <c r="AI14" i="91"/>
  <c r="AH14" i="91"/>
  <c r="AI13" i="91"/>
  <c r="AH13" i="91"/>
  <c r="AI12" i="91"/>
  <c r="AH12" i="91"/>
  <c r="AI11" i="91"/>
  <c r="AH11" i="91"/>
  <c r="AI10" i="91"/>
  <c r="AH10" i="91"/>
  <c r="AI9" i="91"/>
  <c r="AH9" i="91"/>
  <c r="AI8" i="91"/>
  <c r="AH8" i="91"/>
  <c r="AI7" i="91"/>
  <c r="AH7" i="91"/>
  <c r="M12" i="90"/>
  <c r="M11" i="90"/>
  <c r="M10" i="90"/>
  <c r="M9" i="90"/>
  <c r="M8" i="90"/>
  <c r="AI53" i="89" l="1"/>
  <c r="AH53" i="89"/>
  <c r="AI52" i="89"/>
  <c r="AH52" i="89"/>
  <c r="AI51" i="89"/>
  <c r="AH51" i="89"/>
  <c r="AI50" i="89"/>
  <c r="AH50" i="89"/>
  <c r="AI49" i="89"/>
  <c r="AH49" i="89"/>
  <c r="AI48" i="89"/>
  <c r="AH48" i="89"/>
  <c r="AI47" i="89"/>
  <c r="AH47" i="89"/>
  <c r="AI46" i="89"/>
  <c r="AH46" i="89"/>
  <c r="AI45" i="89"/>
  <c r="AH45" i="89"/>
  <c r="AI44" i="89"/>
  <c r="AH44" i="89"/>
  <c r="AI43" i="89"/>
  <c r="AH43" i="89"/>
  <c r="AI42" i="89"/>
  <c r="AH42" i="89"/>
  <c r="AI41" i="89"/>
  <c r="AH41" i="89"/>
  <c r="AI40" i="89"/>
  <c r="AH40" i="89"/>
  <c r="AI39" i="89"/>
  <c r="AH39" i="89"/>
  <c r="AI38" i="89"/>
  <c r="AH38" i="89"/>
  <c r="AI37" i="89"/>
  <c r="AH37" i="89"/>
  <c r="AI36" i="89"/>
  <c r="AH36" i="89"/>
  <c r="AI35" i="89"/>
  <c r="AH35" i="89"/>
  <c r="AI34" i="89"/>
  <c r="AH34" i="89"/>
  <c r="AI33" i="89"/>
  <c r="AH33" i="89"/>
  <c r="AI32" i="89"/>
  <c r="AH32" i="89"/>
  <c r="AI31" i="89"/>
  <c r="AH31" i="89"/>
  <c r="AI30" i="89"/>
  <c r="AH30" i="89"/>
  <c r="AI29" i="89"/>
  <c r="AH29" i="89"/>
  <c r="AI28" i="89"/>
  <c r="AH28" i="89"/>
  <c r="AI27" i="89"/>
  <c r="AH27" i="89"/>
  <c r="AI26" i="89"/>
  <c r="AH26" i="89"/>
  <c r="AI25" i="89"/>
  <c r="AH25" i="89"/>
  <c r="AI24" i="89"/>
  <c r="AH24" i="89"/>
  <c r="AI23" i="89"/>
  <c r="AH23" i="89"/>
  <c r="AI22" i="89"/>
  <c r="AH22" i="89"/>
  <c r="AI21" i="89"/>
  <c r="AH21" i="89"/>
  <c r="AI20" i="89"/>
  <c r="AH20" i="89"/>
  <c r="AI19" i="89"/>
  <c r="AH19" i="89"/>
  <c r="AI18" i="89"/>
  <c r="AH18" i="89"/>
  <c r="AI17" i="89"/>
  <c r="AH17" i="89"/>
  <c r="AI16" i="89"/>
  <c r="AH16" i="89"/>
  <c r="AI15" i="89"/>
  <c r="AH15" i="89"/>
  <c r="AI14" i="89"/>
  <c r="AH14" i="89"/>
  <c r="AI13" i="89"/>
  <c r="AH13" i="89"/>
  <c r="AI12" i="89"/>
  <c r="AH12" i="89"/>
  <c r="AI11" i="89"/>
  <c r="AH11" i="89"/>
  <c r="AI10" i="89"/>
  <c r="AH10" i="89"/>
  <c r="AI9" i="89"/>
  <c r="AH9" i="89"/>
  <c r="AI8" i="89"/>
  <c r="AH8" i="89"/>
  <c r="AI7" i="89"/>
  <c r="AH7" i="89"/>
  <c r="M12" i="88"/>
  <c r="M11" i="88"/>
  <c r="M10" i="88"/>
  <c r="M9" i="88"/>
  <c r="M8" i="88"/>
  <c r="M12" i="87" l="1"/>
  <c r="M11" i="87"/>
  <c r="M10" i="87"/>
  <c r="M9" i="87"/>
  <c r="M8" i="87"/>
  <c r="AI53" i="86"/>
  <c r="AH53" i="86"/>
  <c r="AI52" i="86"/>
  <c r="AH52" i="86"/>
  <c r="AI51" i="86"/>
  <c r="AH51" i="86"/>
  <c r="AI50" i="86"/>
  <c r="AH50" i="86"/>
  <c r="AI49" i="86"/>
  <c r="AH49" i="86"/>
  <c r="AI48" i="86"/>
  <c r="AH48" i="86"/>
  <c r="AI47" i="86"/>
  <c r="AH47" i="86"/>
  <c r="AI46" i="86"/>
  <c r="AH46" i="86"/>
  <c r="AI45" i="86"/>
  <c r="AH45" i="86"/>
  <c r="AI44" i="86"/>
  <c r="AH44" i="86"/>
  <c r="AI43" i="86"/>
  <c r="AH43" i="86"/>
  <c r="AI42" i="86"/>
  <c r="AH42" i="86"/>
  <c r="AI41" i="86"/>
  <c r="AH41" i="86"/>
  <c r="AI40" i="86"/>
  <c r="AH40" i="86"/>
  <c r="AI39" i="86"/>
  <c r="AH39" i="86"/>
  <c r="AI38" i="86"/>
  <c r="AH38" i="86"/>
  <c r="AI37" i="86"/>
  <c r="AH37" i="86"/>
  <c r="AI36" i="86"/>
  <c r="AH36" i="86"/>
  <c r="AI35" i="86"/>
  <c r="AH35" i="86"/>
  <c r="AI34" i="86"/>
  <c r="AH34" i="86"/>
  <c r="AI33" i="86"/>
  <c r="AH33" i="86"/>
  <c r="AI32" i="86"/>
  <c r="AH32" i="86"/>
  <c r="AI31" i="86"/>
  <c r="AH31" i="86"/>
  <c r="AI30" i="86"/>
  <c r="AH30" i="86"/>
  <c r="AI29" i="86"/>
  <c r="AH29" i="86"/>
  <c r="AI28" i="86"/>
  <c r="AH28" i="86"/>
  <c r="AI27" i="86"/>
  <c r="AH27" i="86"/>
  <c r="AI26" i="86"/>
  <c r="AH26" i="86"/>
  <c r="AI25" i="86"/>
  <c r="AH25" i="86"/>
  <c r="AI24" i="86"/>
  <c r="AH24" i="86"/>
  <c r="AI23" i="86"/>
  <c r="AH23" i="86"/>
  <c r="AI22" i="86"/>
  <c r="AH22" i="86"/>
  <c r="AI21" i="86"/>
  <c r="AH21" i="86"/>
  <c r="AI20" i="86"/>
  <c r="AH20" i="86"/>
  <c r="AI19" i="86"/>
  <c r="AH19" i="86"/>
  <c r="AI18" i="86"/>
  <c r="AH18" i="86"/>
  <c r="AI17" i="86"/>
  <c r="AH17" i="86"/>
  <c r="AI16" i="86"/>
  <c r="AH16" i="86"/>
  <c r="AI15" i="86"/>
  <c r="AH15" i="86"/>
  <c r="AI14" i="86"/>
  <c r="AH14" i="86"/>
  <c r="AI13" i="86"/>
  <c r="AH13" i="86"/>
  <c r="AI12" i="86"/>
  <c r="AH12" i="86"/>
  <c r="AI11" i="86"/>
  <c r="AH11" i="86"/>
  <c r="AI10" i="86"/>
  <c r="AH10" i="86"/>
  <c r="AI9" i="86"/>
  <c r="AH9" i="86"/>
  <c r="AI8" i="86"/>
  <c r="AH8" i="86"/>
  <c r="AI7" i="86"/>
  <c r="AH7" i="86"/>
  <c r="AI53" i="85" l="1"/>
  <c r="AH53" i="85"/>
  <c r="AI52" i="85"/>
  <c r="AH52" i="85"/>
  <c r="AI51" i="85"/>
  <c r="AH51" i="85"/>
  <c r="AI50" i="85"/>
  <c r="AH50" i="85"/>
  <c r="AI49" i="85"/>
  <c r="AH49" i="85"/>
  <c r="AI48" i="85"/>
  <c r="AH48" i="85"/>
  <c r="AI47" i="85"/>
  <c r="AH47" i="85"/>
  <c r="AI46" i="85"/>
  <c r="AH46" i="85"/>
  <c r="AI45" i="85"/>
  <c r="AH45" i="85"/>
  <c r="AI44" i="85"/>
  <c r="AH44" i="85"/>
  <c r="AI43" i="85"/>
  <c r="AH43" i="85"/>
  <c r="AI42" i="85"/>
  <c r="AH42" i="85"/>
  <c r="AI41" i="85"/>
  <c r="AH41" i="85"/>
  <c r="AI40" i="85"/>
  <c r="AH40" i="85"/>
  <c r="AI39" i="85"/>
  <c r="AH39" i="85"/>
  <c r="AI38" i="85"/>
  <c r="AH38" i="85"/>
  <c r="AI37" i="85"/>
  <c r="AH37" i="85"/>
  <c r="AI36" i="85"/>
  <c r="AH36" i="85"/>
  <c r="AI35" i="85"/>
  <c r="AH35" i="85"/>
  <c r="AI34" i="85"/>
  <c r="AH34" i="85"/>
  <c r="AI33" i="85"/>
  <c r="AH33" i="85"/>
  <c r="AI32" i="85"/>
  <c r="AH32" i="85"/>
  <c r="AI31" i="85"/>
  <c r="AH31" i="85"/>
  <c r="AI30" i="85"/>
  <c r="AH30" i="85"/>
  <c r="AI29" i="85"/>
  <c r="AH29" i="85"/>
  <c r="AI28" i="85"/>
  <c r="AH28" i="85"/>
  <c r="AI27" i="85"/>
  <c r="AH27" i="85"/>
  <c r="AI26" i="85"/>
  <c r="AH26" i="85"/>
  <c r="AI25" i="85"/>
  <c r="AH25" i="85"/>
  <c r="AI24" i="85"/>
  <c r="AH24" i="85"/>
  <c r="AI23" i="85"/>
  <c r="AH23" i="85"/>
  <c r="AI22" i="85"/>
  <c r="AH22" i="85"/>
  <c r="AI21" i="85"/>
  <c r="AH21" i="85"/>
  <c r="AI20" i="85"/>
  <c r="AH20" i="85"/>
  <c r="AI19" i="85"/>
  <c r="AH19" i="85"/>
  <c r="AI18" i="85"/>
  <c r="AH18" i="85"/>
  <c r="AI17" i="85"/>
  <c r="AH17" i="85"/>
  <c r="AI16" i="85"/>
  <c r="AH16" i="85"/>
  <c r="AI15" i="85"/>
  <c r="AH15" i="85"/>
  <c r="AI14" i="85"/>
  <c r="AH14" i="85"/>
  <c r="AI13" i="85"/>
  <c r="AH13" i="85"/>
  <c r="AI12" i="85"/>
  <c r="AH12" i="85"/>
  <c r="AI11" i="85"/>
  <c r="AH11" i="85"/>
  <c r="AI10" i="85"/>
  <c r="AH10" i="85"/>
  <c r="AI9" i="85"/>
  <c r="AH9" i="85"/>
  <c r="AI8" i="85"/>
  <c r="AH8" i="85"/>
  <c r="AI7" i="85"/>
  <c r="AH7" i="85"/>
  <c r="M12" i="84"/>
  <c r="M11" i="84"/>
  <c r="M10" i="84"/>
  <c r="M9" i="84"/>
  <c r="M8" i="84"/>
  <c r="AI53" i="83" l="1"/>
  <c r="AH53" i="83"/>
  <c r="AI52" i="83"/>
  <c r="AH52" i="83"/>
  <c r="AI51" i="83"/>
  <c r="AH51" i="83"/>
  <c r="AI50" i="83"/>
  <c r="AH50" i="83"/>
  <c r="AI49" i="83"/>
  <c r="AH49" i="83"/>
  <c r="AI48" i="83"/>
  <c r="AH48" i="83"/>
  <c r="AI47" i="83"/>
  <c r="AH47" i="83"/>
  <c r="AI46" i="83"/>
  <c r="AH46" i="83"/>
  <c r="AI45" i="83"/>
  <c r="AH45" i="83"/>
  <c r="AI44" i="83"/>
  <c r="AH44" i="83"/>
  <c r="AI43" i="83"/>
  <c r="AH43" i="83"/>
  <c r="AI42" i="83"/>
  <c r="AH42" i="83"/>
  <c r="AI41" i="83"/>
  <c r="AH41" i="83"/>
  <c r="AI40" i="83"/>
  <c r="AH40" i="83"/>
  <c r="AI39" i="83"/>
  <c r="AH39" i="83"/>
  <c r="AI38" i="83"/>
  <c r="AH38" i="83"/>
  <c r="AI37" i="83"/>
  <c r="AH37" i="83"/>
  <c r="AI36" i="83"/>
  <c r="AH36" i="83"/>
  <c r="AI35" i="83"/>
  <c r="AH35" i="83"/>
  <c r="AI34" i="83"/>
  <c r="AH34" i="83"/>
  <c r="AI33" i="83"/>
  <c r="AH33" i="83"/>
  <c r="AI32" i="83"/>
  <c r="AH32" i="83"/>
  <c r="AI31" i="83"/>
  <c r="AH31" i="83"/>
  <c r="AI30" i="83"/>
  <c r="AH30" i="83"/>
  <c r="AI29" i="83"/>
  <c r="AH29" i="83"/>
  <c r="AI28" i="83"/>
  <c r="AH28" i="83"/>
  <c r="AI27" i="83"/>
  <c r="AH27" i="83"/>
  <c r="AI26" i="83"/>
  <c r="AH26" i="83"/>
  <c r="AI25" i="83"/>
  <c r="AH25" i="83"/>
  <c r="AI24" i="83"/>
  <c r="AH24" i="83"/>
  <c r="AI23" i="83"/>
  <c r="AH23" i="83"/>
  <c r="AI22" i="83"/>
  <c r="AH22" i="83"/>
  <c r="AI21" i="83"/>
  <c r="AH21" i="83"/>
  <c r="AI20" i="83"/>
  <c r="AH20" i="83"/>
  <c r="AI19" i="83"/>
  <c r="AH19" i="83"/>
  <c r="AI18" i="83"/>
  <c r="AH18" i="83"/>
  <c r="AI17" i="83"/>
  <c r="AH17" i="83"/>
  <c r="AI16" i="83"/>
  <c r="AH16" i="83"/>
  <c r="AI15" i="83"/>
  <c r="AH15" i="83"/>
  <c r="AI14" i="83"/>
  <c r="AH14" i="83"/>
  <c r="AI13" i="83"/>
  <c r="AH13" i="83"/>
  <c r="AI12" i="83"/>
  <c r="AH12" i="83"/>
  <c r="AI11" i="83"/>
  <c r="AH11" i="83"/>
  <c r="AI10" i="83"/>
  <c r="AH10" i="83"/>
  <c r="AI9" i="83"/>
  <c r="AH9" i="83"/>
  <c r="AI8" i="83"/>
  <c r="AH8" i="83"/>
  <c r="AI7" i="83"/>
  <c r="AH7" i="83"/>
  <c r="AI53" i="82" l="1"/>
  <c r="AH53" i="82"/>
  <c r="AI52" i="82"/>
  <c r="AH52" i="82"/>
  <c r="AI51" i="82"/>
  <c r="AH51" i="82"/>
  <c r="AI50" i="82"/>
  <c r="AH50" i="82"/>
  <c r="AI49" i="82"/>
  <c r="AH49" i="82"/>
  <c r="AI48" i="82"/>
  <c r="AH48" i="82"/>
  <c r="AI47" i="82"/>
  <c r="AH47" i="82"/>
  <c r="AI46" i="82"/>
  <c r="AH46" i="82"/>
  <c r="AI45" i="82"/>
  <c r="AH45" i="82"/>
  <c r="AI44" i="82"/>
  <c r="AH44" i="82"/>
  <c r="AI43" i="82"/>
  <c r="AH43" i="82"/>
  <c r="AI42" i="82"/>
  <c r="AH42" i="82"/>
  <c r="AI41" i="82"/>
  <c r="AH41" i="82"/>
  <c r="AI40" i="82"/>
  <c r="AH40" i="82"/>
  <c r="AI39" i="82"/>
  <c r="AH39" i="82"/>
  <c r="AI38" i="82"/>
  <c r="AH38" i="82"/>
  <c r="AI37" i="82"/>
  <c r="AH37" i="82"/>
  <c r="AI36" i="82"/>
  <c r="AH36" i="82"/>
  <c r="AI35" i="82"/>
  <c r="AH35" i="82"/>
  <c r="AI34" i="82"/>
  <c r="AH34" i="82"/>
  <c r="AI33" i="82"/>
  <c r="AH33" i="82"/>
  <c r="AI32" i="82"/>
  <c r="AH32" i="82"/>
  <c r="AI31" i="82"/>
  <c r="AH31" i="82"/>
  <c r="AI30" i="82"/>
  <c r="AH30" i="82"/>
  <c r="AI29" i="82"/>
  <c r="AH29" i="82"/>
  <c r="AI28" i="82"/>
  <c r="AH28" i="82"/>
  <c r="AI27" i="82"/>
  <c r="AH27" i="82"/>
  <c r="AI26" i="82"/>
  <c r="AH26" i="82"/>
  <c r="AI25" i="82"/>
  <c r="AH25" i="82"/>
  <c r="AI24" i="82"/>
  <c r="AH24" i="82"/>
  <c r="AI23" i="82"/>
  <c r="AH23" i="82"/>
  <c r="AI22" i="82"/>
  <c r="AH22" i="82"/>
  <c r="AI21" i="82"/>
  <c r="AH21" i="82"/>
  <c r="AI20" i="82"/>
  <c r="AH20" i="82"/>
  <c r="AI19" i="82"/>
  <c r="AH19" i="82"/>
  <c r="AI18" i="82"/>
  <c r="AH18" i="82"/>
  <c r="AI17" i="82"/>
  <c r="AH17" i="82"/>
  <c r="AI16" i="82"/>
  <c r="AH16" i="82"/>
  <c r="AI15" i="82"/>
  <c r="AH15" i="82"/>
  <c r="AI14" i="82"/>
  <c r="AH14" i="82"/>
  <c r="AI13" i="82"/>
  <c r="AH13" i="82"/>
  <c r="AI12" i="82"/>
  <c r="AH12" i="82"/>
  <c r="AI11" i="82"/>
  <c r="AH11" i="82"/>
  <c r="AI10" i="82"/>
  <c r="AH10" i="82"/>
  <c r="AI9" i="82"/>
  <c r="AH9" i="82"/>
  <c r="AI8" i="82"/>
  <c r="AH8" i="82"/>
  <c r="AI7" i="82"/>
  <c r="AH7" i="82"/>
  <c r="M12" i="81"/>
  <c r="M11" i="81"/>
  <c r="M10" i="81"/>
  <c r="M9" i="81"/>
  <c r="M8" i="81"/>
  <c r="AI53" i="80" l="1"/>
  <c r="AH53" i="80"/>
  <c r="AI52" i="80"/>
  <c r="AH52" i="80"/>
  <c r="AI51" i="80"/>
  <c r="AH51" i="80"/>
  <c r="AI50" i="80"/>
  <c r="AH50" i="80"/>
  <c r="AI49" i="80"/>
  <c r="AH49" i="80"/>
  <c r="AI48" i="80"/>
  <c r="AH48" i="80"/>
  <c r="AI47" i="80"/>
  <c r="AH47" i="80"/>
  <c r="AI46" i="80"/>
  <c r="AH46" i="80"/>
  <c r="AI45" i="80"/>
  <c r="AH45" i="80"/>
  <c r="AI44" i="80"/>
  <c r="AH44" i="80"/>
  <c r="AI43" i="80"/>
  <c r="AH43" i="80"/>
  <c r="AI42" i="80"/>
  <c r="AH42" i="80"/>
  <c r="AI41" i="80"/>
  <c r="AH41" i="80"/>
  <c r="AI40" i="80"/>
  <c r="AH40" i="80"/>
  <c r="AI39" i="80"/>
  <c r="AH39" i="80"/>
  <c r="AI38" i="80"/>
  <c r="AH38" i="80"/>
  <c r="AI37" i="80"/>
  <c r="AH37" i="80"/>
  <c r="AI36" i="80"/>
  <c r="AH36" i="80"/>
  <c r="AI35" i="80"/>
  <c r="AH35" i="80"/>
  <c r="AI34" i="80"/>
  <c r="AH34" i="80"/>
  <c r="AI33" i="80"/>
  <c r="AH33" i="80"/>
  <c r="AI32" i="80"/>
  <c r="AH32" i="80"/>
  <c r="AI31" i="80"/>
  <c r="AH31" i="80"/>
  <c r="AI30" i="80"/>
  <c r="AH30" i="80"/>
  <c r="AI29" i="80"/>
  <c r="AH29" i="80"/>
  <c r="AI28" i="80"/>
  <c r="AH28" i="80"/>
  <c r="AI27" i="80"/>
  <c r="AH27" i="80"/>
  <c r="AI26" i="80"/>
  <c r="AH26" i="80"/>
  <c r="AI25" i="80"/>
  <c r="AH25" i="80"/>
  <c r="AI24" i="80"/>
  <c r="AH24" i="80"/>
  <c r="AI23" i="80"/>
  <c r="AH23" i="80"/>
  <c r="AI22" i="80"/>
  <c r="AH22" i="80"/>
  <c r="AI21" i="80"/>
  <c r="AH21" i="80"/>
  <c r="AI20" i="80"/>
  <c r="AH20" i="80"/>
  <c r="AI19" i="80"/>
  <c r="AH19" i="80"/>
  <c r="AI18" i="80"/>
  <c r="AH18" i="80"/>
  <c r="AI17" i="80"/>
  <c r="AH17" i="80"/>
  <c r="AI16" i="80"/>
  <c r="AH16" i="80"/>
  <c r="AI15" i="80"/>
  <c r="AH15" i="80"/>
  <c r="AI14" i="80"/>
  <c r="AH14" i="80"/>
  <c r="AI13" i="80"/>
  <c r="AH13" i="80"/>
  <c r="AI12" i="80"/>
  <c r="AH12" i="80"/>
  <c r="AI11" i="80"/>
  <c r="AH11" i="80"/>
  <c r="AI10" i="80"/>
  <c r="AH10" i="80"/>
  <c r="AI9" i="80"/>
  <c r="AH9" i="80"/>
  <c r="AI8" i="80"/>
  <c r="AH8" i="80"/>
  <c r="AI7" i="80"/>
  <c r="AH7" i="80"/>
  <c r="M12" i="79"/>
  <c r="M11" i="79"/>
  <c r="M10" i="79"/>
  <c r="M9" i="79"/>
  <c r="M8" i="79"/>
  <c r="AI53" i="78" l="1"/>
  <c r="AH53" i="78"/>
  <c r="AI52" i="78"/>
  <c r="AH52" i="78"/>
  <c r="AI51" i="78"/>
  <c r="AH51" i="78"/>
  <c r="AI50" i="78"/>
  <c r="AH50" i="78"/>
  <c r="AI49" i="78"/>
  <c r="AH49" i="78"/>
  <c r="AI48" i="78"/>
  <c r="AH48" i="78"/>
  <c r="AI47" i="78"/>
  <c r="AH47" i="78"/>
  <c r="AI46" i="78"/>
  <c r="AH46" i="78"/>
  <c r="AI45" i="78"/>
  <c r="AH45" i="78"/>
  <c r="AI44" i="78"/>
  <c r="AH44" i="78"/>
  <c r="AI43" i="78"/>
  <c r="AH43" i="78"/>
  <c r="AI42" i="78"/>
  <c r="AH42" i="78"/>
  <c r="AI41" i="78"/>
  <c r="AH41" i="78"/>
  <c r="AI40" i="78"/>
  <c r="AH40" i="78"/>
  <c r="AI39" i="78"/>
  <c r="AH39" i="78"/>
  <c r="AI38" i="78"/>
  <c r="AH38" i="78"/>
  <c r="AI37" i="78"/>
  <c r="AH37" i="78"/>
  <c r="AI36" i="78"/>
  <c r="AH36" i="78"/>
  <c r="AI35" i="78"/>
  <c r="AH35" i="78"/>
  <c r="AI34" i="78"/>
  <c r="AH34" i="78"/>
  <c r="AI33" i="78"/>
  <c r="AH33" i="78"/>
  <c r="AI32" i="78"/>
  <c r="AH32" i="78"/>
  <c r="AI31" i="78"/>
  <c r="AH31" i="78"/>
  <c r="AI30" i="78"/>
  <c r="AH30" i="78"/>
  <c r="AI29" i="78"/>
  <c r="AH29" i="78"/>
  <c r="AI28" i="78"/>
  <c r="AH28" i="78"/>
  <c r="AI27" i="78"/>
  <c r="AH27" i="78"/>
  <c r="AI26" i="78"/>
  <c r="AH26" i="78"/>
  <c r="AI25" i="78"/>
  <c r="AH25" i="78"/>
  <c r="AI24" i="78"/>
  <c r="AH24" i="78"/>
  <c r="AI23" i="78"/>
  <c r="AH23" i="78"/>
  <c r="AI22" i="78"/>
  <c r="AH22" i="78"/>
  <c r="AI21" i="78"/>
  <c r="AH21" i="78"/>
  <c r="AI20" i="78"/>
  <c r="AH20" i="78"/>
  <c r="AI19" i="78"/>
  <c r="AH19" i="78"/>
  <c r="AI18" i="78"/>
  <c r="AH18" i="78"/>
  <c r="AI17" i="78"/>
  <c r="AH17" i="78"/>
  <c r="AI16" i="78"/>
  <c r="AH16" i="78"/>
  <c r="AI15" i="78"/>
  <c r="AH15" i="78"/>
  <c r="AI14" i="78"/>
  <c r="AH14" i="78"/>
  <c r="AI13" i="78"/>
  <c r="AH13" i="78"/>
  <c r="AI12" i="78"/>
  <c r="AH12" i="78"/>
  <c r="AI11" i="78"/>
  <c r="AH11" i="78"/>
  <c r="AI10" i="78"/>
  <c r="AH10" i="78"/>
  <c r="AI9" i="78"/>
  <c r="AH9" i="78"/>
  <c r="AI8" i="78"/>
  <c r="AH8" i="78"/>
  <c r="AI7" i="78"/>
  <c r="AH7" i="78"/>
  <c r="M12" i="77"/>
  <c r="M11" i="77"/>
  <c r="M10" i="77"/>
  <c r="M9" i="77"/>
  <c r="M8" i="77"/>
  <c r="AI53" i="76" l="1"/>
  <c r="AH53" i="76"/>
  <c r="AI52" i="76"/>
  <c r="AH52" i="76"/>
  <c r="AI51" i="76"/>
  <c r="AH51" i="76"/>
  <c r="AI50" i="76"/>
  <c r="AH50" i="76"/>
  <c r="AI49" i="76"/>
  <c r="AH49" i="76"/>
  <c r="AI48" i="76"/>
  <c r="AH48" i="76"/>
  <c r="AI47" i="76"/>
  <c r="AH47" i="76"/>
  <c r="AI46" i="76"/>
  <c r="AH46" i="76"/>
  <c r="AI45" i="76"/>
  <c r="AH45" i="76"/>
  <c r="AI44" i="76"/>
  <c r="AH44" i="76"/>
  <c r="AI43" i="76"/>
  <c r="AH43" i="76"/>
  <c r="AI42" i="76"/>
  <c r="AH42" i="76"/>
  <c r="AI41" i="76"/>
  <c r="AH41" i="76"/>
  <c r="AI40" i="76"/>
  <c r="AH40" i="76"/>
  <c r="AI39" i="76"/>
  <c r="AH39" i="76"/>
  <c r="AI38" i="76"/>
  <c r="AH38" i="76"/>
  <c r="AI37" i="76"/>
  <c r="AH37" i="76"/>
  <c r="AI36" i="76"/>
  <c r="AH36" i="76"/>
  <c r="AI35" i="76"/>
  <c r="AH35" i="76"/>
  <c r="AI34" i="76"/>
  <c r="AH34" i="76"/>
  <c r="AI33" i="76"/>
  <c r="AH33" i="76"/>
  <c r="AI32" i="76"/>
  <c r="AH32" i="76"/>
  <c r="AI31" i="76"/>
  <c r="AH31" i="76"/>
  <c r="AI30" i="76"/>
  <c r="AH30" i="76"/>
  <c r="AI29" i="76"/>
  <c r="AH29" i="76"/>
  <c r="AI28" i="76"/>
  <c r="AH28" i="76"/>
  <c r="AI27" i="76"/>
  <c r="AH27" i="76"/>
  <c r="AI26" i="76"/>
  <c r="AH26" i="76"/>
  <c r="AI25" i="76"/>
  <c r="AH25" i="76"/>
  <c r="AI24" i="76"/>
  <c r="AH24" i="76"/>
  <c r="AI23" i="76"/>
  <c r="AH23" i="76"/>
  <c r="AI22" i="76"/>
  <c r="AH22" i="76"/>
  <c r="AI21" i="76"/>
  <c r="AH21" i="76"/>
  <c r="AI20" i="76"/>
  <c r="AH20" i="76"/>
  <c r="AI19" i="76"/>
  <c r="AH19" i="76"/>
  <c r="AI18" i="76"/>
  <c r="AH18" i="76"/>
  <c r="AI17" i="76"/>
  <c r="AH17" i="76"/>
  <c r="AI16" i="76"/>
  <c r="AH16" i="76"/>
  <c r="AI15" i="76"/>
  <c r="AH15" i="76"/>
  <c r="AI14" i="76"/>
  <c r="AH14" i="76"/>
  <c r="AI13" i="76"/>
  <c r="AH13" i="76"/>
  <c r="AI12" i="76"/>
  <c r="AH12" i="76"/>
  <c r="AI11" i="76"/>
  <c r="AH11" i="76"/>
  <c r="AI10" i="76"/>
  <c r="AH10" i="76"/>
  <c r="AI9" i="76"/>
  <c r="AH9" i="76"/>
  <c r="AI8" i="76"/>
  <c r="AH8" i="76"/>
  <c r="AI7" i="76"/>
  <c r="AH7" i="76"/>
  <c r="M12" i="75"/>
  <c r="M11" i="75"/>
  <c r="M10" i="75"/>
  <c r="M9" i="75"/>
  <c r="M8" i="75"/>
  <c r="AI53" i="74" l="1"/>
  <c r="AH53" i="74"/>
  <c r="AI52" i="74"/>
  <c r="AH52" i="74"/>
  <c r="AI51" i="74"/>
  <c r="AH51" i="74"/>
  <c r="AI50" i="74"/>
  <c r="AH50" i="74"/>
  <c r="AI49" i="74"/>
  <c r="AH49" i="74"/>
  <c r="AI48" i="74"/>
  <c r="AH48" i="74"/>
  <c r="AI47" i="74"/>
  <c r="AH47" i="74"/>
  <c r="AI46" i="74"/>
  <c r="AH46" i="74"/>
  <c r="AI45" i="74"/>
  <c r="AH45" i="74"/>
  <c r="AI44" i="74"/>
  <c r="AH44" i="74"/>
  <c r="AI43" i="74"/>
  <c r="AH43" i="74"/>
  <c r="AI42" i="74"/>
  <c r="AH42" i="74"/>
  <c r="AI41" i="74"/>
  <c r="AH41" i="74"/>
  <c r="AI40" i="74"/>
  <c r="AH40" i="74"/>
  <c r="AI39" i="74"/>
  <c r="AH39" i="74"/>
  <c r="AI38" i="74"/>
  <c r="AH38" i="74"/>
  <c r="AI37" i="74"/>
  <c r="AH37" i="74"/>
  <c r="AI36" i="74"/>
  <c r="AH36" i="74"/>
  <c r="AI35" i="74"/>
  <c r="AH35" i="74"/>
  <c r="AI34" i="74"/>
  <c r="AH34" i="74"/>
  <c r="AI33" i="74"/>
  <c r="AH33" i="74"/>
  <c r="AI32" i="74"/>
  <c r="AH32" i="74"/>
  <c r="AI31" i="74"/>
  <c r="AH31" i="74"/>
  <c r="AI30" i="74"/>
  <c r="AH30" i="74"/>
  <c r="AI29" i="74"/>
  <c r="AH29" i="74"/>
  <c r="AI28" i="74"/>
  <c r="AH28" i="74"/>
  <c r="AI27" i="74"/>
  <c r="AH27" i="74"/>
  <c r="AI26" i="74"/>
  <c r="AH26" i="74"/>
  <c r="AI25" i="74"/>
  <c r="AH25" i="74"/>
  <c r="AI24" i="74"/>
  <c r="AH24" i="74"/>
  <c r="AI23" i="74"/>
  <c r="AH23" i="74"/>
  <c r="AI22" i="74"/>
  <c r="AH22" i="74"/>
  <c r="AI21" i="74"/>
  <c r="AH21" i="74"/>
  <c r="AI20" i="74"/>
  <c r="AH20" i="74"/>
  <c r="AI19" i="74"/>
  <c r="AH19" i="74"/>
  <c r="AI18" i="74"/>
  <c r="AH18" i="74"/>
  <c r="AI17" i="74"/>
  <c r="AH17" i="74"/>
  <c r="AI16" i="74"/>
  <c r="AH16" i="74"/>
  <c r="AI15" i="74"/>
  <c r="AH15" i="74"/>
  <c r="AI14" i="74"/>
  <c r="AH14" i="74"/>
  <c r="AI13" i="74"/>
  <c r="AH13" i="74"/>
  <c r="AI12" i="74"/>
  <c r="AH12" i="74"/>
  <c r="AI11" i="74"/>
  <c r="AH11" i="74"/>
  <c r="AI10" i="74"/>
  <c r="AH10" i="74"/>
  <c r="AI9" i="74"/>
  <c r="AH9" i="74"/>
  <c r="AI8" i="74"/>
  <c r="AH8" i="74"/>
  <c r="AI7" i="74"/>
  <c r="AH7" i="74"/>
  <c r="M12" i="73"/>
  <c r="M11" i="73"/>
  <c r="M10" i="73"/>
  <c r="M9" i="73"/>
  <c r="M8" i="73"/>
  <c r="M12" i="72" l="1"/>
  <c r="M11" i="72"/>
  <c r="M10" i="72"/>
  <c r="M9" i="72"/>
  <c r="M8" i="72"/>
  <c r="AI53" i="71"/>
  <c r="AH53" i="71"/>
  <c r="AI52" i="71"/>
  <c r="AH52" i="71"/>
  <c r="AI51" i="71"/>
  <c r="AH51" i="71"/>
  <c r="AI50" i="71"/>
  <c r="AH50" i="71"/>
  <c r="AI49" i="71"/>
  <c r="AH49" i="71"/>
  <c r="AI48" i="71"/>
  <c r="AH48" i="71"/>
  <c r="AI47" i="71"/>
  <c r="AH47" i="71"/>
  <c r="AI46" i="71"/>
  <c r="AH46" i="71"/>
  <c r="AI45" i="71"/>
  <c r="AH45" i="71"/>
  <c r="AI44" i="71"/>
  <c r="AH44" i="71"/>
  <c r="AI43" i="71"/>
  <c r="AH43" i="71"/>
  <c r="AI42" i="71"/>
  <c r="AH42" i="71"/>
  <c r="AI41" i="71"/>
  <c r="AH41" i="71"/>
  <c r="AI40" i="71"/>
  <c r="AH40" i="71"/>
  <c r="AI39" i="71"/>
  <c r="AH39" i="71"/>
  <c r="AI38" i="71"/>
  <c r="AH38" i="71"/>
  <c r="AI37" i="71"/>
  <c r="AH37" i="71"/>
  <c r="AI36" i="71"/>
  <c r="AH36" i="71"/>
  <c r="AI35" i="71"/>
  <c r="AH35" i="71"/>
  <c r="AI34" i="71"/>
  <c r="AH34" i="71"/>
  <c r="AI33" i="71"/>
  <c r="AH33" i="71"/>
  <c r="AI32" i="71"/>
  <c r="AH32" i="71"/>
  <c r="AI31" i="71"/>
  <c r="AH31" i="71"/>
  <c r="AI30" i="71"/>
  <c r="AH30" i="71"/>
  <c r="AI29" i="71"/>
  <c r="AH29" i="71"/>
  <c r="AI28" i="71"/>
  <c r="AH28" i="71"/>
  <c r="AI27" i="71"/>
  <c r="AH27" i="71"/>
  <c r="AI26" i="71"/>
  <c r="AH26" i="71"/>
  <c r="AI25" i="71"/>
  <c r="AH25" i="71"/>
  <c r="AI24" i="71"/>
  <c r="AH24" i="71"/>
  <c r="AI23" i="71"/>
  <c r="AH23" i="71"/>
  <c r="AI22" i="71"/>
  <c r="AH22" i="71"/>
  <c r="AI21" i="71"/>
  <c r="AH21" i="71"/>
  <c r="AI20" i="71"/>
  <c r="AH20" i="71"/>
  <c r="AI19" i="71"/>
  <c r="AH19" i="71"/>
  <c r="AI18" i="71"/>
  <c r="AH18" i="71"/>
  <c r="AI17" i="71"/>
  <c r="AH17" i="71"/>
  <c r="AI16" i="71"/>
  <c r="AH16" i="71"/>
  <c r="AI15" i="71"/>
  <c r="AH15" i="71"/>
  <c r="AI14" i="71"/>
  <c r="AH14" i="71"/>
  <c r="AI13" i="71"/>
  <c r="AH13" i="71"/>
  <c r="AI12" i="71"/>
  <c r="AH12" i="71"/>
  <c r="AI11" i="71"/>
  <c r="AH11" i="71"/>
  <c r="AI10" i="71"/>
  <c r="AH10" i="71"/>
  <c r="AI9" i="71"/>
  <c r="AH9" i="71"/>
  <c r="AI8" i="71"/>
  <c r="AH8" i="71"/>
  <c r="AI7" i="71"/>
  <c r="AH7" i="71"/>
  <c r="AH34" i="68" l="1"/>
  <c r="AH19" i="68"/>
  <c r="M12" i="69" l="1"/>
  <c r="M11" i="69"/>
  <c r="M10" i="69"/>
  <c r="M9" i="69"/>
  <c r="M8" i="69"/>
  <c r="AI53" i="68"/>
  <c r="AH53" i="68"/>
  <c r="AI52" i="68"/>
  <c r="AH52" i="68"/>
  <c r="AI51" i="68"/>
  <c r="AH51" i="68"/>
  <c r="AI50" i="68"/>
  <c r="AH50" i="68"/>
  <c r="AI49" i="68"/>
  <c r="AH49" i="68"/>
  <c r="AI48" i="68"/>
  <c r="AH48" i="68"/>
  <c r="AI47" i="68"/>
  <c r="AH47" i="68"/>
  <c r="AI46" i="68"/>
  <c r="AH46" i="68"/>
  <c r="AI45" i="68"/>
  <c r="AH45" i="68"/>
  <c r="AI44" i="68"/>
  <c r="AH44" i="68"/>
  <c r="AI43" i="68"/>
  <c r="AH43" i="68"/>
  <c r="AI42" i="68"/>
  <c r="AH42" i="68"/>
  <c r="AI41" i="68"/>
  <c r="AH41" i="68"/>
  <c r="AI40" i="68"/>
  <c r="AH40" i="68"/>
  <c r="AI39" i="68"/>
  <c r="AH39" i="68"/>
  <c r="AI38" i="68"/>
  <c r="AH38" i="68"/>
  <c r="AI37" i="68"/>
  <c r="AH37" i="68"/>
  <c r="AI36" i="68"/>
  <c r="AH36" i="68"/>
  <c r="AI35" i="68"/>
  <c r="AH35" i="68"/>
  <c r="AI34" i="68"/>
  <c r="AI33" i="68"/>
  <c r="AH33" i="68"/>
  <c r="AI32" i="68"/>
  <c r="AH32" i="68"/>
  <c r="AI31" i="68"/>
  <c r="AH31" i="68"/>
  <c r="AI30" i="68"/>
  <c r="AH30" i="68"/>
  <c r="AI29" i="68"/>
  <c r="AH29" i="68"/>
  <c r="AI28" i="68"/>
  <c r="AH28" i="68"/>
  <c r="AI27" i="68"/>
  <c r="AH27" i="68"/>
  <c r="AI26" i="68"/>
  <c r="AH26" i="68"/>
  <c r="AI25" i="68"/>
  <c r="AH25" i="68"/>
  <c r="AI24" i="68"/>
  <c r="AH24" i="68"/>
  <c r="AI23" i="68"/>
  <c r="AH23" i="68"/>
  <c r="AI22" i="68"/>
  <c r="AH22" i="68"/>
  <c r="AI21" i="68"/>
  <c r="AH21" i="68"/>
  <c r="AI20" i="68"/>
  <c r="AH20" i="68"/>
  <c r="AI19" i="68"/>
  <c r="AI18" i="68"/>
  <c r="AH18" i="68"/>
  <c r="AI17" i="68"/>
  <c r="AH17" i="68"/>
  <c r="AI16" i="68"/>
  <c r="AH16" i="68"/>
  <c r="AI15" i="68"/>
  <c r="AH15" i="68"/>
  <c r="AI14" i="68"/>
  <c r="AH14" i="68"/>
  <c r="AI13" i="68"/>
  <c r="AH13" i="68"/>
  <c r="AI12" i="68"/>
  <c r="AH12" i="68"/>
  <c r="AI11" i="68"/>
  <c r="AH11" i="68"/>
  <c r="AI10" i="68"/>
  <c r="AH10" i="68"/>
  <c r="AI9" i="68"/>
  <c r="AH9" i="68"/>
  <c r="AI8" i="68"/>
  <c r="AH8" i="68"/>
  <c r="AI7" i="68"/>
  <c r="AH7" i="68"/>
  <c r="M12" i="67" l="1"/>
  <c r="M11" i="67"/>
  <c r="M10" i="67"/>
  <c r="M9" i="67"/>
  <c r="M8" i="67"/>
  <c r="AI53" i="66"/>
  <c r="AH53" i="66"/>
  <c r="AI52" i="66"/>
  <c r="AH52" i="66"/>
  <c r="AI51" i="66"/>
  <c r="AH51" i="66"/>
  <c r="AI50" i="66"/>
  <c r="AH50" i="66"/>
  <c r="AI49" i="66"/>
  <c r="AH49" i="66"/>
  <c r="AI48" i="66"/>
  <c r="AH48" i="66"/>
  <c r="AI47" i="66"/>
  <c r="AH47" i="66"/>
  <c r="AI46" i="66"/>
  <c r="AH46" i="66"/>
  <c r="AI45" i="66"/>
  <c r="AH45" i="66"/>
  <c r="AI44" i="66"/>
  <c r="AH44" i="66"/>
  <c r="AI43" i="66"/>
  <c r="AH43" i="66"/>
  <c r="AI42" i="66"/>
  <c r="AH42" i="66"/>
  <c r="AI41" i="66"/>
  <c r="AH41" i="66"/>
  <c r="AI40" i="66"/>
  <c r="AH40" i="66"/>
  <c r="AI39" i="66"/>
  <c r="AH39" i="66"/>
  <c r="AI38" i="66"/>
  <c r="AH38" i="66"/>
  <c r="AI37" i="66"/>
  <c r="AH37" i="66"/>
  <c r="AI36" i="66"/>
  <c r="AH36" i="66"/>
  <c r="AI35" i="66"/>
  <c r="AH35" i="66"/>
  <c r="AI34" i="66"/>
  <c r="AH34" i="66"/>
  <c r="AI33" i="66"/>
  <c r="AH33" i="66"/>
  <c r="AI32" i="66"/>
  <c r="AH32" i="66"/>
  <c r="AI31" i="66"/>
  <c r="AH31" i="66"/>
  <c r="AI30" i="66"/>
  <c r="AH30" i="66"/>
  <c r="AI29" i="66"/>
  <c r="AH29" i="66"/>
  <c r="AI28" i="66"/>
  <c r="AH28" i="66"/>
  <c r="AI27" i="66"/>
  <c r="AH27" i="66"/>
  <c r="AI26" i="66"/>
  <c r="AH26" i="66"/>
  <c r="AI25" i="66"/>
  <c r="AH25" i="66"/>
  <c r="AI24" i="66"/>
  <c r="AH24" i="66"/>
  <c r="AI23" i="66"/>
  <c r="AH23" i="66"/>
  <c r="AI22" i="66"/>
  <c r="AH22" i="66"/>
  <c r="AI21" i="66"/>
  <c r="AH21" i="66"/>
  <c r="AI20" i="66"/>
  <c r="AH20" i="66"/>
  <c r="AI19" i="66"/>
  <c r="AH19" i="66"/>
  <c r="AI18" i="66"/>
  <c r="AH18" i="66"/>
  <c r="AI17" i="66"/>
  <c r="AH17" i="66"/>
  <c r="AI16" i="66"/>
  <c r="AH16" i="66"/>
  <c r="AI15" i="66"/>
  <c r="AH15" i="66"/>
  <c r="AI14" i="66"/>
  <c r="AH14" i="66"/>
  <c r="AI13" i="66"/>
  <c r="AH13" i="66"/>
  <c r="AI12" i="66"/>
  <c r="AH12" i="66"/>
  <c r="AI11" i="66"/>
  <c r="AH11" i="66"/>
  <c r="AI10" i="66"/>
  <c r="AH10" i="66"/>
  <c r="AI9" i="66"/>
  <c r="AH9" i="66"/>
  <c r="AI8" i="66"/>
  <c r="AH8" i="66"/>
  <c r="AI7" i="66"/>
  <c r="AH7" i="66"/>
  <c r="AI53" i="65" l="1"/>
  <c r="AH53" i="65"/>
  <c r="AI52" i="65"/>
  <c r="AH52" i="65"/>
  <c r="AI51" i="65"/>
  <c r="AH51" i="65"/>
  <c r="AI50" i="65"/>
  <c r="AH50" i="65"/>
  <c r="AI49" i="65"/>
  <c r="AH49" i="65"/>
  <c r="AI48" i="65"/>
  <c r="AH48" i="65"/>
  <c r="AI47" i="65"/>
  <c r="AH47" i="65"/>
  <c r="AI46" i="65"/>
  <c r="AH46" i="65"/>
  <c r="AI45" i="65"/>
  <c r="AH45" i="65"/>
  <c r="AI44" i="65"/>
  <c r="AH44" i="65"/>
  <c r="AI43" i="65"/>
  <c r="AH43" i="65"/>
  <c r="AI42" i="65"/>
  <c r="AH42" i="65"/>
  <c r="AI41" i="65"/>
  <c r="AH41" i="65"/>
  <c r="AI40" i="65"/>
  <c r="AH40" i="65"/>
  <c r="AI39" i="65"/>
  <c r="AH39" i="65"/>
  <c r="AI38" i="65"/>
  <c r="AH38" i="65"/>
  <c r="AI37" i="65"/>
  <c r="AH37" i="65"/>
  <c r="AI36" i="65"/>
  <c r="AH36" i="65"/>
  <c r="AI35" i="65"/>
  <c r="AH35" i="65"/>
  <c r="AI34" i="65"/>
  <c r="AH34" i="65"/>
  <c r="AI33" i="65"/>
  <c r="AH33" i="65"/>
  <c r="AI32" i="65"/>
  <c r="AH32" i="65"/>
  <c r="AI31" i="65"/>
  <c r="AH31" i="65"/>
  <c r="AI30" i="65"/>
  <c r="AH30" i="65"/>
  <c r="AI29" i="65"/>
  <c r="AH29" i="65"/>
  <c r="AI28" i="65"/>
  <c r="AH28" i="65"/>
  <c r="AI27" i="65"/>
  <c r="AH27" i="65"/>
  <c r="AI26" i="65"/>
  <c r="AH26" i="65"/>
  <c r="AI25" i="65"/>
  <c r="AH25" i="65"/>
  <c r="AI24" i="65"/>
  <c r="AH24" i="65"/>
  <c r="AI23" i="65"/>
  <c r="AH23" i="65"/>
  <c r="AI22" i="65"/>
  <c r="AH22" i="65"/>
  <c r="AI21" i="65"/>
  <c r="AH21" i="65"/>
  <c r="AI20" i="65"/>
  <c r="AH20" i="65"/>
  <c r="AI19" i="65"/>
  <c r="AH19" i="65"/>
  <c r="AI18" i="65"/>
  <c r="AH18" i="65"/>
  <c r="AI17" i="65"/>
  <c r="AH17" i="65"/>
  <c r="AI16" i="65"/>
  <c r="AH16" i="65"/>
  <c r="AI15" i="65"/>
  <c r="AH15" i="65"/>
  <c r="AI14" i="65"/>
  <c r="AH14" i="65"/>
  <c r="AI13" i="65"/>
  <c r="AH13" i="65"/>
  <c r="AI12" i="65"/>
  <c r="AH12" i="65"/>
  <c r="AI11" i="65"/>
  <c r="AH11" i="65"/>
  <c r="AI10" i="65"/>
  <c r="AH10" i="65"/>
  <c r="AI9" i="65"/>
  <c r="AH9" i="65"/>
  <c r="AI8" i="65"/>
  <c r="AH8" i="65"/>
  <c r="AI7" i="65"/>
  <c r="AH7" i="65"/>
  <c r="M12" i="64"/>
  <c r="M11" i="64"/>
  <c r="M10" i="64"/>
  <c r="M9" i="64"/>
  <c r="M8" i="64"/>
  <c r="M12" i="63" l="1"/>
  <c r="M11" i="63"/>
  <c r="M10" i="63"/>
  <c r="M9" i="63"/>
  <c r="M8" i="63"/>
  <c r="AI53" i="62" l="1"/>
  <c r="AH53" i="62"/>
  <c r="AI52" i="62"/>
  <c r="AH52" i="62"/>
  <c r="AI51" i="62"/>
  <c r="AH51" i="62"/>
  <c r="AI50" i="62"/>
  <c r="AH50" i="62"/>
  <c r="AI49" i="62"/>
  <c r="AH49" i="62"/>
  <c r="AI48" i="62"/>
  <c r="AH48" i="62"/>
  <c r="AI47" i="62"/>
  <c r="AH47" i="62"/>
  <c r="AI46" i="62"/>
  <c r="AH46" i="62"/>
  <c r="AI45" i="62"/>
  <c r="AH45" i="62"/>
  <c r="AI44" i="62"/>
  <c r="AH44" i="62"/>
  <c r="AI43" i="62"/>
  <c r="AH43" i="62"/>
  <c r="AI42" i="62"/>
  <c r="AH42" i="62"/>
  <c r="AI41" i="62"/>
  <c r="AH41" i="62"/>
  <c r="AI40" i="62"/>
  <c r="AH40" i="62"/>
  <c r="AI39" i="62"/>
  <c r="AH39" i="62"/>
  <c r="AI38" i="62"/>
  <c r="AH38" i="62"/>
  <c r="AI37" i="62"/>
  <c r="AH37" i="62"/>
  <c r="AI36" i="62"/>
  <c r="AH36" i="62"/>
  <c r="AI35" i="62"/>
  <c r="AH35" i="62"/>
  <c r="AI34" i="62"/>
  <c r="AH34" i="62"/>
  <c r="AI33" i="62"/>
  <c r="AH33" i="62"/>
  <c r="AI32" i="62"/>
  <c r="AH32" i="62"/>
  <c r="AI31" i="62"/>
  <c r="AH31" i="62"/>
  <c r="AI30" i="62"/>
  <c r="AH30" i="62"/>
  <c r="AI29" i="62"/>
  <c r="AH29" i="62"/>
  <c r="AI28" i="62"/>
  <c r="AH28" i="62"/>
  <c r="AI27" i="62"/>
  <c r="AH27" i="62"/>
  <c r="AI26" i="62"/>
  <c r="AH26" i="62"/>
  <c r="AI25" i="62"/>
  <c r="AH25" i="62"/>
  <c r="AI24" i="62"/>
  <c r="AH24" i="62"/>
  <c r="AI23" i="62"/>
  <c r="AH23" i="62"/>
  <c r="AI22" i="62"/>
  <c r="AH22" i="62"/>
  <c r="AI21" i="62"/>
  <c r="AH21" i="62"/>
  <c r="AI20" i="62"/>
  <c r="AH20" i="62"/>
  <c r="AI19" i="62"/>
  <c r="AH19" i="62"/>
  <c r="AI18" i="62"/>
  <c r="AH18" i="62"/>
  <c r="AI17" i="62"/>
  <c r="AH17" i="62"/>
  <c r="AI16" i="62"/>
  <c r="AH16" i="62"/>
  <c r="AI15" i="62"/>
  <c r="AH15" i="62"/>
  <c r="AI14" i="62"/>
  <c r="AH14" i="62"/>
  <c r="AI13" i="62"/>
  <c r="AH13" i="62"/>
  <c r="AI12" i="62"/>
  <c r="AH12" i="62"/>
  <c r="AI11" i="62"/>
  <c r="AH11" i="62"/>
  <c r="AI10" i="62"/>
  <c r="AH10" i="62"/>
  <c r="AI9" i="62"/>
  <c r="AH9" i="62"/>
  <c r="AI8" i="62"/>
  <c r="AH8" i="62"/>
  <c r="AI7" i="62"/>
  <c r="AH7" i="62"/>
  <c r="AI53" i="61" l="1"/>
  <c r="AH53" i="61"/>
  <c r="AI52" i="61"/>
  <c r="AH52" i="61"/>
  <c r="AI51" i="61"/>
  <c r="AH51" i="61"/>
  <c r="AI50" i="61"/>
  <c r="AH50" i="61"/>
  <c r="AI49" i="61"/>
  <c r="AH49" i="61"/>
  <c r="AI48" i="61"/>
  <c r="AH48" i="61"/>
  <c r="AI47" i="61"/>
  <c r="AH47" i="61"/>
  <c r="AI46" i="61"/>
  <c r="AH46" i="61"/>
  <c r="AI45" i="61"/>
  <c r="AH45" i="61"/>
  <c r="AI44" i="61"/>
  <c r="AH44" i="61"/>
  <c r="AI43" i="61"/>
  <c r="AH43" i="61"/>
  <c r="AI42" i="61"/>
  <c r="AH42" i="61"/>
  <c r="AI41" i="61"/>
  <c r="AH41" i="61"/>
  <c r="AI40" i="61"/>
  <c r="AH40" i="61"/>
  <c r="AI39" i="61"/>
  <c r="AH39" i="61"/>
  <c r="AI38" i="61"/>
  <c r="AH38" i="61"/>
  <c r="AI37" i="61"/>
  <c r="AH37" i="61"/>
  <c r="AI36" i="61"/>
  <c r="AH36" i="61"/>
  <c r="AI35" i="61"/>
  <c r="AH35" i="61"/>
  <c r="AI34" i="61"/>
  <c r="AH34" i="61"/>
  <c r="AI33" i="61"/>
  <c r="AH33" i="61"/>
  <c r="AI32" i="61"/>
  <c r="AH32" i="61"/>
  <c r="AI31" i="61"/>
  <c r="AH31" i="61"/>
  <c r="AI30" i="61"/>
  <c r="AH30" i="61"/>
  <c r="AI29" i="61"/>
  <c r="AH29" i="61"/>
  <c r="AI28" i="61"/>
  <c r="AH28" i="61"/>
  <c r="AI27" i="61"/>
  <c r="AH27" i="61"/>
  <c r="AI26" i="61"/>
  <c r="AH26" i="61"/>
  <c r="AI25" i="61"/>
  <c r="AH25" i="61"/>
  <c r="AI24" i="61"/>
  <c r="AH24" i="61"/>
  <c r="AI23" i="61"/>
  <c r="AH23" i="61"/>
  <c r="AI22" i="61"/>
  <c r="AH22" i="61"/>
  <c r="AI21" i="61"/>
  <c r="AH21" i="61"/>
  <c r="AI20" i="61"/>
  <c r="AH20" i="61"/>
  <c r="AI19" i="61"/>
  <c r="AH19" i="61"/>
  <c r="AI18" i="61"/>
  <c r="AH18" i="61"/>
  <c r="AI17" i="61"/>
  <c r="AH17" i="61"/>
  <c r="AI16" i="61"/>
  <c r="AH16" i="61"/>
  <c r="AI15" i="61"/>
  <c r="AH15" i="61"/>
  <c r="AI14" i="61"/>
  <c r="AH14" i="61"/>
  <c r="AI13" i="61"/>
  <c r="AH13" i="61"/>
  <c r="AI12" i="61"/>
  <c r="AH12" i="61"/>
  <c r="AI11" i="61"/>
  <c r="AH11" i="61"/>
  <c r="AI10" i="61"/>
  <c r="AH10" i="61"/>
  <c r="AI9" i="61"/>
  <c r="AH9" i="61"/>
  <c r="AI8" i="61"/>
  <c r="AH8" i="61"/>
  <c r="AI7" i="61"/>
  <c r="AH7" i="61"/>
  <c r="M12" i="60"/>
  <c r="M11" i="60"/>
  <c r="M10" i="60"/>
  <c r="M9" i="60"/>
  <c r="M8" i="60"/>
  <c r="M12" i="59" l="1"/>
  <c r="M11" i="59"/>
  <c r="M10" i="59"/>
  <c r="M9" i="59"/>
  <c r="M8" i="59"/>
  <c r="AI53" i="58"/>
  <c r="AH53" i="58"/>
  <c r="AI52" i="58"/>
  <c r="AH52" i="58"/>
  <c r="AI51" i="58"/>
  <c r="AH51" i="58"/>
  <c r="AI50" i="58"/>
  <c r="AH50" i="58"/>
  <c r="AI49" i="58"/>
  <c r="AH49" i="58"/>
  <c r="AI48" i="58"/>
  <c r="AH48" i="58"/>
  <c r="AI47" i="58"/>
  <c r="AH47" i="58"/>
  <c r="AI46" i="58"/>
  <c r="AH46" i="58"/>
  <c r="AI45" i="58"/>
  <c r="AH45" i="58"/>
  <c r="AI44" i="58"/>
  <c r="AH44" i="58"/>
  <c r="AI43" i="58"/>
  <c r="AH43" i="58"/>
  <c r="AI42" i="58"/>
  <c r="AH42" i="58"/>
  <c r="AI41" i="58"/>
  <c r="AH41" i="58"/>
  <c r="AI40" i="58"/>
  <c r="AH40" i="58"/>
  <c r="AI39" i="58"/>
  <c r="AH39" i="58"/>
  <c r="AI38" i="58"/>
  <c r="AH38" i="58"/>
  <c r="AI37" i="58"/>
  <c r="AH37" i="58"/>
  <c r="AI36" i="58"/>
  <c r="AH36" i="58"/>
  <c r="AI35" i="58"/>
  <c r="AH35" i="58"/>
  <c r="AI34" i="58"/>
  <c r="AH34" i="58"/>
  <c r="AI33" i="58"/>
  <c r="AH33" i="58"/>
  <c r="AI32" i="58"/>
  <c r="AH32" i="58"/>
  <c r="AI31" i="58"/>
  <c r="AH31" i="58"/>
  <c r="AI30" i="58"/>
  <c r="AH30" i="58"/>
  <c r="AI29" i="58"/>
  <c r="AH29" i="58"/>
  <c r="AI28" i="58"/>
  <c r="AH28" i="58"/>
  <c r="AI27" i="58"/>
  <c r="AH27" i="58"/>
  <c r="AI26" i="58"/>
  <c r="AH26" i="58"/>
  <c r="AI25" i="58"/>
  <c r="AH25" i="58"/>
  <c r="AI24" i="58"/>
  <c r="AH24" i="58"/>
  <c r="AI23" i="58"/>
  <c r="AH23" i="58"/>
  <c r="AI22" i="58"/>
  <c r="AH22" i="58"/>
  <c r="AI21" i="58"/>
  <c r="AH21" i="58"/>
  <c r="AI20" i="58"/>
  <c r="AH20" i="58"/>
  <c r="AI19" i="58"/>
  <c r="AH19" i="58"/>
  <c r="AI18" i="58"/>
  <c r="AH18" i="58"/>
  <c r="AI17" i="58"/>
  <c r="AH17" i="58"/>
  <c r="AI16" i="58"/>
  <c r="AH16" i="58"/>
  <c r="AI15" i="58"/>
  <c r="AH15" i="58"/>
  <c r="AI14" i="58"/>
  <c r="AH14" i="58"/>
  <c r="AI13" i="58"/>
  <c r="AH13" i="58"/>
  <c r="AI12" i="58"/>
  <c r="AH12" i="58"/>
  <c r="AI11" i="58"/>
  <c r="AH11" i="58"/>
  <c r="AI10" i="58"/>
  <c r="AH10" i="58"/>
  <c r="AI9" i="58"/>
  <c r="AH9" i="58"/>
  <c r="AI8" i="58"/>
  <c r="AH8" i="58"/>
  <c r="AI7" i="58"/>
  <c r="AH7" i="58"/>
  <c r="AH18" i="54"/>
  <c r="AH7" i="54" l="1"/>
  <c r="M9" i="57" l="1"/>
  <c r="M10" i="57"/>
  <c r="M11" i="57"/>
  <c r="M12" i="57"/>
  <c r="M8" i="57"/>
  <c r="AI8" i="54" l="1"/>
  <c r="AI9" i="54"/>
  <c r="AI10" i="54"/>
  <c r="AI11" i="54"/>
  <c r="AI12" i="54"/>
  <c r="AI13" i="54"/>
  <c r="AI14" i="54"/>
  <c r="AI15" i="54"/>
  <c r="AI16" i="54"/>
  <c r="AI17" i="54"/>
  <c r="AI18" i="54"/>
  <c r="AI19" i="54"/>
  <c r="AI20" i="54"/>
  <c r="AI21" i="54"/>
  <c r="AI22" i="54"/>
  <c r="AI23" i="54"/>
  <c r="AI24" i="54"/>
  <c r="AI25" i="54"/>
  <c r="AI26" i="54"/>
  <c r="AI27" i="54"/>
  <c r="AI28" i="54"/>
  <c r="AI29" i="54"/>
  <c r="AI30" i="54"/>
  <c r="AI31" i="54"/>
  <c r="AI32" i="54"/>
  <c r="AI33" i="54"/>
  <c r="AI34" i="54"/>
  <c r="AI35" i="54"/>
  <c r="AI36" i="54"/>
  <c r="AI37" i="54"/>
  <c r="AI38" i="54"/>
  <c r="AI39" i="54"/>
  <c r="AI40" i="54"/>
  <c r="AI41" i="54"/>
  <c r="AI42" i="54"/>
  <c r="AI43" i="54"/>
  <c r="AI44" i="54"/>
  <c r="AI45" i="54"/>
  <c r="AI46" i="54"/>
  <c r="AI47" i="54"/>
  <c r="AI48" i="54"/>
  <c r="AI49" i="54"/>
  <c r="AI50" i="54"/>
  <c r="AI51" i="54"/>
  <c r="AI52" i="54"/>
  <c r="AI53" i="54"/>
  <c r="AH8" i="54"/>
  <c r="AH9" i="54"/>
  <c r="AH10" i="54"/>
  <c r="AH11" i="54"/>
  <c r="AH12" i="54"/>
  <c r="AH13" i="54"/>
  <c r="AH14" i="54"/>
  <c r="AH15" i="54"/>
  <c r="AH16" i="54"/>
  <c r="AH17" i="54"/>
  <c r="AH19" i="54"/>
  <c r="AH20" i="54"/>
  <c r="AH21" i="54"/>
  <c r="AH22" i="54"/>
  <c r="AH23" i="54"/>
  <c r="AH24" i="54"/>
  <c r="AH25" i="54"/>
  <c r="AH26" i="54"/>
  <c r="AH27" i="54"/>
  <c r="AH28" i="54"/>
  <c r="AH29" i="54"/>
  <c r="AH30" i="54"/>
  <c r="AH31" i="54"/>
  <c r="AH32" i="54"/>
  <c r="AH33" i="54"/>
  <c r="AH34" i="54"/>
  <c r="AH35" i="54"/>
  <c r="AH36" i="54"/>
  <c r="AH37" i="54"/>
  <c r="AH38" i="54"/>
  <c r="AH39" i="54"/>
  <c r="AH40" i="54"/>
  <c r="AH41" i="54"/>
  <c r="AH42" i="54"/>
  <c r="AH43" i="54"/>
  <c r="AH44" i="54"/>
  <c r="AH45" i="54"/>
  <c r="AH46" i="54"/>
  <c r="AH47" i="54"/>
  <c r="AH48" i="54"/>
  <c r="AH49" i="54"/>
  <c r="AH50" i="54"/>
  <c r="AH51" i="54"/>
  <c r="AH52" i="54"/>
  <c r="AH53" i="54"/>
  <c r="AI7" i="54"/>
</calcChain>
</file>

<file path=xl/sharedStrings.xml><?xml version="1.0" encoding="utf-8"?>
<sst xmlns="http://schemas.openxmlformats.org/spreadsheetml/2006/main" count="12747" uniqueCount="234">
  <si>
    <t>АИ-80</t>
  </si>
  <si>
    <t>АИ-92</t>
  </si>
  <si>
    <t>АИ-95</t>
  </si>
  <si>
    <t>АИ-98</t>
  </si>
  <si>
    <t>ДТ</t>
  </si>
  <si>
    <t>Мин цена</t>
  </si>
  <si>
    <t>Макс цена</t>
  </si>
  <si>
    <t>Мука пшеничная (сорт высший), 1 кг</t>
  </si>
  <si>
    <t>Крупа рисовая (сорт первый), 1 кг</t>
  </si>
  <si>
    <t>крупа гречневая (сорт первый,) 1 кг</t>
  </si>
  <si>
    <t>Макаронные изделия (сорт высший), 1 кг</t>
  </si>
  <si>
    <t>Масло подсолнечное рафинированное, 1 кг</t>
  </si>
  <si>
    <t>Сахар песок,  1 кг</t>
  </si>
  <si>
    <t>Соль поваренная, 1 кг</t>
  </si>
  <si>
    <t>Чай черный байховый,  1 кг</t>
  </si>
  <si>
    <t>Вода питьевая столовая, 5 л</t>
  </si>
  <si>
    <t>Мясные продукты</t>
  </si>
  <si>
    <t>Изделия колбасные варенные, 1 кг</t>
  </si>
  <si>
    <t>Колбасы варено-копченые, 1 кг</t>
  </si>
  <si>
    <t>Колбасы сырокапченные 1 кг</t>
  </si>
  <si>
    <t>Мясо (птица, рыба)</t>
  </si>
  <si>
    <t>Говядина, 1 кг</t>
  </si>
  <si>
    <t>Свинина 1 кг</t>
  </si>
  <si>
    <t>Мясо кур, 1 кг</t>
  </si>
  <si>
    <t>Рыба замороженная, 1 кг</t>
  </si>
  <si>
    <t>Рыба копченая, 1 кг</t>
  </si>
  <si>
    <t>Рыба соленая, 1 кг</t>
  </si>
  <si>
    <t>Хлеб и хлебобулочные изделия</t>
  </si>
  <si>
    <t>Хлеб белый из пшеничной муки, 1 шт</t>
  </si>
  <si>
    <t>Хлеб черный ржаной, ржано-пшеничный, 1 шт</t>
  </si>
  <si>
    <t>Молоко и молочная продукция</t>
  </si>
  <si>
    <t>Молоко питьевое (м.д.ж. 2,5-4%), 1 кг</t>
  </si>
  <si>
    <t>Творог (м.д.ж. 5-9%), 1 кг</t>
  </si>
  <si>
    <t>Масло сливочное (м.д.ж.82,5%), 1 кг</t>
  </si>
  <si>
    <t>Кефир (м.д.ж. 3,2%), 1 кг</t>
  </si>
  <si>
    <t xml:space="preserve">Сметана (м.д.ж. 15%), 1 кг </t>
  </si>
  <si>
    <t>Сыр твердый (м.д.ж. 45%), 1 кг</t>
  </si>
  <si>
    <t>Овощи</t>
  </si>
  <si>
    <t>Картофель свежий, 1 кг</t>
  </si>
  <si>
    <t>Лук репчатый свежий, 1 кг</t>
  </si>
  <si>
    <t>Капуста белокочанная свежая, 1 кг</t>
  </si>
  <si>
    <t>Морковь столовая свежая, 1 кг</t>
  </si>
  <si>
    <t>Огурцы свежие, 1 кг</t>
  </si>
  <si>
    <t>Томаты свежие, 1 кг</t>
  </si>
  <si>
    <t>Перец сладкий свежий, 1 кг</t>
  </si>
  <si>
    <t>Фрукты</t>
  </si>
  <si>
    <t>Яблоки свежие, 1 кг</t>
  </si>
  <si>
    <t>Бананы свежие, 1 кг</t>
  </si>
  <si>
    <t>Виноград свежий, 1 кг</t>
  </si>
  <si>
    <t>Апельсины, 1 кг</t>
  </si>
  <si>
    <t>Мандарины, 1 кг</t>
  </si>
  <si>
    <t>Яйцо</t>
  </si>
  <si>
    <t>Яйцо столовое 1 категории (С1), 1 десяток</t>
  </si>
  <si>
    <t>Рыбные консервы, 1 шт</t>
  </si>
  <si>
    <t>Бакалея (вода)</t>
  </si>
  <si>
    <t>Рынки</t>
  </si>
  <si>
    <t>Средняя цена по кожууну</t>
  </si>
  <si>
    <t>Убедительная просьба! Столбцы и строки не добавляем и не удаляем, формулы не меняем</t>
  </si>
  <si>
    <t>Кол-во</t>
  </si>
  <si>
    <t>Пример Шаблона</t>
  </si>
  <si>
    <t>Марка</t>
  </si>
  <si>
    <t>Наименование АЗС</t>
  </si>
  <si>
    <t>Среднее значение</t>
  </si>
  <si>
    <t>Ячейки с формулами не заполняем!</t>
  </si>
  <si>
    <t xml:space="preserve">магазинов </t>
  </si>
  <si>
    <t>с продуктом</t>
  </si>
  <si>
    <t>Кол-во АЗС с маркой</t>
  </si>
  <si>
    <t>Хомушку Ак-кыс Достай-оловна специалист по проектам             тел. 89991795159</t>
  </si>
  <si>
    <t>Минимаркет Саян</t>
  </si>
  <si>
    <t>Хемчик</t>
  </si>
  <si>
    <t>Артыш</t>
  </si>
  <si>
    <t>Для Вас</t>
  </si>
  <si>
    <t>Удача</t>
  </si>
  <si>
    <t>Айдыс</t>
  </si>
  <si>
    <t>Лилия</t>
  </si>
  <si>
    <t>Монгулек</t>
  </si>
  <si>
    <t>АЗС№1 ИП Ооржак Аида Бырлаан-ооловна</t>
  </si>
  <si>
    <t>АЗС№2, ИП Биин-оол Сырга Ивановна</t>
  </si>
  <si>
    <t>АЗС№3, ИП Баавыл Начын Владимирович</t>
  </si>
  <si>
    <t>Мониторинг цен  по Бай-Тайгинскому кожууну на продукты питания по состоянию на 22 августа 2019 года</t>
  </si>
  <si>
    <t>-</t>
  </si>
  <si>
    <t>Мониторинг цен  по Бай-Тайгинскому кожууну на продукты питания по состоянию на 29 августа 2019 года</t>
  </si>
  <si>
    <t>Мониторинг цен  по Бай-Тайгинскому кожууну на продукты питания по состоянию на 05 сентября 2019 года</t>
  </si>
  <si>
    <t>Мониторинг цен  по Бай-Тайгинскому кожууну на продукты питания по состоянию на 11 сентября 2019 года</t>
  </si>
  <si>
    <t>Салчак Ч.С.  тел. 89233854836</t>
  </si>
  <si>
    <t>Мониторинг цен  по Бай-Тайгинскому кожууну на продукты питания по состоянию на 19 сентября 2019 года</t>
  </si>
  <si>
    <t>Мониторинг цен  по Бай-Тайгинскому кожууну на продукты питания по состоянию на 26 сентября 2019 года</t>
  </si>
  <si>
    <t>Поляна</t>
  </si>
  <si>
    <t>Мониторинг цен  по Бай-Тайгинскому кожууну на продукты питания по состоянию на 03 октября 2019 года</t>
  </si>
  <si>
    <t>Мониторинг цен  по Бай-Тайгинскому кожууну на продукты питания по состоянию на 10 октября 2019 года</t>
  </si>
  <si>
    <t>Мониторинг цен  по Бай-Тайгинскому кожууну на продукты питания по состоянию на 16 октября 2019 года</t>
  </si>
  <si>
    <t>Мониторинг цен  по Бай-Тайгинскому кожууну на продукты питания по состоянию на 24 октября 2019 года</t>
  </si>
  <si>
    <t>Мониторинг цен  по Бай-Тайгинскому кожууну на продукты питания по состоянию на 31 октября 2019 года</t>
  </si>
  <si>
    <t>Мониторинг цен  по Бай-Тайгинскому кожууну на продукты питания по состоянию на 07 ноября 2019 года</t>
  </si>
  <si>
    <t>Мониторинг цен  по Бай-Тайгинскому кожууну на продукты питания по состоянию на 14 ноября 2019 года</t>
  </si>
  <si>
    <t>Мониторинг цен  по Бай-Тайгинскому кожууну на продукты питания по состоянию на 21 ноября 2019 года</t>
  </si>
  <si>
    <t>Мониторинг цен  по Бай-Тайгинскому кожууну на продукты питания по состоянию на 28 ноября 2019 года</t>
  </si>
  <si>
    <t>Мониторинг цен  по Бай-Тайгинскому кожууну на продукты питания по состоянию на 05 декабря 2019 года</t>
  </si>
  <si>
    <t>Мониторинг цен  по Бай-Тайгинскому кожууну на продукты питания по состоянию на 11 декабря 2019 года</t>
  </si>
  <si>
    <t>Мониторинг цен  по Бай-Тайгинскому кожууну на продукты питания по состоянию на 19 декабря 2019 года</t>
  </si>
  <si>
    <t>Хемчик 9233920017</t>
  </si>
  <si>
    <t>Мониторинг цен  по Бай-Тайгинскому кожууну на продукты питания по состоянию на 26 декабря 2019 года</t>
  </si>
  <si>
    <t>Мониторинг цен  по Бай-Тайгинскому кожууну на продукты питания по состоянию на 06 января 2020года</t>
  </si>
  <si>
    <t>Мониторинг цен  по Бай-Тайгинскому кожууну на продукты питания по состоянию на 16 января 2020года</t>
  </si>
  <si>
    <t>Мониторинг цен  по Бай-Тайгинскому кожууну на продукты питания по состоянию на 22 января 2020года</t>
  </si>
  <si>
    <t xml:space="preserve">Хемчик </t>
  </si>
  <si>
    <t>Мониторинг цен  по Бай-Тайгинскому кожууну на продукты питания по состоянию на 29 января 2020года</t>
  </si>
  <si>
    <t>Мониторинг цен  по Бай-Тайгинскому кожууну на продукты питания по состоянию на 06 февраля 2020года</t>
  </si>
  <si>
    <t>Мониторинг цен  по Бай-Тайгинскому кожууну на продукты питания по состоянию на 12 февраля 2020года</t>
  </si>
  <si>
    <t>Мониторинг цен  по Бай-Тайгинскому кожууну на продукты питания по состоянию на 19 февраля 2020года</t>
  </si>
  <si>
    <t>Мониторинг цен  по Бай-Тайгинскому кожууну на продукты питания по состоянию на 26 февраля 2020года</t>
  </si>
  <si>
    <t>Мониторинг цен  по Бай-Тайгинскому кожууну на продукты питания по состоянию на 04 марта 2020года</t>
  </si>
  <si>
    <t>Мониторинг цен  по Бай-Тайгинскому кожууну на продукты питания по состоянию на 11 марта 2020года</t>
  </si>
  <si>
    <t>Мониторинг цен  по Бай-Тайгинскому кожууну на продукты питания по состоянию на 18 марта 2020года</t>
  </si>
  <si>
    <t>Бай-Тайгинский район, 18 марта 2020г</t>
  </si>
  <si>
    <t>Мониторинг цен  по Бай-Тайгинскому кожууну на продукты питания по состоянию на 25 марта 2020года</t>
  </si>
  <si>
    <t>Бай-Тайгинский район, 26 марта 2020г</t>
  </si>
  <si>
    <t>Мониторинг цен  по Бай-Тайгинскому кожууну на продукты питания по состоянию на 01 апреля 2020года</t>
  </si>
  <si>
    <t>Сокол</t>
  </si>
  <si>
    <t>Дамырак</t>
  </si>
  <si>
    <t>Мониторинг цен  по Бай-Тайгинскому кожууну на продукты питания по состоянию на 08 апреля 2020года</t>
  </si>
  <si>
    <t>Мониторинг цен  по Бай-Тайгинскому кожууну на продукты питания по состоянию на 15 апреля 2020года</t>
  </si>
  <si>
    <t>шуй</t>
  </si>
  <si>
    <t>бай-Тал</t>
  </si>
  <si>
    <t>кызыл-даг</t>
  </si>
  <si>
    <t>Мониторинг цен  по Бай-Тайгинскому кожууну на продукты питания по состоянию на 22 апреля 2020года</t>
  </si>
  <si>
    <t>Кара-Хол</t>
  </si>
  <si>
    <t>Мониторинг цен  по Бай-Тайгинскому кожууну на продукты питания по состоянию на 29 апреля 2020года</t>
  </si>
  <si>
    <t>Мониторинг цен  по Бай-Тайгинскому кожууну на продукты питания по состоянию на 06 мая 2020года</t>
  </si>
  <si>
    <t>Мониторинг цен  по Бай-Тайгинскому кожууну на продукты питания по состоянию на 14 мая 2020года</t>
  </si>
  <si>
    <t>Продуктовый ИП Иргит ЕА</t>
  </si>
  <si>
    <t>Мониторинг цен  по Бай-Тайгинскому кожууну на продукты питания по состоянию на 21 мая 2020года</t>
  </si>
  <si>
    <t>Мониторинг цен  по Бай-Тайгинскому кожууну на продукты питания по состоянию на 27 мая 2020года</t>
  </si>
  <si>
    <t>Мониторинг цен  по Бай-Тайгинскому кожууну на продукты питания по состоянию на 03 июня 2020года</t>
  </si>
  <si>
    <t>Мониторинг цен  по Бай-Тайгинскому кожууну на продукты питания по состоянию на 11 июня 2020года</t>
  </si>
  <si>
    <t>Мониторинг цен  по Бай-Тайгинскому кожууну на продукты питания по состоянию на 17 июня 2020года</t>
  </si>
  <si>
    <t>Мониторинг цен  по Бай-Тайгинскому кожууну на продукты питания по состоянию на 25 июня 2020года</t>
  </si>
  <si>
    <t>Мониторинг цен  по Бай-Тайгинскому кожууну на продукты питания по состоянию на 02 июля 2020года</t>
  </si>
  <si>
    <t>Мониторинг цен  по Бай-Тайгинскому кожууну на продукты питания по состоянию на 09 июля 2020года</t>
  </si>
  <si>
    <t>Мониторинг цен  по Бай-Тайгинскому кожууну на продукты питания по состоянию на 16 июля 2020года</t>
  </si>
  <si>
    <t>Мониторинг цен  по Бай-Тайгинскому кожууну на продукты питания по состоянию на 23 июля 2020года</t>
  </si>
  <si>
    <t xml:space="preserve"> </t>
  </si>
  <si>
    <t>Мониторинг цен  по Бай-Тайгинскому кожууну на продукты питания по состоянию на 27 августа 2020года</t>
  </si>
  <si>
    <t>Мониторинг цен  по Бай-Тайгинскому кожууну на продукты питания по состоянию на 24 сентября 2020года</t>
  </si>
  <si>
    <t>Мониторинг цен  по Бай-Тайгинскому кожууну на продукты питания по состоянию на 01 октября 2020года</t>
  </si>
  <si>
    <t>Мониторинг цен  по Бай-Тайгинскому кожууну на продукты питания по состоянию на 08 октября 2020года</t>
  </si>
  <si>
    <t>Мониторинг цен  по Бай-Тайгинскому кожууну на продукты питания по состоянию на 19 ноября 2020года</t>
  </si>
  <si>
    <t>средняя</t>
  </si>
  <si>
    <t>Мониторинг цен  по Бай-Тайгинскому кожууну на продукты питания по состоянию на 26 ноября 2020года</t>
  </si>
  <si>
    <t>Мониторинг цен  по Бай-Тайгинскому кожууну на продукты питания по состоянию на 03 декабря 2020года</t>
  </si>
  <si>
    <t>Мониторинг цен  по Бай-Тайгинскому кожууну на продукты питания по состоянию на 10 декабря 2020года</t>
  </si>
  <si>
    <t>Мониторинг цен  по Бай-Тайгинскому кожууну на продукты питания по состоянию на 17 декабря 2020года</t>
  </si>
  <si>
    <t>Мониторинг цен  по Бай-Тайгинскому кожууну на продукты питания по состоянию на 24 декабря 2020года</t>
  </si>
  <si>
    <t>Мониторинг цен  по Бай-Тайгинскому кожууну на продукты питания  2020года</t>
  </si>
  <si>
    <t>январь</t>
  </si>
  <si>
    <t xml:space="preserve">февраль 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</si>
  <si>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</si>
  <si>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</si>
  <si>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</si>
  <si>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</si>
  <si>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</si>
  <si>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</si>
  <si>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</si>
  <si>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</si>
  <si>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</si>
  <si>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 xml:space="preserve">средняя цена </t>
  </si>
  <si>
    <t>декабрь</t>
  </si>
  <si>
    <t>средняя за год</t>
  </si>
  <si>
    <t>43,8/</t>
  </si>
  <si>
    <t>Мониторинг цен  по Бай-Тайгинскому кожууну на продукты питания по состоянию на 30 декабря 2020года</t>
  </si>
  <si>
    <t>Мониторинг цен  по Бай-Тайгинскому кожууну на продукты питания по состоянию на 14 января 2021года</t>
  </si>
  <si>
    <t>Мониторинг цен  по Бай-Тайгинскому кожууну на продукты питания по состоянию на 21 января 2021года</t>
  </si>
  <si>
    <t>Мониторинг цен  по Бай-Тайгинскому кожууну на продукты питания по состоянию на 28 января 2021года</t>
  </si>
  <si>
    <t>Мониторинг цен  по Бай-Тайгинскому кожууну на продукты питания по состоянию на 04 февраля 2021года</t>
  </si>
  <si>
    <t>Мониторинг цен  по Бай-Тайгинскому кожууну на продукты питания по состоянию на 11 февраля 2021года</t>
  </si>
  <si>
    <t>Мониторинг цен  по Бай-Тайгинскому кожууну на продукты питания по состоянию на 19 февраля 2021года</t>
  </si>
  <si>
    <t>Мониторинг цен  по Бай-Тайгинскому кожууну на продукты питания по состоянию на 26 февраля 2021года</t>
  </si>
  <si>
    <t>Мониторинг цен  по Бай-Тайгинскому кожууну на продукты питания по состоянию на 04марта  2021года</t>
  </si>
  <si>
    <t>Мониторинг цен  по Бай-Тайгинскому кожууну на продукты питания по состоянию на 11марта  2021года</t>
  </si>
  <si>
    <t>Мониторинг цен  по Бай-Тайгинскому кожууну на продукты питания по состоянию на 17марта  2021года</t>
  </si>
  <si>
    <t>Продукты питания в Бай-Тайгинском районе на 07.10.2021.</t>
  </si>
  <si>
    <t>Продукты питания в Бай-Тайгинском районе на 14.10.2021.</t>
  </si>
  <si>
    <t>Продукты питания в Бай-Тайгинском районе на 20.10.2021.</t>
  </si>
  <si>
    <t>Продукты питания в Бай-Тайгинском районе на 27.10.2021.</t>
  </si>
  <si>
    <t>Продукты питания в Бай-Тайгинском районе на 17.11.2021.</t>
  </si>
  <si>
    <t>Продукты питания в Бай-Тайгинском районе на 01.12.2021.</t>
  </si>
  <si>
    <t>Продукты питания в Бай-Тайгинском районе на 10.12.2021.</t>
  </si>
  <si>
    <t>Продукты питания в Бай-Тайгинском районе на 23.12.2021.</t>
  </si>
  <si>
    <t>Продукты питания в Бай-Тайгинском районе на 29.12.2021.</t>
  </si>
  <si>
    <t>Продукты питания в Бай-Тайгинском районе на 13.01.2022г.</t>
  </si>
  <si>
    <t>Продукты питания в Бай-Тайгинском районе на 20.01.2022г.</t>
  </si>
  <si>
    <t>Продукты питания в Бай-Тайгинском районе на 27.01.2022г.</t>
  </si>
  <si>
    <t>Продукты питания в Бай-Тайгинском районе на 16.02.2022г.</t>
  </si>
  <si>
    <t>Продукты питания в Бай-Тайгинском районе на 24.02.2022г.</t>
  </si>
  <si>
    <t>Продукты питания в Бай-Тайгинском районе на 02.03.2022г.</t>
  </si>
  <si>
    <t>Саян</t>
  </si>
  <si>
    <t>Продуктовый</t>
  </si>
  <si>
    <t>Продукты питания в Бай-Тайгинском районе на 10.03.2022г.</t>
  </si>
  <si>
    <t>Продукты питания в Бай-Тайгинском районе на 16.03.2022г.</t>
  </si>
  <si>
    <t>Продукты питания в Бай-Тайгинском районе на 18.03.2022г.</t>
  </si>
  <si>
    <t>Продукты питания в Бай-Тайгинском районе на 21.03.2022г.</t>
  </si>
  <si>
    <t>Продукты питания в Бай-Тайгинском районе на 22.03.2022г.</t>
  </si>
  <si>
    <t>Продукты питания в Бай-Тайгинском районе на 23.03.2022г.</t>
  </si>
  <si>
    <t>Продукты питания в Бай-Тайгинском районе на 24.03.2022г.</t>
  </si>
  <si>
    <t>Продукты питания в Бай-Тайгинском районе на 25.03.2022г.</t>
  </si>
  <si>
    <t>Продукты питания в Бай-Тайгинском районе на 28.03.2022г.</t>
  </si>
  <si>
    <t>Продукты питания в Бай-Тайгинском районе на 30.03.2022г.</t>
  </si>
  <si>
    <t>Продукты питания в Бай-Тайгинском районе на 31.03.2022г.</t>
  </si>
  <si>
    <t>Продукты питания в Бай-Тайгинском районе на 01.04.2022г.</t>
  </si>
  <si>
    <t>Продукты питания в Бай-Тайгинском районе на 05.04.2022г.</t>
  </si>
  <si>
    <t>Продукты питания в Бай-Тайгинском районе на 07.04.2022г.</t>
  </si>
  <si>
    <t>Продукты питания в Бай-Тайгинском районе на 14.04.2022г.</t>
  </si>
  <si>
    <t>Продукты питания в Бай-Тайгинском районе на 21.04.2022г.</t>
  </si>
  <si>
    <t>Продукты питания в Бай-Тайгинском районе на 28.04.2022г.</t>
  </si>
  <si>
    <t>Продукты питания в Бай-Тайгинском районе на 05.05.2022г.</t>
  </si>
  <si>
    <t>Продукты питания в Бай-Тайгинском районе на 11.05.2022г.</t>
  </si>
  <si>
    <t>Продукты питания в Бай-Тайгинском районе на 18.05.2022г.</t>
  </si>
  <si>
    <t>80-52</t>
  </si>
  <si>
    <t>Продукты питания в Бай-Тайгинском районе на 25.05.2022г.</t>
  </si>
  <si>
    <t>Продукты питания в Бай-Тайгинском районе на 01.06 .2022г.</t>
  </si>
  <si>
    <t>Продукты питания в Бай-Тайгинском районе на 09.06 .2022г.</t>
  </si>
  <si>
    <t>Продукты питания в Бай-Тайгинском районе на 16.06 .2022г.</t>
  </si>
  <si>
    <t>Продукты питания в Бай-Тайгинском районе на 22.06 .2022г.</t>
  </si>
  <si>
    <t>Продукты питания в Бай-Тайгинском районе на 06.07 .2022г.</t>
  </si>
  <si>
    <t>Продукты питания в Бай-Тайгинском районе на 13.07 .2022г.</t>
  </si>
  <si>
    <t>Продукты питания в Бай-Тайгинском районе на 20.07 .2022г.</t>
  </si>
  <si>
    <t>Продукты питания в Бай-Тайгинском районе на 11.08 .2022г.</t>
  </si>
  <si>
    <t>Продукты питания в Бай-Тайгинском районе на 22.08 .2022г.</t>
  </si>
  <si>
    <t>Продукты питания в Бай-Тайгинском районе на 21.09.2022г.</t>
  </si>
  <si>
    <t>Продукты питания в Бай-Тайгинском районе на 28.09.2022г.</t>
  </si>
  <si>
    <t>Продукты питания в Бай-Тайгинском районе на 05.10.2022г.</t>
  </si>
  <si>
    <t>Продукты питания в Бай-Тайгинском районе на 13.10.2022г.</t>
  </si>
  <si>
    <t>Продукты питания в Бай-Тайгинском районе на 20.10.2022г.</t>
  </si>
  <si>
    <t>Продукты питания в Бай-Тайгинском районе на 27.10.2022г.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</si>
</sst>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0.0"/>
    <numFmt numFmtId="166" formatCode="#,##0.0"/>
  </numFmts>
  <fonts count="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2"/>
      <name val="宋体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indexed="1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6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4">
    <xf numFmtId="0" fontId="0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8" fillId="0" borderId="0"/>
    <xf numFmtId="164" fontId="4" fillId="0" borderId="0" applyFont="0" applyFill="0" applyBorder="0" applyAlignment="0" applyProtection="0"/>
    <xf numFmtId="0" fontId="7" fillId="0" borderId="0"/>
    <xf numFmtId="0" fontId="1" fillId="0" borderId="0"/>
    <xf numFmtId="0" fontId="11" fillId="12" borderId="6" applyNumberFormat="0" applyAlignment="0" applyProtection="0"/>
    <xf numFmtId="0" fontId="17" fillId="12" borderId="5" applyNumberFormat="0" applyAlignment="0" applyProtection="0"/>
    <xf numFmtId="0" fontId="15" fillId="5" borderId="5" applyNumberFormat="0" applyAlignment="0" applyProtection="0"/>
    <xf numFmtId="0" fontId="16" fillId="11" borderId="0" applyNumberFormat="0" applyBorder="0" applyAlignment="0" applyProtection="0"/>
    <xf numFmtId="0" fontId="16" fillId="7" borderId="0" applyNumberFormat="0" applyBorder="0" applyAlignment="0" applyProtection="0"/>
    <xf numFmtId="0" fontId="16" fillId="6" borderId="0" applyNumberFormat="0" applyBorder="0" applyAlignment="0" applyProtection="0"/>
    <xf numFmtId="0" fontId="16" fillId="10" borderId="0" applyNumberFormat="0" applyBorder="0" applyAlignment="0" applyProtection="0"/>
    <xf numFmtId="0" fontId="16" fillId="9" borderId="0" applyNumberFormat="0" applyBorder="0" applyAlignment="0" applyProtection="0"/>
    <xf numFmtId="0" fontId="16" fillId="8" borderId="0" applyNumberFormat="0" applyBorder="0" applyAlignment="0" applyProtection="0"/>
    <xf numFmtId="0" fontId="25" fillId="0" borderId="0">
      <alignment vertical="center"/>
    </xf>
    <xf numFmtId="0" fontId="2" fillId="0" borderId="0">
      <alignment vertical="center"/>
    </xf>
    <xf numFmtId="0" fontId="19" fillId="0" borderId="7" applyNumberFormat="0" applyFill="0" applyAlignment="0" applyProtection="0"/>
    <xf numFmtId="0" fontId="13" fillId="0" borderId="8" applyNumberFormat="0" applyFill="0" applyAlignment="0" applyProtection="0"/>
    <xf numFmtId="0" fontId="12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21" fillId="13" borderId="11" applyNumberFormat="0" applyAlignment="0" applyProtection="0"/>
    <xf numFmtId="0" fontId="24" fillId="0" borderId="0" applyNumberFormat="0" applyFill="0" applyBorder="0" applyAlignment="0" applyProtection="0"/>
    <xf numFmtId="0" fontId="20" fillId="14" borderId="0" applyNumberFormat="0" applyBorder="0" applyAlignment="0" applyProtection="0"/>
    <xf numFmtId="0" fontId="8" fillId="0" borderId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5" borderId="12" applyNumberFormat="0" applyFont="0" applyAlignment="0" applyProtection="0"/>
    <xf numFmtId="0" fontId="18" fillId="0" borderId="13" applyNumberFormat="0" applyFill="0" applyAlignment="0" applyProtection="0"/>
    <xf numFmtId="0" fontId="10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" fillId="0" borderId="0"/>
    <xf numFmtId="0" fontId="1" fillId="0" borderId="0"/>
    <xf numFmtId="0" fontId="5" fillId="0" borderId="0"/>
    <xf numFmtId="0" fontId="3" fillId="0" borderId="0"/>
    <xf numFmtId="0" fontId="26" fillId="0" borderId="0"/>
  </cellStyleXfs>
  <cellXfs count="521">
    <xf numFmtId="0" fontId="0" fillId="0" borderId="0" xfId="0"/>
    <xf numFmtId="0" fontId="0" fillId="0" borderId="1" xfId="0" applyBorder="1"/>
    <xf numFmtId="0" fontId="0" fillId="21" borderId="1" xfId="0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0" fillId="23" borderId="1" xfId="0" applyFill="1" applyBorder="1" applyAlignment="1">
      <alignment horizontal="center"/>
    </xf>
    <xf numFmtId="0" fontId="0" fillId="21" borderId="3" xfId="0" applyFill="1" applyBorder="1" applyAlignment="1">
      <alignment horizontal="center" vertical="center"/>
    </xf>
    <xf numFmtId="0" fontId="27" fillId="21" borderId="1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 wrapText="1"/>
    </xf>
    <xf numFmtId="0" fontId="30" fillId="21" borderId="3" xfId="0" applyFont="1" applyFill="1" applyBorder="1" applyAlignment="1">
      <alignment horizontal="center" vertical="center"/>
    </xf>
    <xf numFmtId="0" fontId="30" fillId="21" borderId="1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 wrapText="1"/>
    </xf>
    <xf numFmtId="0" fontId="31" fillId="0" borderId="0" xfId="2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34" fillId="16" borderId="1" xfId="42" applyNumberFormat="1" applyFont="1" applyFill="1" applyBorder="1" applyAlignment="1">
      <alignment horizontal="center" vertical="center" wrapText="1"/>
    </xf>
    <xf numFmtId="0" fontId="34" fillId="17" borderId="1" xfId="42" applyNumberFormat="1" applyFont="1" applyFill="1" applyBorder="1" applyAlignment="1">
      <alignment horizontal="center" vertical="center" wrapText="1"/>
    </xf>
    <xf numFmtId="0" fontId="35" fillId="16" borderId="1" xfId="2" applyFont="1" applyFill="1" applyBorder="1" applyAlignment="1">
      <alignment horizontal="center" vertical="center" wrapText="1"/>
    </xf>
    <xf numFmtId="0" fontId="35" fillId="17" borderId="1" xfId="2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center" vertical="center" wrapText="1"/>
    </xf>
    <xf numFmtId="0" fontId="35" fillId="17" borderId="1" xfId="0" applyFont="1" applyFill="1" applyBorder="1" applyAlignment="1">
      <alignment horizontal="center" vertical="center" wrapText="1"/>
    </xf>
    <xf numFmtId="0" fontId="35" fillId="19" borderId="1" xfId="8" applyFont="1" applyFill="1" applyBorder="1" applyAlignment="1">
      <alignment horizontal="center" vertical="center" wrapText="1"/>
    </xf>
    <xf numFmtId="0" fontId="35" fillId="17" borderId="1" xfId="8" applyFont="1" applyFill="1" applyBorder="1" applyAlignment="1">
      <alignment horizontal="center" vertical="center" wrapText="1"/>
    </xf>
    <xf numFmtId="0" fontId="35" fillId="16" borderId="1" xfId="8" applyFont="1" applyFill="1" applyBorder="1" applyAlignment="1">
      <alignment horizontal="center" vertical="center" wrapText="1"/>
    </xf>
    <xf numFmtId="0" fontId="31" fillId="0" borderId="1" xfId="2" applyFont="1" applyFill="1" applyBorder="1" applyAlignment="1">
      <alignment horizontal="center" vertical="center" wrapText="1"/>
    </xf>
    <xf numFmtId="0" fontId="36" fillId="18" borderId="1" xfId="2" applyFont="1" applyFill="1" applyBorder="1" applyAlignment="1">
      <alignment horizontal="center" vertical="center" wrapText="1"/>
    </xf>
    <xf numFmtId="4" fontId="36" fillId="18" borderId="0" xfId="2" applyNumberFormat="1" applyFont="1" applyFill="1" applyBorder="1" applyAlignment="1">
      <alignment horizontal="center" vertical="center" wrapText="1"/>
    </xf>
    <xf numFmtId="0" fontId="31" fillId="18" borderId="0" xfId="0" applyFont="1" applyFill="1" applyAlignment="1">
      <alignment horizontal="center" vertical="center" wrapText="1"/>
    </xf>
    <xf numFmtId="4" fontId="37" fillId="16" borderId="1" xfId="42" applyNumberFormat="1" applyFont="1" applyFill="1" applyBorder="1" applyAlignment="1" applyProtection="1">
      <alignment horizontal="center" wrapText="1"/>
      <protection locked="0"/>
    </xf>
    <xf numFmtId="4" fontId="37" fillId="17" borderId="1" xfId="42" applyNumberFormat="1" applyFont="1" applyFill="1" applyBorder="1" applyAlignment="1" applyProtection="1">
      <alignment horizontal="center" wrapText="1"/>
      <protection locked="0"/>
    </xf>
    <xf numFmtId="4" fontId="37" fillId="17" borderId="3" xfId="42" applyNumberFormat="1" applyFont="1" applyFill="1" applyBorder="1" applyAlignment="1" applyProtection="1">
      <alignment horizontal="center" wrapText="1"/>
      <protection locked="0"/>
    </xf>
    <xf numFmtId="3" fontId="33" fillId="17" borderId="3" xfId="42" applyNumberFormat="1" applyFont="1" applyFill="1" applyBorder="1" applyAlignment="1" applyProtection="1">
      <alignment horizontal="center" wrapText="1"/>
      <protection locked="0"/>
    </xf>
    <xf numFmtId="4" fontId="31" fillId="16" borderId="1" xfId="0" applyNumberFormat="1" applyFont="1" applyFill="1" applyBorder="1" applyAlignment="1">
      <alignment horizontal="center" vertical="center" wrapText="1"/>
    </xf>
    <xf numFmtId="4" fontId="31" fillId="17" borderId="1" xfId="0" applyNumberFormat="1" applyFont="1" applyFill="1" applyBorder="1" applyAlignment="1">
      <alignment horizontal="center" vertical="center" wrapText="1"/>
    </xf>
    <xf numFmtId="0" fontId="37" fillId="0" borderId="1" xfId="2" applyFont="1" applyFill="1" applyBorder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8" fillId="16" borderId="1" xfId="0" applyNumberFormat="1" applyFont="1" applyFill="1" applyBorder="1" applyAlignment="1">
      <alignment horizontal="center"/>
    </xf>
    <xf numFmtId="4" fontId="38" fillId="17" borderId="1" xfId="0" applyNumberFormat="1" applyFont="1" applyFill="1" applyBorder="1" applyAlignment="1">
      <alignment horizontal="center"/>
    </xf>
    <xf numFmtId="4" fontId="31" fillId="16" borderId="1" xfId="0" applyNumberFormat="1" applyFont="1" applyFill="1" applyBorder="1" applyAlignment="1">
      <alignment horizontal="center" wrapText="1"/>
    </xf>
    <xf numFmtId="4" fontId="31" fillId="17" borderId="1" xfId="0" applyNumberFormat="1" applyFont="1" applyFill="1" applyBorder="1" applyAlignment="1">
      <alignment horizontal="center" wrapText="1"/>
    </xf>
    <xf numFmtId="4" fontId="38" fillId="19" borderId="1" xfId="0" applyNumberFormat="1" applyFont="1" applyFill="1" applyBorder="1" applyAlignment="1"/>
    <xf numFmtId="4" fontId="38" fillId="17" borderId="1" xfId="0" applyNumberFormat="1" applyFont="1" applyFill="1" applyBorder="1" applyAlignment="1"/>
    <xf numFmtId="4" fontId="38" fillId="16" borderId="1" xfId="0" applyNumberFormat="1" applyFont="1" applyFill="1" applyBorder="1" applyAlignment="1"/>
    <xf numFmtId="4" fontId="37" fillId="16" borderId="1" xfId="19" applyNumberFormat="1" applyFont="1" applyFill="1" applyBorder="1" applyAlignment="1" applyProtection="1">
      <alignment horizontal="center" wrapText="1"/>
      <protection locked="0"/>
    </xf>
    <xf numFmtId="4" fontId="37" fillId="17" borderId="1" xfId="19" applyNumberFormat="1" applyFont="1" applyFill="1" applyBorder="1" applyAlignment="1" applyProtection="1">
      <alignment horizontal="center" wrapText="1"/>
      <protection locked="0"/>
    </xf>
    <xf numFmtId="4" fontId="31" fillId="16" borderId="1" xfId="8" applyNumberFormat="1" applyFont="1" applyFill="1" applyBorder="1" applyAlignment="1" applyProtection="1">
      <alignment horizontal="center" wrapText="1"/>
      <protection locked="0"/>
    </xf>
    <xf numFmtId="4" fontId="31" fillId="17" borderId="1" xfId="8" applyNumberFormat="1" applyFont="1" applyFill="1" applyBorder="1" applyAlignment="1" applyProtection="1">
      <alignment horizontal="center" wrapText="1"/>
      <protection locked="0"/>
    </xf>
    <xf numFmtId="4" fontId="31" fillId="16" borderId="1" xfId="8" applyNumberFormat="1" applyFont="1" applyFill="1" applyBorder="1" applyAlignment="1">
      <alignment horizontal="center" wrapText="1"/>
    </xf>
    <xf numFmtId="4" fontId="31" fillId="17" borderId="3" xfId="8" applyNumberFormat="1" applyFont="1" applyFill="1" applyBorder="1" applyAlignment="1">
      <alignment horizontal="center" wrapText="1"/>
    </xf>
    <xf numFmtId="4" fontId="39" fillId="16" borderId="1" xfId="8" applyNumberFormat="1" applyFont="1" applyFill="1" applyBorder="1" applyAlignment="1">
      <alignment horizontal="center" wrapText="1"/>
    </xf>
    <xf numFmtId="4" fontId="39" fillId="17" borderId="1" xfId="8" applyNumberFormat="1" applyFont="1" applyFill="1" applyBorder="1" applyAlignment="1">
      <alignment horizontal="center" wrapText="1"/>
    </xf>
    <xf numFmtId="0" fontId="31" fillId="0" borderId="0" xfId="8" applyNumberFormat="1" applyFont="1" applyFill="1" applyBorder="1" applyAlignment="1" applyProtection="1">
      <alignment horizontal="center" vertical="center" wrapText="1"/>
      <protection locked="0"/>
    </xf>
    <xf numFmtId="2" fontId="31" fillId="0" borderId="0" xfId="8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 applyProtection="1">
      <alignment horizontal="center" vertical="center" wrapText="1"/>
      <protection locked="0"/>
    </xf>
    <xf numFmtId="0" fontId="39" fillId="0" borderId="0" xfId="0" applyFont="1" applyFill="1" applyAlignment="1" applyProtection="1">
      <alignment horizontal="center" vertical="center" wrapText="1"/>
      <protection locked="0"/>
    </xf>
    <xf numFmtId="0" fontId="40" fillId="0" borderId="0" xfId="2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9" fillId="16" borderId="1" xfId="42" applyNumberFormat="1" applyFont="1" applyFill="1" applyBorder="1" applyAlignment="1" applyProtection="1">
      <alignment horizontal="center" wrapText="1"/>
      <protection locked="0"/>
    </xf>
    <xf numFmtId="4" fontId="39" fillId="17" borderId="1" xfId="42" applyNumberFormat="1" applyFont="1" applyFill="1" applyBorder="1" applyAlignment="1" applyProtection="1">
      <alignment horizontal="center" wrapText="1"/>
      <protection locked="0"/>
    </xf>
    <xf numFmtId="4" fontId="38" fillId="19" borderId="1" xfId="0" applyNumberFormat="1" applyFont="1" applyFill="1" applyBorder="1" applyAlignment="1">
      <alignment horizontal="center"/>
    </xf>
    <xf numFmtId="4" fontId="38" fillId="16" borderId="1" xfId="0" quotePrefix="1" applyNumberFormat="1" applyFont="1" applyFill="1" applyBorder="1" applyAlignment="1"/>
    <xf numFmtId="4" fontId="38" fillId="17" borderId="1" xfId="0" quotePrefix="1" applyNumberFormat="1" applyFont="1" applyFill="1" applyBorder="1" applyAlignment="1"/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8" fillId="2" borderId="1" xfId="0" applyNumberFormat="1" applyFont="1" applyFill="1" applyBorder="1" applyAlignment="1">
      <alignment horizontal="center"/>
    </xf>
    <xf numFmtId="0" fontId="35" fillId="19" borderId="1" xfId="2" applyFont="1" applyFill="1" applyBorder="1" applyAlignment="1">
      <alignment horizontal="center" vertical="center" wrapText="1"/>
    </xf>
    <xf numFmtId="4" fontId="39" fillId="19" borderId="1" xfId="42" applyNumberFormat="1" applyFont="1" applyFill="1" applyBorder="1" applyAlignment="1" applyProtection="1">
      <alignment horizontal="center" wrapText="1"/>
      <protection locked="0"/>
    </xf>
    <xf numFmtId="4" fontId="37" fillId="19" borderId="1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8" fillId="17" borderId="1" xfId="0" quotePrefix="1" applyNumberFormat="1" applyFont="1" applyFill="1" applyBorder="1" applyAlignment="1">
      <alignment horizontal="center"/>
    </xf>
    <xf numFmtId="4" fontId="38" fillId="16" borderId="1" xfId="0" quotePrefix="1" applyNumberFormat="1" applyFont="1" applyFill="1" applyBorder="1" applyAlignment="1">
      <alignment horizontal="center"/>
    </xf>
    <xf numFmtId="3" fontId="39" fillId="17" borderId="3" xfId="42" applyNumberFormat="1" applyFont="1" applyFill="1" applyBorder="1" applyAlignment="1" applyProtection="1">
      <alignment horizontal="center" wrapText="1"/>
      <protection locked="0"/>
    </xf>
    <xf numFmtId="3" fontId="37" fillId="17" borderId="3" xfId="42" applyNumberFormat="1" applyFont="1" applyFill="1" applyBorder="1" applyAlignment="1" applyProtection="1">
      <alignment horizontal="center" wrapText="1"/>
      <protection locked="0"/>
    </xf>
    <xf numFmtId="3" fontId="31" fillId="17" borderId="3" xfId="8" applyNumberFormat="1" applyFont="1" applyFill="1" applyBorder="1" applyAlignment="1">
      <alignment horizontal="center" wrapText="1"/>
    </xf>
    <xf numFmtId="3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9" fillId="16" borderId="1" xfId="42" applyNumberFormat="1" applyFont="1" applyFill="1" applyBorder="1" applyAlignment="1" applyProtection="1">
      <alignment horizontal="left" wrapText="1"/>
      <protection locked="0"/>
    </xf>
    <xf numFmtId="4" fontId="39" fillId="17" borderId="1" xfId="42" applyNumberFormat="1" applyFont="1" applyFill="1" applyBorder="1" applyAlignment="1" applyProtection="1">
      <alignment horizontal="left" wrapText="1"/>
      <protection locked="0"/>
    </xf>
    <xf numFmtId="4" fontId="39" fillId="19" borderId="1" xfId="42" applyNumberFormat="1" applyFont="1" applyFill="1" applyBorder="1" applyAlignment="1" applyProtection="1">
      <alignment horizontal="left" wrapText="1"/>
      <protection locked="0"/>
    </xf>
    <xf numFmtId="4" fontId="37" fillId="16" borderId="1" xfId="42" applyNumberFormat="1" applyFont="1" applyFill="1" applyBorder="1" applyAlignment="1" applyProtection="1">
      <alignment horizontal="left" wrapText="1"/>
      <protection locked="0"/>
    </xf>
    <xf numFmtId="4" fontId="37" fillId="17" borderId="1" xfId="42" applyNumberFormat="1" applyFont="1" applyFill="1" applyBorder="1" applyAlignment="1" applyProtection="1">
      <alignment horizontal="left" wrapText="1"/>
      <protection locked="0"/>
    </xf>
    <xf numFmtId="4" fontId="37" fillId="17" borderId="3" xfId="42" applyNumberFormat="1" applyFont="1" applyFill="1" applyBorder="1" applyAlignment="1" applyProtection="1">
      <alignment horizontal="left" wrapText="1"/>
      <protection locked="0"/>
    </xf>
    <xf numFmtId="4" fontId="37" fillId="19" borderId="1" xfId="42" applyNumberFormat="1" applyFont="1" applyFill="1" applyBorder="1" applyAlignment="1" applyProtection="1">
      <alignment horizontal="left" wrapText="1"/>
      <protection locked="0"/>
    </xf>
    <xf numFmtId="4" fontId="38" fillId="19" borderId="1" xfId="0" applyNumberFormat="1" applyFont="1" applyFill="1" applyBorder="1" applyAlignment="1">
      <alignment horizontal="left"/>
    </xf>
    <xf numFmtId="4" fontId="38" fillId="17" borderId="1" xfId="0" applyNumberFormat="1" applyFont="1" applyFill="1" applyBorder="1" applyAlignment="1">
      <alignment horizontal="left"/>
    </xf>
    <xf numFmtId="4" fontId="31" fillId="16" borderId="1" xfId="0" applyNumberFormat="1" applyFont="1" applyFill="1" applyBorder="1" applyAlignment="1">
      <alignment horizontal="left" wrapText="1"/>
    </xf>
    <xf numFmtId="4" fontId="31" fillId="17" borderId="1" xfId="0" applyNumberFormat="1" applyFont="1" applyFill="1" applyBorder="1" applyAlignment="1">
      <alignment horizontal="left" wrapText="1"/>
    </xf>
    <xf numFmtId="4" fontId="38" fillId="16" borderId="1" xfId="0" applyNumberFormat="1" applyFont="1" applyFill="1" applyBorder="1" applyAlignment="1">
      <alignment horizontal="left"/>
    </xf>
    <xf numFmtId="4" fontId="37" fillId="16" borderId="1" xfId="19" applyNumberFormat="1" applyFont="1" applyFill="1" applyBorder="1" applyAlignment="1" applyProtection="1">
      <alignment horizontal="left" wrapText="1"/>
      <protection locked="0"/>
    </xf>
    <xf numFmtId="4" fontId="37" fillId="17" borderId="1" xfId="19" applyNumberFormat="1" applyFont="1" applyFill="1" applyBorder="1" applyAlignment="1" applyProtection="1">
      <alignment horizontal="left" wrapText="1"/>
      <protection locked="0"/>
    </xf>
    <xf numFmtId="4" fontId="31" fillId="16" borderId="1" xfId="8" applyNumberFormat="1" applyFont="1" applyFill="1" applyBorder="1" applyAlignment="1" applyProtection="1">
      <alignment horizontal="left" wrapText="1"/>
      <protection locked="0"/>
    </xf>
    <xf numFmtId="4" fontId="31" fillId="17" borderId="1" xfId="8" applyNumberFormat="1" applyFont="1" applyFill="1" applyBorder="1" applyAlignment="1" applyProtection="1">
      <alignment horizontal="left" wrapText="1"/>
      <protection locked="0"/>
    </xf>
    <xf numFmtId="4" fontId="31" fillId="16" borderId="1" xfId="8" applyNumberFormat="1" applyFont="1" applyFill="1" applyBorder="1" applyAlignment="1">
      <alignment horizontal="left" wrapText="1"/>
    </xf>
    <xf numFmtId="4" fontId="31" fillId="17" borderId="3" xfId="8" applyNumberFormat="1" applyFont="1" applyFill="1" applyBorder="1" applyAlignment="1">
      <alignment horizontal="left" wrapText="1"/>
    </xf>
    <xf numFmtId="4" fontId="38" fillId="17" borderId="1" xfId="0" quotePrefix="1" applyNumberFormat="1" applyFont="1" applyFill="1" applyBorder="1" applyAlignment="1">
      <alignment horizontal="left"/>
    </xf>
    <xf numFmtId="4" fontId="38" fillId="16" borderId="1" xfId="0" quotePrefix="1" applyNumberFormat="1" applyFont="1" applyFill="1" applyBorder="1" applyAlignment="1">
      <alignment horizontal="left"/>
    </xf>
    <xf numFmtId="4" fontId="38" fillId="2" borderId="1" xfId="0" applyNumberFormat="1" applyFont="1" applyFill="1" applyBorder="1" applyAlignment="1">
      <alignment horizontal="left"/>
    </xf>
    <xf numFmtId="4" fontId="39" fillId="16" borderId="1" xfId="8" applyNumberFormat="1" applyFont="1" applyFill="1" applyBorder="1" applyAlignment="1">
      <alignment horizontal="left" wrapText="1"/>
    </xf>
    <xf numFmtId="4" fontId="39" fillId="17" borderId="1" xfId="8" applyNumberFormat="1" applyFont="1" applyFill="1" applyBorder="1" applyAlignment="1">
      <alignment horizontal="left" wrapText="1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8" fillId="24" borderId="1" xfId="0" applyNumberFormat="1" applyFont="1" applyFill="1" applyBorder="1" applyAlignment="1">
      <alignment horizontal="left"/>
    </xf>
    <xf numFmtId="4" fontId="38" fillId="25" borderId="1" xfId="0" applyNumberFormat="1" applyFont="1" applyFill="1" applyBorder="1" applyAlignment="1">
      <alignment horizontal="left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3" fontId="39" fillId="17" borderId="3" xfId="42" applyNumberFormat="1" applyFont="1" applyFill="1" applyBorder="1" applyAlignment="1" applyProtection="1">
      <alignment horizontal="left" wrapText="1"/>
      <protection locked="0"/>
    </xf>
    <xf numFmtId="3" fontId="37" fillId="17" borderId="3" xfId="42" applyNumberFormat="1" applyFont="1" applyFill="1" applyBorder="1" applyAlignment="1" applyProtection="1">
      <alignment horizontal="left" wrapText="1"/>
      <protection locked="0"/>
    </xf>
    <xf numFmtId="3" fontId="31" fillId="17" borderId="3" xfId="8" applyNumberFormat="1" applyFont="1" applyFill="1" applyBorder="1" applyAlignment="1">
      <alignment horizontal="left" wrapText="1"/>
    </xf>
    <xf numFmtId="3" fontId="37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165" fontId="0" fillId="0" borderId="1" xfId="0" applyNumberFormat="1" applyBorder="1"/>
    <xf numFmtId="0" fontId="41" fillId="0" borderId="0" xfId="0" applyFont="1"/>
    <xf numFmtId="4" fontId="31" fillId="0" borderId="0" xfId="0" applyNumberFormat="1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4" fontId="42" fillId="19" borderId="1" xfId="0" applyNumberFormat="1" applyFont="1" applyFill="1" applyBorder="1" applyAlignment="1">
      <alignment horizontal="left"/>
    </xf>
    <xf numFmtId="4" fontId="42" fillId="17" borderId="1" xfId="0" applyNumberFormat="1" applyFont="1" applyFill="1" applyBorder="1" applyAlignment="1">
      <alignment horizontal="left"/>
    </xf>
    <xf numFmtId="3" fontId="31" fillId="17" borderId="1" xfId="0" applyNumberFormat="1" applyFont="1" applyFill="1" applyBorder="1" applyAlignment="1">
      <alignment horizontal="center" vertical="center" wrapText="1"/>
    </xf>
    <xf numFmtId="3" fontId="43" fillId="17" borderId="3" xfId="42" applyNumberFormat="1" applyFont="1" applyFill="1" applyBorder="1" applyAlignment="1" applyProtection="1">
      <alignment horizontal="left" wrapText="1"/>
      <protection locked="0"/>
    </xf>
    <xf numFmtId="3" fontId="44" fillId="17" borderId="3" xfId="42" applyNumberFormat="1" applyFont="1" applyFill="1" applyBorder="1" applyAlignment="1" applyProtection="1">
      <alignment horizontal="left" wrapText="1"/>
      <protection locked="0"/>
    </xf>
    <xf numFmtId="3" fontId="45" fillId="17" borderId="3" xfId="8" applyNumberFormat="1" applyFont="1" applyFill="1" applyBorder="1" applyAlignment="1">
      <alignment horizontal="left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3" fontId="43" fillId="16" borderId="1" xfId="42" applyNumberFormat="1" applyFont="1" applyFill="1" applyBorder="1" applyAlignment="1" applyProtection="1">
      <alignment horizontal="left" wrapText="1"/>
      <protection locked="0"/>
    </xf>
    <xf numFmtId="3" fontId="43" fillId="17" borderId="1" xfId="42" applyNumberFormat="1" applyFont="1" applyFill="1" applyBorder="1" applyAlignment="1" applyProtection="1">
      <alignment horizontal="left" wrapText="1"/>
      <protection locked="0"/>
    </xf>
    <xf numFmtId="3" fontId="43" fillId="19" borderId="1" xfId="42" applyNumberFormat="1" applyFont="1" applyFill="1" applyBorder="1" applyAlignment="1" applyProtection="1">
      <alignment horizontal="left" wrapText="1"/>
      <protection locked="0"/>
    </xf>
    <xf numFmtId="3" fontId="44" fillId="16" borderId="1" xfId="42" applyNumberFormat="1" applyFont="1" applyFill="1" applyBorder="1" applyAlignment="1" applyProtection="1">
      <alignment horizontal="left" wrapText="1"/>
      <protection locked="0"/>
    </xf>
    <xf numFmtId="3" fontId="44" fillId="17" borderId="1" xfId="42" applyNumberFormat="1" applyFont="1" applyFill="1" applyBorder="1" applyAlignment="1" applyProtection="1">
      <alignment horizontal="left" wrapText="1"/>
      <protection locked="0"/>
    </xf>
    <xf numFmtId="3" fontId="31" fillId="16" borderId="1" xfId="0" applyNumberFormat="1" applyFont="1" applyFill="1" applyBorder="1" applyAlignment="1">
      <alignment horizontal="center" vertical="center" wrapText="1"/>
    </xf>
    <xf numFmtId="3" fontId="44" fillId="19" borderId="1" xfId="42" applyNumberFormat="1" applyFont="1" applyFill="1" applyBorder="1" applyAlignment="1" applyProtection="1">
      <alignment horizontal="left" wrapText="1"/>
      <protection locked="0"/>
    </xf>
    <xf numFmtId="3" fontId="5" fillId="19" borderId="1" xfId="0" applyNumberFormat="1" applyFont="1" applyFill="1" applyBorder="1" applyAlignment="1">
      <alignment horizontal="left"/>
    </xf>
    <xf numFmtId="3" fontId="5" fillId="17" borderId="1" xfId="0" applyNumberFormat="1" applyFont="1" applyFill="1" applyBorder="1" applyAlignment="1">
      <alignment horizontal="left"/>
    </xf>
    <xf numFmtId="3" fontId="45" fillId="16" borderId="1" xfId="0" applyNumberFormat="1" applyFont="1" applyFill="1" applyBorder="1" applyAlignment="1">
      <alignment horizontal="left" wrapText="1"/>
    </xf>
    <xf numFmtId="3" fontId="45" fillId="17" borderId="1" xfId="0" applyNumberFormat="1" applyFont="1" applyFill="1" applyBorder="1" applyAlignment="1">
      <alignment horizontal="left" wrapText="1"/>
    </xf>
    <xf numFmtId="3" fontId="5" fillId="16" borderId="1" xfId="0" applyNumberFormat="1" applyFont="1" applyFill="1" applyBorder="1" applyAlignment="1">
      <alignment horizontal="left"/>
    </xf>
    <xf numFmtId="3" fontId="44" fillId="16" borderId="1" xfId="19" applyNumberFormat="1" applyFont="1" applyFill="1" applyBorder="1" applyAlignment="1" applyProtection="1">
      <alignment horizontal="left" wrapText="1"/>
      <protection locked="0"/>
    </xf>
    <xf numFmtId="3" fontId="44" fillId="17" borderId="1" xfId="19" applyNumberFormat="1" applyFont="1" applyFill="1" applyBorder="1" applyAlignment="1" applyProtection="1">
      <alignment horizontal="left" wrapText="1"/>
      <protection locked="0"/>
    </xf>
    <xf numFmtId="3" fontId="45" fillId="16" borderId="1" xfId="8" applyNumberFormat="1" applyFont="1" applyFill="1" applyBorder="1" applyAlignment="1" applyProtection="1">
      <alignment horizontal="left" wrapText="1"/>
      <protection locked="0"/>
    </xf>
    <xf numFmtId="3" fontId="45" fillId="17" borderId="1" xfId="8" applyNumberFormat="1" applyFont="1" applyFill="1" applyBorder="1" applyAlignment="1" applyProtection="1">
      <alignment horizontal="left" wrapText="1"/>
      <protection locked="0"/>
    </xf>
    <xf numFmtId="3" fontId="45" fillId="16" borderId="1" xfId="8" applyNumberFormat="1" applyFont="1" applyFill="1" applyBorder="1" applyAlignment="1">
      <alignment horizontal="left" wrapText="1"/>
    </xf>
    <xf numFmtId="3" fontId="5" fillId="17" borderId="1" xfId="0" quotePrefix="1" applyNumberFormat="1" applyFont="1" applyFill="1" applyBorder="1" applyAlignment="1">
      <alignment horizontal="left"/>
    </xf>
    <xf numFmtId="3" fontId="5" fillId="16" borderId="1" xfId="0" quotePrefix="1" applyNumberFormat="1" applyFont="1" applyFill="1" applyBorder="1" applyAlignment="1">
      <alignment horizontal="left"/>
    </xf>
    <xf numFmtId="3" fontId="5" fillId="25" borderId="1" xfId="0" applyNumberFormat="1" applyFont="1" applyFill="1" applyBorder="1" applyAlignment="1">
      <alignment horizontal="left"/>
    </xf>
    <xf numFmtId="3" fontId="5" fillId="24" borderId="1" xfId="0" applyNumberFormat="1" applyFont="1" applyFill="1" applyBorder="1" applyAlignment="1">
      <alignment horizontal="left"/>
    </xf>
    <xf numFmtId="3" fontId="43" fillId="16" borderId="1" xfId="8" applyNumberFormat="1" applyFont="1" applyFill="1" applyBorder="1" applyAlignment="1">
      <alignment horizontal="left" wrapText="1"/>
    </xf>
    <xf numFmtId="3" fontId="43" fillId="17" borderId="1" xfId="8" applyNumberFormat="1" applyFont="1" applyFill="1" applyBorder="1" applyAlignment="1">
      <alignment horizontal="left" wrapText="1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166" fontId="43" fillId="16" borderId="1" xfId="42" applyNumberFormat="1" applyFont="1" applyFill="1" applyBorder="1" applyAlignment="1" applyProtection="1">
      <alignment horizontal="left" wrapText="1"/>
      <protection locked="0"/>
    </xf>
    <xf numFmtId="166" fontId="43" fillId="17" borderId="1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vertical="center" wrapText="1"/>
    </xf>
    <xf numFmtId="0" fontId="32" fillId="18" borderId="3" xfId="4" applyFont="1" applyFill="1" applyBorder="1" applyAlignment="1">
      <alignment vertical="center"/>
    </xf>
    <xf numFmtId="0" fontId="32" fillId="18" borderId="14" xfId="4" applyFont="1" applyFill="1" applyBorder="1" applyAlignment="1">
      <alignment vertical="center"/>
    </xf>
    <xf numFmtId="3" fontId="46" fillId="16" borderId="1" xfId="42" applyNumberFormat="1" applyFont="1" applyFill="1" applyBorder="1" applyAlignment="1" applyProtection="1">
      <alignment horizontal="left" wrapText="1"/>
      <protection locked="0"/>
    </xf>
    <xf numFmtId="3" fontId="46" fillId="17" borderId="1" xfId="42" applyNumberFormat="1" applyFont="1" applyFill="1" applyBorder="1" applyAlignment="1" applyProtection="1">
      <alignment horizontal="left" wrapText="1"/>
      <protection locked="0"/>
    </xf>
    <xf numFmtId="3" fontId="46" fillId="19" borderId="1" xfId="42" applyNumberFormat="1" applyFont="1" applyFill="1" applyBorder="1" applyAlignment="1" applyProtection="1">
      <alignment horizontal="left" wrapText="1"/>
      <protection locked="0"/>
    </xf>
    <xf numFmtId="166" fontId="46" fillId="16" borderId="1" xfId="42" applyNumberFormat="1" applyFont="1" applyFill="1" applyBorder="1" applyAlignment="1" applyProtection="1">
      <alignment horizontal="left" wrapText="1"/>
      <protection locked="0"/>
    </xf>
    <xf numFmtId="166" fontId="46" fillId="17" borderId="1" xfId="42" applyNumberFormat="1" applyFont="1" applyFill="1" applyBorder="1" applyAlignment="1" applyProtection="1">
      <alignment horizontal="left" wrapText="1"/>
      <protection locked="0"/>
    </xf>
    <xf numFmtId="3" fontId="47" fillId="16" borderId="1" xfId="42" applyNumberFormat="1" applyFont="1" applyFill="1" applyBorder="1" applyAlignment="1" applyProtection="1">
      <alignment horizontal="left" wrapText="1"/>
      <protection locked="0"/>
    </xf>
    <xf numFmtId="3" fontId="47" fillId="17" borderId="1" xfId="42" applyNumberFormat="1" applyFont="1" applyFill="1" applyBorder="1" applyAlignment="1" applyProtection="1">
      <alignment horizontal="left" wrapText="1"/>
      <protection locked="0"/>
    </xf>
    <xf numFmtId="3" fontId="47" fillId="19" borderId="1" xfId="42" applyNumberFormat="1" applyFont="1" applyFill="1" applyBorder="1" applyAlignment="1" applyProtection="1">
      <alignment horizontal="left" wrapText="1"/>
      <protection locked="0"/>
    </xf>
    <xf numFmtId="3" fontId="41" fillId="19" borderId="1" xfId="0" applyNumberFormat="1" applyFont="1" applyFill="1" applyBorder="1" applyAlignment="1">
      <alignment horizontal="left"/>
    </xf>
    <xf numFmtId="3" fontId="41" fillId="17" borderId="1" xfId="0" applyNumberFormat="1" applyFont="1" applyFill="1" applyBorder="1" applyAlignment="1">
      <alignment horizontal="left"/>
    </xf>
    <xf numFmtId="3" fontId="28" fillId="16" borderId="1" xfId="0" applyNumberFormat="1" applyFont="1" applyFill="1" applyBorder="1" applyAlignment="1">
      <alignment horizontal="left" wrapText="1"/>
    </xf>
    <xf numFmtId="3" fontId="28" fillId="17" borderId="1" xfId="0" applyNumberFormat="1" applyFont="1" applyFill="1" applyBorder="1" applyAlignment="1">
      <alignment horizontal="left" wrapText="1"/>
    </xf>
    <xf numFmtId="3" fontId="41" fillId="16" borderId="1" xfId="0" applyNumberFormat="1" applyFont="1" applyFill="1" applyBorder="1" applyAlignment="1">
      <alignment horizontal="left"/>
    </xf>
    <xf numFmtId="3" fontId="41" fillId="17" borderId="1" xfId="0" quotePrefix="1" applyNumberFormat="1" applyFont="1" applyFill="1" applyBorder="1" applyAlignment="1">
      <alignment horizontal="left"/>
    </xf>
    <xf numFmtId="3" fontId="41" fillId="16" borderId="1" xfId="0" quotePrefix="1" applyNumberFormat="1" applyFont="1" applyFill="1" applyBorder="1" applyAlignment="1">
      <alignment horizontal="left"/>
    </xf>
    <xf numFmtId="3" fontId="41" fillId="25" borderId="1" xfId="0" applyNumberFormat="1" applyFont="1" applyFill="1" applyBorder="1" applyAlignment="1">
      <alignment horizontal="left"/>
    </xf>
    <xf numFmtId="3" fontId="41" fillId="24" borderId="1" xfId="0" applyNumberFormat="1" applyFont="1" applyFill="1" applyBorder="1" applyAlignment="1">
      <alignment horizontal="left"/>
    </xf>
    <xf numFmtId="3" fontId="46" fillId="16" borderId="1" xfId="8" applyNumberFormat="1" applyFont="1" applyFill="1" applyBorder="1" applyAlignment="1">
      <alignment horizontal="left" wrapText="1"/>
    </xf>
    <xf numFmtId="3" fontId="46" fillId="17" borderId="1" xfId="8" applyNumberFormat="1" applyFont="1" applyFill="1" applyBorder="1" applyAlignment="1">
      <alignment horizontal="left" wrapText="1"/>
    </xf>
    <xf numFmtId="3" fontId="47" fillId="17" borderId="3" xfId="42" applyNumberFormat="1" applyFont="1" applyFill="1" applyBorder="1" applyAlignment="1" applyProtection="1">
      <alignment horizontal="left" wrapText="1"/>
      <protection locked="0"/>
    </xf>
    <xf numFmtId="3" fontId="46" fillId="17" borderId="3" xfId="42" applyNumberFormat="1" applyFont="1" applyFill="1" applyBorder="1" applyAlignment="1" applyProtection="1">
      <alignment horizontal="left" wrapText="1"/>
      <protection locked="0"/>
    </xf>
    <xf numFmtId="3" fontId="28" fillId="16" borderId="1" xfId="0" applyNumberFormat="1" applyFont="1" applyFill="1" applyBorder="1" applyAlignment="1">
      <alignment horizontal="center" vertical="center" wrapText="1"/>
    </xf>
    <xf numFmtId="3" fontId="28" fillId="17" borderId="1" xfId="0" applyNumberFormat="1" applyFont="1" applyFill="1" applyBorder="1" applyAlignment="1">
      <alignment horizontal="center" vertical="center" wrapText="1"/>
    </xf>
    <xf numFmtId="3" fontId="28" fillId="17" borderId="3" xfId="8" applyNumberFormat="1" applyFont="1" applyFill="1" applyBorder="1" applyAlignment="1">
      <alignment horizontal="left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3" fontId="31" fillId="0" borderId="0" xfId="0" applyNumberFormat="1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3" fontId="45" fillId="16" borderId="1" xfId="0" applyNumberFormat="1" applyFont="1" applyFill="1" applyBorder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1" fontId="31" fillId="0" borderId="0" xfId="0" applyNumberFormat="1" applyFont="1" applyFill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165" fontId="31" fillId="0" borderId="0" xfId="0" applyNumberFormat="1" applyFont="1" applyFill="1" applyAlignment="1">
      <alignment horizontal="center" vertical="center" wrapText="1"/>
    </xf>
    <xf numFmtId="0" fontId="32" fillId="18" borderId="4" xfId="4" applyFont="1" applyFill="1" applyBorder="1" applyAlignment="1">
      <alignment vertical="center"/>
    </xf>
    <xf numFmtId="0" fontId="32" fillId="18" borderId="1" xfId="4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165" fontId="31" fillId="0" borderId="1" xfId="0" applyNumberFormat="1" applyFont="1" applyFill="1" applyBorder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0" borderId="0" xfId="4" applyFont="1" applyFill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4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166" fontId="44" fillId="16" borderId="1" xfId="42" applyNumberFormat="1" applyFont="1" applyFill="1" applyBorder="1" applyAlignment="1" applyProtection="1">
      <alignment horizontal="left" wrapText="1"/>
      <protection locked="0"/>
    </xf>
    <xf numFmtId="166" fontId="47" fillId="16" borderId="1" xfId="42" applyNumberFormat="1" applyFont="1" applyFill="1" applyBorder="1" applyAlignment="1" applyProtection="1">
      <alignment horizontal="left" wrapText="1"/>
      <protection locked="0"/>
    </xf>
    <xf numFmtId="3" fontId="49" fillId="0" borderId="1" xfId="42" applyNumberFormat="1" applyFont="1" applyFill="1" applyBorder="1" applyAlignment="1" applyProtection="1">
      <alignment horizontal="center" wrapText="1"/>
      <protection locked="0"/>
    </xf>
    <xf numFmtId="3" fontId="50" fillId="0" borderId="1" xfId="42" applyNumberFormat="1" applyFont="1" applyFill="1" applyBorder="1" applyAlignment="1" applyProtection="1">
      <alignment horizontal="center" wrapText="1"/>
      <protection locked="0"/>
    </xf>
    <xf numFmtId="1" fontId="41" fillId="0" borderId="1" xfId="0" applyNumberFormat="1" applyFont="1" applyBorder="1" applyAlignment="1">
      <alignment horizontal="center"/>
    </xf>
    <xf numFmtId="165" fontId="41" fillId="0" borderId="1" xfId="0" applyNumberFormat="1" applyFont="1" applyBorder="1" applyAlignment="1">
      <alignment horizontal="center"/>
    </xf>
    <xf numFmtId="3" fontId="47" fillId="0" borderId="1" xfId="42" applyNumberFormat="1" applyFont="1" applyFill="1" applyBorder="1" applyAlignment="1" applyProtection="1">
      <alignment horizontal="center" wrapText="1"/>
      <protection locked="0"/>
    </xf>
    <xf numFmtId="3" fontId="41" fillId="0" borderId="1" xfId="0" applyNumberFormat="1" applyFont="1" applyFill="1" applyBorder="1" applyAlignment="1">
      <alignment horizontal="center"/>
    </xf>
    <xf numFmtId="3" fontId="28" fillId="0" borderId="1" xfId="0" applyNumberFormat="1" applyFont="1" applyFill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1" fontId="41" fillId="0" borderId="1" xfId="0" applyNumberFormat="1" applyFont="1" applyFill="1" applyBorder="1" applyAlignment="1">
      <alignment horizontal="center"/>
    </xf>
    <xf numFmtId="0" fontId="28" fillId="0" borderId="1" xfId="0" applyFont="1" applyBorder="1" applyAlignment="1">
      <alignment vertical="center" wrapText="1"/>
    </xf>
    <xf numFmtId="1" fontId="41" fillId="0" borderId="1" xfId="0" applyNumberFormat="1" applyFont="1" applyBorder="1"/>
    <xf numFmtId="165" fontId="41" fillId="0" borderId="1" xfId="0" applyNumberFormat="1" applyFont="1" applyBorder="1"/>
    <xf numFmtId="1" fontId="41" fillId="0" borderId="1" xfId="0" applyNumberFormat="1" applyFont="1" applyFill="1" applyBorder="1"/>
    <xf numFmtId="1" fontId="41" fillId="0" borderId="1" xfId="0" applyNumberFormat="1" applyFont="1" applyFill="1" applyBorder="1" applyAlignment="1">
      <alignment horizontal="center" vertical="top"/>
    </xf>
    <xf numFmtId="1" fontId="41" fillId="0" borderId="1" xfId="0" applyNumberFormat="1" applyFont="1" applyBorder="1" applyAlignment="1">
      <alignment horizontal="center" vertical="top"/>
    </xf>
    <xf numFmtId="1" fontId="51" fillId="0" borderId="1" xfId="0" applyNumberFormat="1" applyFont="1" applyFill="1" applyBorder="1" applyAlignment="1">
      <alignment horizontal="center" vertical="top"/>
    </xf>
    <xf numFmtId="1" fontId="51" fillId="0" borderId="1" xfId="0" applyNumberFormat="1" applyFont="1" applyBorder="1" applyAlignment="1">
      <alignment horizontal="center" vertical="top"/>
    </xf>
    <xf numFmtId="0" fontId="28" fillId="0" borderId="1" xfId="0" applyFont="1" applyBorder="1" applyAlignment="1">
      <alignment horizontal="center" vertical="top" wrapText="1"/>
    </xf>
    <xf numFmtId="1" fontId="51" fillId="0" borderId="1" xfId="0" applyNumberFormat="1" applyFont="1" applyBorder="1" applyAlignment="1">
      <alignment horizontal="center" vertical="center"/>
    </xf>
    <xf numFmtId="165" fontId="51" fillId="0" borderId="1" xfId="0" applyNumberFormat="1" applyFont="1" applyBorder="1" applyAlignment="1">
      <alignment horizontal="center" vertical="center"/>
    </xf>
    <xf numFmtId="3" fontId="49" fillId="0" borderId="1" xfId="42" applyNumberFormat="1" applyFont="1" applyFill="1" applyBorder="1" applyAlignment="1" applyProtection="1">
      <alignment horizontal="left" wrapText="1"/>
      <protection locked="0"/>
    </xf>
    <xf numFmtId="3" fontId="50" fillId="0" borderId="1" xfId="42" applyNumberFormat="1" applyFont="1" applyFill="1" applyBorder="1" applyAlignment="1" applyProtection="1">
      <alignment horizontal="left" wrapText="1"/>
      <protection locked="0"/>
    </xf>
    <xf numFmtId="0" fontId="52" fillId="0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left" vertical="center" wrapText="1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4" fillId="16" borderId="1" xfId="42" applyNumberFormat="1" applyFont="1" applyFill="1" applyBorder="1" applyAlignment="1">
      <alignment horizontal="left" vertical="center" wrapText="1"/>
    </xf>
    <xf numFmtId="0" fontId="54" fillId="17" borderId="1" xfId="42" applyNumberFormat="1" applyFont="1" applyFill="1" applyBorder="1" applyAlignment="1">
      <alignment horizontal="left" vertical="center" wrapText="1"/>
    </xf>
    <xf numFmtId="0" fontId="55" fillId="19" borderId="1" xfId="2" applyFont="1" applyFill="1" applyBorder="1" applyAlignment="1">
      <alignment horizontal="left" vertical="center" wrapText="1"/>
    </xf>
    <xf numFmtId="0" fontId="55" fillId="17" borderId="1" xfId="2" applyFont="1" applyFill="1" applyBorder="1" applyAlignment="1">
      <alignment horizontal="left" vertical="center" wrapText="1"/>
    </xf>
    <xf numFmtId="0" fontId="55" fillId="16" borderId="1" xfId="0" applyFont="1" applyFill="1" applyBorder="1" applyAlignment="1">
      <alignment horizontal="left" vertical="center" wrapText="1"/>
    </xf>
    <xf numFmtId="0" fontId="55" fillId="17" borderId="1" xfId="0" applyFont="1" applyFill="1" applyBorder="1" applyAlignment="1">
      <alignment horizontal="left" vertical="center" wrapText="1"/>
    </xf>
    <xf numFmtId="0" fontId="55" fillId="19" borderId="1" xfId="8" applyFont="1" applyFill="1" applyBorder="1" applyAlignment="1">
      <alignment horizontal="left" vertical="center" wrapText="1"/>
    </xf>
    <xf numFmtId="0" fontId="55" fillId="17" borderId="1" xfId="8" applyFont="1" applyFill="1" applyBorder="1" applyAlignment="1">
      <alignment horizontal="left" vertical="center" wrapText="1"/>
    </xf>
    <xf numFmtId="1" fontId="57" fillId="0" borderId="1" xfId="0" applyNumberFormat="1" applyFont="1" applyBorder="1" applyAlignment="1">
      <alignment horizontal="left"/>
    </xf>
    <xf numFmtId="1" fontId="58" fillId="0" borderId="1" xfId="0" applyNumberFormat="1" applyFont="1" applyBorder="1" applyAlignment="1">
      <alignment horizontal="left" vertical="center"/>
    </xf>
    <xf numFmtId="165" fontId="58" fillId="0" borderId="1" xfId="0" applyNumberFormat="1" applyFont="1" applyBorder="1" applyAlignment="1">
      <alignment horizontal="left" vertical="center"/>
    </xf>
    <xf numFmtId="3" fontId="57" fillId="0" borderId="1" xfId="0" applyNumberFormat="1" applyFont="1" applyFill="1" applyBorder="1" applyAlignment="1">
      <alignment horizontal="left"/>
    </xf>
    <xf numFmtId="3" fontId="52" fillId="0" borderId="1" xfId="0" applyNumberFormat="1" applyFont="1" applyFill="1" applyBorder="1" applyAlignment="1">
      <alignment horizontal="left" wrapText="1"/>
    </xf>
    <xf numFmtId="0" fontId="52" fillId="0" borderId="1" xfId="0" applyFont="1" applyBorder="1" applyAlignment="1">
      <alignment horizontal="left" vertical="center" wrapText="1"/>
    </xf>
    <xf numFmtId="1" fontId="57" fillId="0" borderId="1" xfId="0" applyNumberFormat="1" applyFont="1" applyFill="1" applyBorder="1" applyAlignment="1">
      <alignment horizontal="left" vertical="top"/>
    </xf>
    <xf numFmtId="1" fontId="57" fillId="0" borderId="1" xfId="0" applyNumberFormat="1" applyFont="1" applyBorder="1" applyAlignment="1">
      <alignment horizontal="left" vertical="top"/>
    </xf>
    <xf numFmtId="1" fontId="58" fillId="0" borderId="1" xfId="0" applyNumberFormat="1" applyFont="1" applyFill="1" applyBorder="1" applyAlignment="1">
      <alignment horizontal="left" vertical="top"/>
    </xf>
    <xf numFmtId="1" fontId="58" fillId="0" borderId="1" xfId="0" applyNumberFormat="1" applyFont="1" applyBorder="1" applyAlignment="1">
      <alignment horizontal="left" vertical="top"/>
    </xf>
    <xf numFmtId="0" fontId="52" fillId="0" borderId="1" xfId="0" applyFont="1" applyBorder="1" applyAlignment="1">
      <alignment horizontal="left" vertical="top" wrapText="1"/>
    </xf>
    <xf numFmtId="0" fontId="50" fillId="0" borderId="0" xfId="0" applyFont="1" applyFill="1" applyAlignment="1" applyProtection="1">
      <alignment horizontal="left" vertical="center" wrapText="1"/>
      <protection locked="0"/>
    </xf>
    <xf numFmtId="0" fontId="59" fillId="0" borderId="0" xfId="2" applyFont="1" applyFill="1" applyBorder="1" applyAlignment="1" applyProtection="1">
      <alignment horizontal="left" vertical="center" wrapText="1"/>
      <protection locked="0"/>
    </xf>
    <xf numFmtId="0" fontId="60" fillId="0" borderId="0" xfId="0" applyFont="1" applyFill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vertical="center"/>
    </xf>
    <xf numFmtId="0" fontId="53" fillId="18" borderId="14" xfId="4" applyFont="1" applyFill="1" applyBorder="1" applyAlignment="1">
      <alignment vertical="center"/>
    </xf>
    <xf numFmtId="0" fontId="53" fillId="18" borderId="4" xfId="4" applyFont="1" applyFill="1" applyBorder="1" applyAlignment="1">
      <alignment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4" fontId="37" fillId="18" borderId="3" xfId="42" applyNumberFormat="1" applyFont="1" applyFill="1" applyBorder="1" applyAlignment="1" applyProtection="1">
      <alignment horizontal="center" wrapText="1"/>
      <protection locked="0"/>
    </xf>
    <xf numFmtId="4" fontId="37" fillId="18" borderId="14" xfId="42" applyNumberFormat="1" applyFont="1" applyFill="1" applyBorder="1" applyAlignment="1" applyProtection="1">
      <alignment horizontal="center" wrapText="1"/>
      <protection locked="0"/>
    </xf>
    <xf numFmtId="0" fontId="32" fillId="18" borderId="3" xfId="4" applyFont="1" applyFill="1" applyBorder="1" applyAlignment="1">
      <alignment horizontal="center" vertical="center"/>
    </xf>
    <xf numFmtId="0" fontId="32" fillId="18" borderId="4" xfId="4" applyFont="1" applyFill="1" applyBorder="1" applyAlignment="1">
      <alignment horizontal="center" vertical="center"/>
    </xf>
    <xf numFmtId="4" fontId="36" fillId="18" borderId="3" xfId="2" applyNumberFormat="1" applyFont="1" applyFill="1" applyBorder="1" applyAlignment="1">
      <alignment horizontal="center" vertical="center" wrapText="1"/>
    </xf>
    <xf numFmtId="4" fontId="36" fillId="18" borderId="14" xfId="2" applyNumberFormat="1" applyFont="1" applyFill="1" applyBorder="1" applyAlignment="1">
      <alignment horizontal="center" vertical="center" wrapText="1"/>
    </xf>
    <xf numFmtId="0" fontId="32" fillId="18" borderId="1" xfId="4" applyFont="1" applyFill="1" applyBorder="1" applyAlignment="1">
      <alignment horizontal="center" vertical="center" wrapText="1"/>
    </xf>
    <xf numFmtId="0" fontId="32" fillId="18" borderId="1" xfId="4" applyFont="1" applyFill="1" applyBorder="1" applyAlignment="1">
      <alignment horizontal="center" vertical="center"/>
    </xf>
    <xf numFmtId="0" fontId="32" fillId="0" borderId="0" xfId="4" applyFont="1" applyFill="1" applyAlignment="1">
      <alignment horizontal="center" vertical="center" wrapText="1"/>
    </xf>
    <xf numFmtId="0" fontId="31" fillId="0" borderId="15" xfId="2" applyFont="1" applyFill="1" applyBorder="1" applyAlignment="1">
      <alignment horizontal="center" vertical="center" wrapText="1"/>
    </xf>
    <xf numFmtId="0" fontId="31" fillId="0" borderId="2" xfId="2" applyFont="1" applyFill="1" applyBorder="1" applyAlignment="1">
      <alignment horizontal="center" vertical="center" wrapText="1"/>
    </xf>
    <xf numFmtId="0" fontId="33" fillId="0" borderId="15" xfId="2" applyFont="1" applyFill="1" applyBorder="1" applyAlignment="1">
      <alignment horizontal="center" vertical="center" wrapText="1"/>
    </xf>
    <xf numFmtId="0" fontId="32" fillId="18" borderId="14" xfId="4" applyFont="1" applyFill="1" applyBorder="1" applyAlignment="1">
      <alignment horizontal="center" vertical="center"/>
    </xf>
    <xf numFmtId="4" fontId="37" fillId="18" borderId="3" xfId="42" applyNumberFormat="1" applyFont="1" applyFill="1" applyBorder="1" applyAlignment="1" applyProtection="1">
      <alignment horizontal="left" wrapText="1"/>
      <protection locked="0"/>
    </xf>
    <xf numFmtId="4" fontId="37" fillId="18" borderId="14" xfId="42" applyNumberFormat="1" applyFont="1" applyFill="1" applyBorder="1" applyAlignment="1" applyProtection="1">
      <alignment horizontal="left" wrapText="1"/>
      <protection locked="0"/>
    </xf>
    <xf numFmtId="0" fontId="0" fillId="18" borderId="16" xfId="0" applyFill="1" applyBorder="1" applyAlignment="1">
      <alignment horizontal="center" vertical="center" wrapText="1"/>
    </xf>
    <xf numFmtId="0" fontId="0" fillId="18" borderId="2" xfId="0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3" fontId="44" fillId="18" borderId="3" xfId="42" applyNumberFormat="1" applyFont="1" applyFill="1" applyBorder="1" applyAlignment="1" applyProtection="1">
      <alignment horizontal="left" wrapText="1"/>
      <protection locked="0"/>
    </xf>
    <xf numFmtId="3" fontId="44" fillId="18" borderId="14" xfId="42" applyNumberFormat="1" applyFont="1" applyFill="1" applyBorder="1" applyAlignment="1" applyProtection="1">
      <alignment horizontal="left" wrapText="1"/>
      <protection locked="0"/>
    </xf>
    <xf numFmtId="0" fontId="32" fillId="18" borderId="3" xfId="4" applyFont="1" applyFill="1" applyBorder="1" applyAlignment="1">
      <alignment horizontal="center" vertical="center" wrapText="1"/>
    </xf>
    <xf numFmtId="0" fontId="32" fillId="18" borderId="4" xfId="4" applyFont="1" applyFill="1" applyBorder="1" applyAlignment="1">
      <alignment horizontal="center" vertical="center" wrapText="1"/>
    </xf>
    <xf numFmtId="0" fontId="48" fillId="18" borderId="3" xfId="0" applyFont="1" applyFill="1" applyBorder="1" applyAlignment="1">
      <alignment horizontal="center" vertical="center"/>
    </xf>
    <xf numFmtId="0" fontId="48" fillId="18" borderId="4" xfId="0" applyFont="1" applyFill="1" applyBorder="1" applyAlignment="1">
      <alignment horizontal="center" vertical="center"/>
    </xf>
    <xf numFmtId="3" fontId="49" fillId="18" borderId="3" xfId="42" applyNumberFormat="1" applyFont="1" applyFill="1" applyBorder="1" applyAlignment="1" applyProtection="1">
      <alignment horizontal="left" wrapText="1"/>
      <protection locked="0"/>
    </xf>
    <xf numFmtId="3" fontId="49" fillId="18" borderId="14" xfId="42" applyNumberFormat="1" applyFont="1" applyFill="1" applyBorder="1" applyAlignment="1" applyProtection="1">
      <alignment horizontal="left" wrapText="1"/>
      <protection locked="0"/>
    </xf>
    <xf numFmtId="0" fontId="48" fillId="18" borderId="3" xfId="0" applyFont="1" applyFill="1" applyBorder="1" applyAlignment="1">
      <alignment horizontal="left" vertical="center"/>
    </xf>
    <xf numFmtId="0" fontId="48" fillId="18" borderId="4" xfId="0" applyFont="1" applyFill="1" applyBorder="1" applyAlignment="1">
      <alignment horizontal="left" vertical="center"/>
    </xf>
    <xf numFmtId="4" fontId="56" fillId="18" borderId="3" xfId="2" applyNumberFormat="1" applyFont="1" applyFill="1" applyBorder="1" applyAlignment="1">
      <alignment horizontal="left" vertical="center" wrapText="1"/>
    </xf>
    <xf numFmtId="4" fontId="56" fillId="18" borderId="14" xfId="2" applyNumberFormat="1" applyFont="1" applyFill="1" applyBorder="1" applyAlignment="1">
      <alignment horizontal="left" vertical="center" wrapText="1"/>
    </xf>
    <xf numFmtId="0" fontId="53" fillId="18" borderId="3" xfId="4" applyFont="1" applyFill="1" applyBorder="1" applyAlignment="1">
      <alignment horizontal="left" vertical="center"/>
    </xf>
    <xf numFmtId="0" fontId="53" fillId="18" borderId="14" xfId="4" applyFont="1" applyFill="1" applyBorder="1" applyAlignment="1">
      <alignment horizontal="left" vertical="center"/>
    </xf>
    <xf numFmtId="0" fontId="53" fillId="18" borderId="4" xfId="4" applyFont="1" applyFill="1" applyBorder="1" applyAlignment="1">
      <alignment horizontal="left" vertical="center"/>
    </xf>
    <xf numFmtId="0" fontId="32" fillId="18" borderId="17" xfId="4" applyFont="1" applyFill="1" applyBorder="1" applyAlignment="1">
      <alignment horizontal="center" vertical="center" wrapText="1"/>
    </xf>
    <xf numFmtId="0" fontId="32" fillId="18" borderId="18" xfId="4" applyFont="1" applyFill="1" applyBorder="1" applyAlignment="1">
      <alignment horizontal="center" vertical="center" wrapText="1"/>
    </xf>
  </cellXfs>
  <cellStyles count="54">
    <cellStyle name="Normal_Sheet1" xfId="32"/>
    <cellStyle name="Акцент1 2" xfId="31"/>
    <cellStyle name="Акцент2 2" xfId="30"/>
    <cellStyle name="Акцент3 2" xfId="29"/>
    <cellStyle name="Акцент4 2" xfId="28"/>
    <cellStyle name="Акцент5 2" xfId="27"/>
    <cellStyle name="Акцент6 2" xfId="26"/>
    <cellStyle name="Ввод  2" xfId="25"/>
    <cellStyle name="Вывод 2" xfId="23"/>
    <cellStyle name="Вычисление 2" xfId="24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5"/>
    <cellStyle name="Обычный 11" xfId="21"/>
    <cellStyle name="Обычный 12" xfId="33"/>
    <cellStyle name="Обычный 13" xfId="51"/>
    <cellStyle name="Обычный 14" xfId="52"/>
    <cellStyle name="Обычный 2" xfId="3"/>
    <cellStyle name="Обычный 2 2" xfId="6"/>
    <cellStyle name="Обычный 2 3" xfId="7"/>
    <cellStyle name="Обычный 2 4" xfId="8"/>
    <cellStyle name="Обычный 2 4 2" xfId="2"/>
    <cellStyle name="Обычный 2 5" xfId="9"/>
    <cellStyle name="Обычный 2 6" xfId="22"/>
    <cellStyle name="Обычный 2 7" xfId="42"/>
    <cellStyle name="Обычный 2_Мониторинг цен новая форма на 01.07.2016г" xfId="19"/>
    <cellStyle name="Обычный 3" xfId="1"/>
    <cellStyle name="Обычный 4" xfId="10"/>
    <cellStyle name="Обычный 4 2" xfId="11"/>
    <cellStyle name="Обычный 5" xfId="12"/>
    <cellStyle name="Обычный 5 2" xfId="13"/>
    <cellStyle name="Обычный 6" xfId="14"/>
    <cellStyle name="Обычный 6 2" xfId="15"/>
    <cellStyle name="Обычный 7" xfId="16"/>
    <cellStyle name="Обычный 7 2" xfId="49"/>
    <cellStyle name="Обычный 7 3" xfId="53"/>
    <cellStyle name="Обычный 8" xfId="17"/>
    <cellStyle name="Обычный 8 2" xfId="18"/>
    <cellStyle name="Обычный 9" xfId="4"/>
    <cellStyle name="Обычный 9 2" xfId="50"/>
    <cellStyle name="Плохой 2" xfId="43"/>
    <cellStyle name="Пояснение 2" xfId="44"/>
    <cellStyle name="Примечание 2" xfId="45"/>
    <cellStyle name="Связанная ячейка 2" xfId="46"/>
    <cellStyle name="Текст предупреждения 2" xfId="47"/>
    <cellStyle name="Финансовый 2" xfId="20"/>
    <cellStyle name="Хороший 2" xfId="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3" name="Прямая со стрелкой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8846344" y="1559717"/>
          <a:ext cx="1241821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3" name="Прямая со стрелкой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8124825" y="20955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90797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41556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508081" y="1595436"/>
          <a:ext cx="141684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88796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88796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CxnSpPr/>
      </xdr:nvCxnSpPr>
      <xdr:spPr>
        <a:xfrm>
          <a:off x="8124825" y="2209800"/>
          <a:ext cx="293370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CxnSpPr/>
      </xdr:nvCxnSpPr>
      <xdr:spPr>
        <a:xfrm>
          <a:off x="9108281" y="1557336"/>
          <a:ext cx="48553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CxnSpPr/>
      </xdr:nvCxnSpPr>
      <xdr:spPr>
        <a:xfrm>
          <a:off x="4610100" y="2390775"/>
          <a:ext cx="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CxnSpPr/>
      </xdr:nvCxnSpPr>
      <xdr:spPr>
        <a:xfrm>
          <a:off x="8984456" y="1557336"/>
          <a:ext cx="45886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9</xdr:row>
      <xdr:rowOff>85725</xdr:rowOff>
    </xdr:from>
    <xdr:to>
      <xdr:col>10</xdr:col>
      <xdr:colOff>228600</xdr:colOff>
      <xdr:row>9</xdr:row>
      <xdr:rowOff>85725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CxnSpPr/>
      </xdr:nvCxnSpPr>
      <xdr:spPr>
        <a:xfrm>
          <a:off x="4610100" y="2390775"/>
          <a:ext cx="0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CxnSpPr/>
      </xdr:nvCxnSpPr>
      <xdr:spPr>
        <a:xfrm>
          <a:off x="8984456" y="1557336"/>
          <a:ext cx="45886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CxnSpPr/>
      </xdr:nvCxnSpPr>
      <xdr:spPr>
        <a:xfrm>
          <a:off x="8984456" y="1557336"/>
          <a:ext cx="45886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CxnSpPr/>
      </xdr:nvCxnSpPr>
      <xdr:spPr>
        <a:xfrm>
          <a:off x="7755731" y="1557336"/>
          <a:ext cx="388381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CxnSpPr/>
      </xdr:nvCxnSpPr>
      <xdr:spPr>
        <a:xfrm>
          <a:off x="7289006" y="1557336"/>
          <a:ext cx="350281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CxnSpPr/>
      </xdr:nvCxnSpPr>
      <xdr:spPr>
        <a:xfrm>
          <a:off x="7289006" y="1557336"/>
          <a:ext cx="350281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18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CxnSpPr/>
      </xdr:nvCxnSpPr>
      <xdr:spPr>
        <a:xfrm>
          <a:off x="7289006" y="1557336"/>
          <a:ext cx="350281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18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CxnSpPr/>
      </xdr:nvCxnSpPr>
      <xdr:spPr>
        <a:xfrm>
          <a:off x="9146381" y="1557336"/>
          <a:ext cx="49791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CxnSpPr/>
      </xdr:nvCxnSpPr>
      <xdr:spPr>
        <a:xfrm>
          <a:off x="9146381" y="1557336"/>
          <a:ext cx="49791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CxnSpPr/>
      </xdr:nvCxnSpPr>
      <xdr:spPr>
        <a:xfrm>
          <a:off x="9146381" y="1557336"/>
          <a:ext cx="18549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CxnSpPr/>
      </xdr:nvCxnSpPr>
      <xdr:spPr>
        <a:xfrm>
          <a:off x="9146381" y="1557336"/>
          <a:ext cx="18549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E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8727281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CxnSpPr/>
      </xdr:nvCxnSpPr>
      <xdr:spPr>
        <a:xfrm>
          <a:off x="8660606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CxnSpPr/>
      </xdr:nvCxnSpPr>
      <xdr:spPr>
        <a:xfrm>
          <a:off x="8660606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CxnSpPr/>
      </xdr:nvCxnSpPr>
      <xdr:spPr>
        <a:xfrm>
          <a:off x="8660606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573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31</xdr:col>
      <xdr:colOff>285750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CxnSpPr/>
      </xdr:nvCxnSpPr>
      <xdr:spPr>
        <a:xfrm>
          <a:off x="9108281" y="1557336"/>
          <a:ext cx="12446794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2328861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5</xdr:row>
      <xdr:rowOff>119061</xdr:rowOff>
    </xdr:from>
    <xdr:to>
      <xdr:col>14</xdr:col>
      <xdr:colOff>0</xdr:colOff>
      <xdr:row>5</xdr:row>
      <xdr:rowOff>119061</xdr:rowOff>
    </xdr:to>
    <xdr:cxnSp macro="">
      <xdr:nvCxnSpPr>
        <xdr:cNvPr id="2" name="Прямая со стрелкой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8660606" y="1595436"/>
          <a:ext cx="1578769" cy="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  <pageSetUpPr fitToPage="1"/>
  </sheetPr>
  <dimension ref="A1:AI56"/>
  <sheetViews>
    <sheetView zoomScale="80" zoomScaleNormal="80" zoomScaleSheetLayoutView="75" workbookViewId="0">
      <pane xSplit="2" ySplit="5" topLeftCell="P33" activePane="bottomRight" state="frozen"/>
      <selection activeCell="U37" sqref="U37"/>
      <selection pane="topRight" activeCell="U37" sqref="U37"/>
      <selection pane="bottomLeft" activeCell="U37" sqref="U37"/>
      <selection pane="bottomRight" activeCell="U37" sqref="U37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0.42578125" style="10" customWidth="1"/>
    <col min="6" max="6" width="10.5703125" style="10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5" width="10.28515625" style="10" bestFit="1" customWidth="1"/>
    <col min="36" max="16384" width="9.140625" style="10"/>
  </cols>
  <sheetData>
    <row r="1" spans="1:35" hidden="1"/>
    <row r="2" spans="1:35" ht="18.75" customHeight="1">
      <c r="A2" s="11"/>
      <c r="B2" s="489" t="s">
        <v>79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3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72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8"/>
      <c r="T4" s="488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3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17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60">
        <v>30</v>
      </c>
      <c r="D7" s="61">
        <v>31</v>
      </c>
      <c r="E7" s="60">
        <v>35</v>
      </c>
      <c r="F7" s="61">
        <v>35</v>
      </c>
      <c r="G7" s="60">
        <v>30</v>
      </c>
      <c r="H7" s="61">
        <v>30</v>
      </c>
      <c r="I7" s="60">
        <v>30</v>
      </c>
      <c r="J7" s="61">
        <v>30</v>
      </c>
      <c r="K7" s="60">
        <v>28</v>
      </c>
      <c r="L7" s="61">
        <v>28</v>
      </c>
      <c r="M7" s="28">
        <v>30</v>
      </c>
      <c r="N7" s="29">
        <v>31</v>
      </c>
      <c r="O7" s="28">
        <v>37.5</v>
      </c>
      <c r="P7" s="29">
        <v>37.5</v>
      </c>
      <c r="Q7" s="28">
        <v>37</v>
      </c>
      <c r="R7" s="29">
        <v>37</v>
      </c>
      <c r="S7" s="28"/>
      <c r="T7" s="29"/>
      <c r="U7" s="28"/>
      <c r="V7" s="29"/>
      <c r="W7" s="28"/>
      <c r="X7" s="29"/>
      <c r="Y7" s="28"/>
      <c r="Z7" s="29"/>
      <c r="AA7" s="28"/>
      <c r="AB7" s="29"/>
      <c r="AC7" s="28"/>
      <c r="AD7" s="29"/>
      <c r="AE7" s="28"/>
      <c r="AF7" s="30"/>
      <c r="AG7" s="31">
        <v>5</v>
      </c>
      <c r="AH7" s="32">
        <f>(C7+E7+G7+I7+K7+M7+O7+Q7+S7+U7+W7+Y7+AA7+AC7+AE7)/AG7</f>
        <v>51.5</v>
      </c>
      <c r="AI7" s="33">
        <f>(D7+F7+H7+J7+L7+N7+P7+R7+T7+V7+X7+Z7+AB7+AD7+AF7)/AG7</f>
        <v>51.9</v>
      </c>
    </row>
    <row r="8" spans="1:35" ht="35.25" customHeight="1">
      <c r="A8" s="24">
        <v>2</v>
      </c>
      <c r="B8" s="24" t="s">
        <v>8</v>
      </c>
      <c r="C8" s="28">
        <v>62</v>
      </c>
      <c r="D8" s="29">
        <v>62</v>
      </c>
      <c r="E8" s="60" t="s">
        <v>80</v>
      </c>
      <c r="F8" s="61" t="s">
        <v>80</v>
      </c>
      <c r="G8" s="60">
        <v>56</v>
      </c>
      <c r="H8" s="61">
        <v>78</v>
      </c>
      <c r="I8" s="60">
        <v>59</v>
      </c>
      <c r="J8" s="61">
        <v>79</v>
      </c>
      <c r="K8" s="60" t="s">
        <v>80</v>
      </c>
      <c r="L8" s="61" t="s">
        <v>80</v>
      </c>
      <c r="M8" s="28">
        <v>85</v>
      </c>
      <c r="N8" s="29">
        <v>85</v>
      </c>
      <c r="O8" s="28">
        <v>65</v>
      </c>
      <c r="P8" s="29">
        <v>65</v>
      </c>
      <c r="Q8" s="28">
        <v>85</v>
      </c>
      <c r="R8" s="29">
        <v>85</v>
      </c>
      <c r="S8" s="28"/>
      <c r="T8" s="29"/>
      <c r="U8" s="28"/>
      <c r="V8" s="29"/>
      <c r="W8" s="28"/>
      <c r="X8" s="29"/>
      <c r="Y8" s="28"/>
      <c r="Z8" s="29"/>
      <c r="AA8" s="28"/>
      <c r="AB8" s="29"/>
      <c r="AC8" s="28"/>
      <c r="AD8" s="29"/>
      <c r="AE8" s="28"/>
      <c r="AF8" s="30"/>
      <c r="AG8" s="31">
        <v>3</v>
      </c>
      <c r="AH8" s="32" t="e">
        <f t="shared" ref="AH8:AH53" si="0">(C8+E8+G8+I8+K8+M8+O8+Q8+S8+U8+W8+Y8+AA8+AC8+AE8)/AG8</f>
        <v>#VALUE!</v>
      </c>
      <c r="AI8" s="33" t="e">
        <f t="shared" ref="AI8:AI53" si="1">(D8+F8+H8+J8+L8+N8+P8+R8+T8+V8+X8+Z8+AB8+AD8+AF8)/AG8</f>
        <v>#VALUE!</v>
      </c>
    </row>
    <row r="9" spans="1:35" ht="28.5" customHeight="1">
      <c r="A9" s="24">
        <v>3</v>
      </c>
      <c r="B9" s="24" t="s">
        <v>9</v>
      </c>
      <c r="C9" s="28" t="s">
        <v>80</v>
      </c>
      <c r="D9" s="29" t="s">
        <v>80</v>
      </c>
      <c r="E9" s="28" t="s">
        <v>80</v>
      </c>
      <c r="F9" s="29" t="s">
        <v>80</v>
      </c>
      <c r="G9" s="28" t="s">
        <v>80</v>
      </c>
      <c r="H9" s="29" t="s">
        <v>80</v>
      </c>
      <c r="I9" s="28">
        <v>28</v>
      </c>
      <c r="J9" s="29">
        <v>28</v>
      </c>
      <c r="K9" s="60">
        <v>38.6</v>
      </c>
      <c r="L9" s="61">
        <v>38.6</v>
      </c>
      <c r="M9" s="28">
        <v>33</v>
      </c>
      <c r="N9" s="29">
        <v>33</v>
      </c>
      <c r="O9" s="28" t="s">
        <v>80</v>
      </c>
      <c r="P9" s="29" t="s">
        <v>80</v>
      </c>
      <c r="Q9" s="28">
        <v>36</v>
      </c>
      <c r="R9" s="29">
        <v>36</v>
      </c>
      <c r="S9" s="28"/>
      <c r="T9" s="29"/>
      <c r="U9" s="28"/>
      <c r="V9" s="29"/>
      <c r="W9" s="28"/>
      <c r="X9" s="29"/>
      <c r="Y9" s="28"/>
      <c r="Z9" s="29"/>
      <c r="AA9" s="28"/>
      <c r="AB9" s="29"/>
      <c r="AC9" s="28"/>
      <c r="AD9" s="29"/>
      <c r="AE9" s="28"/>
      <c r="AF9" s="30"/>
      <c r="AG9" s="30"/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28">
        <v>27</v>
      </c>
      <c r="D10" s="29">
        <v>32</v>
      </c>
      <c r="E10" s="28">
        <v>34</v>
      </c>
      <c r="F10" s="29">
        <v>34</v>
      </c>
      <c r="G10" s="28">
        <v>29</v>
      </c>
      <c r="H10" s="29">
        <v>38</v>
      </c>
      <c r="I10" s="28">
        <v>29</v>
      </c>
      <c r="J10" s="29">
        <v>29</v>
      </c>
      <c r="K10" s="28" t="s">
        <v>80</v>
      </c>
      <c r="L10" s="29" t="s">
        <v>80</v>
      </c>
      <c r="M10" s="28">
        <v>30</v>
      </c>
      <c r="N10" s="29">
        <v>30</v>
      </c>
      <c r="O10" s="28">
        <v>35</v>
      </c>
      <c r="P10" s="29">
        <v>35</v>
      </c>
      <c r="Q10" s="28">
        <v>33</v>
      </c>
      <c r="R10" s="29">
        <v>33</v>
      </c>
      <c r="S10" s="28"/>
      <c r="T10" s="29"/>
      <c r="U10" s="28"/>
      <c r="V10" s="29"/>
      <c r="W10" s="28"/>
      <c r="X10" s="29"/>
      <c r="Y10" s="28"/>
      <c r="Z10" s="29"/>
      <c r="AA10" s="28"/>
      <c r="AB10" s="29"/>
      <c r="AC10" s="28"/>
      <c r="AD10" s="29"/>
      <c r="AE10" s="28"/>
      <c r="AF10" s="30"/>
      <c r="AG10" s="30"/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28">
        <v>66</v>
      </c>
      <c r="D11" s="29">
        <v>96</v>
      </c>
      <c r="E11" s="28">
        <v>72</v>
      </c>
      <c r="F11" s="29">
        <v>72</v>
      </c>
      <c r="G11" s="28">
        <v>75</v>
      </c>
      <c r="H11" s="29">
        <v>78</v>
      </c>
      <c r="I11" s="28">
        <v>68</v>
      </c>
      <c r="J11" s="29">
        <v>74</v>
      </c>
      <c r="K11" s="28" t="s">
        <v>80</v>
      </c>
      <c r="L11" s="29" t="s">
        <v>80</v>
      </c>
      <c r="M11" s="28">
        <v>75</v>
      </c>
      <c r="N11" s="29">
        <v>104</v>
      </c>
      <c r="O11" s="28">
        <v>80</v>
      </c>
      <c r="P11" s="29">
        <v>88</v>
      </c>
      <c r="Q11" s="28">
        <v>76</v>
      </c>
      <c r="R11" s="29">
        <v>85</v>
      </c>
      <c r="S11" s="28"/>
      <c r="T11" s="29"/>
      <c r="U11" s="28"/>
      <c r="V11" s="29"/>
      <c r="W11" s="28"/>
      <c r="X11" s="29"/>
      <c r="Y11" s="28"/>
      <c r="Z11" s="29"/>
      <c r="AA11" s="28"/>
      <c r="AB11" s="29"/>
      <c r="AC11" s="28"/>
      <c r="AD11" s="29"/>
      <c r="AE11" s="28"/>
      <c r="AF11" s="30"/>
      <c r="AG11" s="30"/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28">
        <v>36</v>
      </c>
      <c r="D12" s="29">
        <v>36</v>
      </c>
      <c r="E12" s="28">
        <v>38</v>
      </c>
      <c r="F12" s="29">
        <v>38</v>
      </c>
      <c r="G12" s="28">
        <v>42</v>
      </c>
      <c r="H12" s="29">
        <v>42</v>
      </c>
      <c r="I12" s="28">
        <v>37</v>
      </c>
      <c r="J12" s="29">
        <v>37</v>
      </c>
      <c r="K12" s="28" t="s">
        <v>80</v>
      </c>
      <c r="L12" s="29" t="s">
        <v>80</v>
      </c>
      <c r="M12" s="28">
        <v>40</v>
      </c>
      <c r="N12" s="29">
        <v>40</v>
      </c>
      <c r="O12" s="28" t="s">
        <v>80</v>
      </c>
      <c r="P12" s="29" t="s">
        <v>80</v>
      </c>
      <c r="Q12" s="28">
        <v>40</v>
      </c>
      <c r="R12" s="29">
        <v>40</v>
      </c>
      <c r="S12" s="28"/>
      <c r="T12" s="29"/>
      <c r="U12" s="28"/>
      <c r="V12" s="29"/>
      <c r="W12" s="28"/>
      <c r="X12" s="29"/>
      <c r="Y12" s="28"/>
      <c r="Z12" s="29"/>
      <c r="AA12" s="28"/>
      <c r="AB12" s="29"/>
      <c r="AC12" s="28"/>
      <c r="AD12" s="29"/>
      <c r="AE12" s="28"/>
      <c r="AF12" s="30"/>
      <c r="AG12" s="30"/>
      <c r="AH12" s="32" t="e">
        <f t="shared" si="0"/>
        <v>#VALUE!</v>
      </c>
      <c r="AI12" s="33" t="e">
        <f t="shared" si="1"/>
        <v>#VALUE!</v>
      </c>
    </row>
    <row r="13" spans="1:35" ht="17.25" customHeight="1">
      <c r="A13" s="24">
        <v>7</v>
      </c>
      <c r="B13" s="24" t="s">
        <v>13</v>
      </c>
      <c r="C13" s="28">
        <v>17</v>
      </c>
      <c r="D13" s="29">
        <v>17</v>
      </c>
      <c r="E13" s="28">
        <v>16</v>
      </c>
      <c r="F13" s="29">
        <v>16</v>
      </c>
      <c r="G13" s="28">
        <v>16</v>
      </c>
      <c r="H13" s="29">
        <v>16</v>
      </c>
      <c r="I13" s="28">
        <v>18</v>
      </c>
      <c r="J13" s="29">
        <v>18</v>
      </c>
      <c r="K13" s="28" t="s">
        <v>80</v>
      </c>
      <c r="L13" s="29" t="s">
        <v>80</v>
      </c>
      <c r="M13" s="28">
        <v>18</v>
      </c>
      <c r="N13" s="29">
        <v>18</v>
      </c>
      <c r="O13" s="28">
        <v>18</v>
      </c>
      <c r="P13" s="29">
        <v>18</v>
      </c>
      <c r="Q13" s="28" t="s">
        <v>80</v>
      </c>
      <c r="R13" s="29" t="s">
        <v>80</v>
      </c>
      <c r="S13" s="28"/>
      <c r="T13" s="29"/>
      <c r="U13" s="28"/>
      <c r="V13" s="29"/>
      <c r="W13" s="28"/>
      <c r="X13" s="29"/>
      <c r="Y13" s="28"/>
      <c r="Z13" s="29"/>
      <c r="AA13" s="28"/>
      <c r="AB13" s="29"/>
      <c r="AC13" s="28"/>
      <c r="AD13" s="29"/>
      <c r="AE13" s="28"/>
      <c r="AF13" s="30"/>
      <c r="AG13" s="30"/>
      <c r="AH13" s="32" t="e">
        <f t="shared" si="0"/>
        <v>#VALUE!</v>
      </c>
      <c r="AI13" s="33" t="e">
        <f t="shared" si="1"/>
        <v>#VALUE!</v>
      </c>
    </row>
    <row r="14" spans="1:35" ht="24" customHeight="1">
      <c r="A14" s="24">
        <v>8</v>
      </c>
      <c r="B14" s="34" t="s">
        <v>14</v>
      </c>
      <c r="C14" s="28">
        <v>840</v>
      </c>
      <c r="D14" s="29">
        <v>840</v>
      </c>
      <c r="E14" s="28">
        <v>760</v>
      </c>
      <c r="F14" s="29">
        <v>760</v>
      </c>
      <c r="G14" s="28">
        <v>410</v>
      </c>
      <c r="H14" s="29">
        <v>410</v>
      </c>
      <c r="I14" s="28">
        <v>800</v>
      </c>
      <c r="J14" s="29">
        <v>800</v>
      </c>
      <c r="K14" s="28">
        <v>600</v>
      </c>
      <c r="L14" s="29">
        <v>600</v>
      </c>
      <c r="M14" s="28">
        <v>620</v>
      </c>
      <c r="N14" s="29">
        <v>620</v>
      </c>
      <c r="O14" s="28">
        <v>900</v>
      </c>
      <c r="P14" s="29">
        <v>900</v>
      </c>
      <c r="Q14" s="28">
        <v>900</v>
      </c>
      <c r="R14" s="29">
        <v>900</v>
      </c>
      <c r="S14" s="28"/>
      <c r="T14" s="29"/>
      <c r="U14" s="28"/>
      <c r="V14" s="29"/>
      <c r="W14" s="28"/>
      <c r="X14" s="29"/>
      <c r="Y14" s="28"/>
      <c r="Z14" s="29"/>
      <c r="AA14" s="28"/>
      <c r="AB14" s="29"/>
      <c r="AC14" s="28"/>
      <c r="AD14" s="29"/>
      <c r="AE14" s="28"/>
      <c r="AF14" s="30"/>
      <c r="AG14" s="30"/>
      <c r="AH14" s="32" t="e">
        <f t="shared" si="0"/>
        <v>#DIV/0!</v>
      </c>
      <c r="AI14" s="33" t="e">
        <f t="shared" si="1"/>
        <v>#DIV/0!</v>
      </c>
    </row>
    <row r="15" spans="1:35" ht="32.25" customHeight="1">
      <c r="A15" s="24">
        <v>9</v>
      </c>
      <c r="B15" s="24" t="s">
        <v>15</v>
      </c>
      <c r="C15" s="28">
        <v>120</v>
      </c>
      <c r="D15" s="29">
        <v>120</v>
      </c>
      <c r="E15" s="28">
        <v>100</v>
      </c>
      <c r="F15" s="29">
        <v>100</v>
      </c>
      <c r="G15" s="28">
        <v>112.5</v>
      </c>
      <c r="H15" s="29">
        <v>115</v>
      </c>
      <c r="I15" s="28">
        <v>110</v>
      </c>
      <c r="J15" s="29">
        <v>110</v>
      </c>
      <c r="K15" s="28">
        <v>125</v>
      </c>
      <c r="L15" s="29">
        <v>125</v>
      </c>
      <c r="M15" s="28">
        <v>110</v>
      </c>
      <c r="N15" s="29">
        <v>110</v>
      </c>
      <c r="O15" s="28">
        <v>125</v>
      </c>
      <c r="P15" s="29">
        <v>125</v>
      </c>
      <c r="Q15" s="28">
        <v>115</v>
      </c>
      <c r="R15" s="29">
        <v>115</v>
      </c>
      <c r="S15" s="28"/>
      <c r="T15" s="29"/>
      <c r="U15" s="28"/>
      <c r="V15" s="29"/>
      <c r="W15" s="28"/>
      <c r="X15" s="29"/>
      <c r="Y15" s="28"/>
      <c r="Z15" s="29"/>
      <c r="AA15" s="28"/>
      <c r="AB15" s="29"/>
      <c r="AC15" s="28"/>
      <c r="AD15" s="29"/>
      <c r="AE15" s="28"/>
      <c r="AF15" s="30"/>
      <c r="AG15" s="30"/>
      <c r="AH15" s="32" t="e">
        <f t="shared" si="0"/>
        <v>#DIV/0!</v>
      </c>
      <c r="AI15" s="33" t="e">
        <f t="shared" si="1"/>
        <v>#DIV/0!</v>
      </c>
    </row>
    <row r="16" spans="1:35" ht="15" customHeight="1">
      <c r="A16" s="24"/>
      <c r="B16" s="25" t="s">
        <v>16</v>
      </c>
      <c r="C16" s="481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35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28">
        <v>220</v>
      </c>
      <c r="D17" s="29">
        <v>220</v>
      </c>
      <c r="E17" s="36">
        <v>225</v>
      </c>
      <c r="F17" s="37">
        <v>225</v>
      </c>
      <c r="G17" s="38">
        <v>220</v>
      </c>
      <c r="H17" s="39">
        <v>220</v>
      </c>
      <c r="I17" s="40">
        <v>225</v>
      </c>
      <c r="J17" s="41">
        <v>225</v>
      </c>
      <c r="K17" s="42">
        <v>250</v>
      </c>
      <c r="L17" s="41">
        <v>250</v>
      </c>
      <c r="M17" s="42">
        <v>255</v>
      </c>
      <c r="N17" s="41">
        <v>230</v>
      </c>
      <c r="O17" s="42">
        <v>250</v>
      </c>
      <c r="P17" s="41">
        <v>250</v>
      </c>
      <c r="Q17" s="42">
        <v>240</v>
      </c>
      <c r="R17" s="41">
        <v>240</v>
      </c>
      <c r="S17" s="42"/>
      <c r="T17" s="41"/>
      <c r="U17" s="42"/>
      <c r="V17" s="41"/>
      <c r="W17" s="43"/>
      <c r="X17" s="44"/>
      <c r="Y17" s="45"/>
      <c r="Z17" s="46"/>
      <c r="AA17" s="38"/>
      <c r="AB17" s="39"/>
      <c r="AC17" s="45"/>
      <c r="AD17" s="46"/>
      <c r="AE17" s="47"/>
      <c r="AF17" s="48"/>
      <c r="AG17" s="48"/>
      <c r="AH17" s="32" t="e">
        <f t="shared" si="0"/>
        <v>#DIV/0!</v>
      </c>
      <c r="AI17" s="33" t="e">
        <f t="shared" si="1"/>
        <v>#DIV/0!</v>
      </c>
    </row>
    <row r="18" spans="1:35" ht="30" customHeight="1">
      <c r="A18" s="24">
        <v>11</v>
      </c>
      <c r="B18" s="24" t="s">
        <v>18</v>
      </c>
      <c r="C18" s="28">
        <v>355</v>
      </c>
      <c r="D18" s="29">
        <v>355</v>
      </c>
      <c r="E18" s="36">
        <v>398</v>
      </c>
      <c r="F18" s="37">
        <v>398</v>
      </c>
      <c r="G18" s="38">
        <v>370</v>
      </c>
      <c r="H18" s="39">
        <v>370</v>
      </c>
      <c r="I18" s="40">
        <v>365</v>
      </c>
      <c r="J18" s="41">
        <v>365</v>
      </c>
      <c r="K18" s="42">
        <v>300</v>
      </c>
      <c r="L18" s="41">
        <v>300</v>
      </c>
      <c r="M18" s="42">
        <v>397</v>
      </c>
      <c r="N18" s="41">
        <v>397</v>
      </c>
      <c r="O18" s="42">
        <v>400</v>
      </c>
      <c r="P18" s="41">
        <v>400</v>
      </c>
      <c r="Q18" s="42" t="s">
        <v>80</v>
      </c>
      <c r="R18" s="41" t="s">
        <v>80</v>
      </c>
      <c r="S18" s="42"/>
      <c r="T18" s="41"/>
      <c r="U18" s="42"/>
      <c r="V18" s="41"/>
      <c r="W18" s="43"/>
      <c r="X18" s="44"/>
      <c r="Y18" s="45"/>
      <c r="Z18" s="46"/>
      <c r="AA18" s="38"/>
      <c r="AB18" s="39"/>
      <c r="AC18" s="45"/>
      <c r="AD18" s="46"/>
      <c r="AE18" s="47"/>
      <c r="AF18" s="48"/>
      <c r="AG18" s="48"/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28" t="s">
        <v>80</v>
      </c>
      <c r="D19" s="29" t="s">
        <v>80</v>
      </c>
      <c r="E19" s="36" t="s">
        <v>80</v>
      </c>
      <c r="F19" s="37" t="s">
        <v>80</v>
      </c>
      <c r="G19" s="38" t="s">
        <v>80</v>
      </c>
      <c r="H19" s="39" t="s">
        <v>80</v>
      </c>
      <c r="I19" s="62" t="s">
        <v>80</v>
      </c>
      <c r="J19" s="37" t="s">
        <v>80</v>
      </c>
      <c r="K19" s="42" t="s">
        <v>80</v>
      </c>
      <c r="L19" s="41" t="s">
        <v>80</v>
      </c>
      <c r="M19" s="42" t="s">
        <v>80</v>
      </c>
      <c r="N19" s="41" t="s">
        <v>80</v>
      </c>
      <c r="O19" s="42" t="s">
        <v>80</v>
      </c>
      <c r="P19" s="41" t="s">
        <v>80</v>
      </c>
      <c r="Q19" s="42" t="s">
        <v>80</v>
      </c>
      <c r="R19" s="41" t="s">
        <v>80</v>
      </c>
      <c r="S19" s="42"/>
      <c r="T19" s="41"/>
      <c r="U19" s="42"/>
      <c r="V19" s="41"/>
      <c r="W19" s="43"/>
      <c r="X19" s="44"/>
      <c r="Y19" s="45"/>
      <c r="Z19" s="46"/>
      <c r="AA19" s="38"/>
      <c r="AB19" s="39"/>
      <c r="AC19" s="45"/>
      <c r="AD19" s="46"/>
      <c r="AE19" s="47"/>
      <c r="AF19" s="48"/>
      <c r="AG19" s="48"/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81"/>
      <c r="D20" s="482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  <c r="AE20" s="482"/>
      <c r="AF20" s="482"/>
      <c r="AG20" s="35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28" t="s">
        <v>80</v>
      </c>
      <c r="D21" s="29"/>
      <c r="E21" s="36">
        <v>280</v>
      </c>
      <c r="F21" s="37">
        <v>280</v>
      </c>
      <c r="G21" s="38" t="s">
        <v>80</v>
      </c>
      <c r="H21" s="39" t="s">
        <v>80</v>
      </c>
      <c r="I21" s="40" t="s">
        <v>80</v>
      </c>
      <c r="J21" s="41" t="s">
        <v>80</v>
      </c>
      <c r="K21" s="42" t="s">
        <v>80</v>
      </c>
      <c r="L21" s="41" t="s">
        <v>80</v>
      </c>
      <c r="M21" s="42" t="s">
        <v>80</v>
      </c>
      <c r="N21" s="41" t="s">
        <v>80</v>
      </c>
      <c r="O21" s="42" t="s">
        <v>80</v>
      </c>
      <c r="P21" s="41" t="s">
        <v>80</v>
      </c>
      <c r="Q21" s="42" t="s">
        <v>80</v>
      </c>
      <c r="R21" s="41" t="s">
        <v>80</v>
      </c>
      <c r="S21" s="42"/>
      <c r="T21" s="41"/>
      <c r="U21" s="42"/>
      <c r="V21" s="41"/>
      <c r="W21" s="43"/>
      <c r="X21" s="44"/>
      <c r="Y21" s="45"/>
      <c r="Z21" s="46"/>
      <c r="AA21" s="38"/>
      <c r="AB21" s="39"/>
      <c r="AC21" s="45"/>
      <c r="AD21" s="46"/>
      <c r="AE21" s="47"/>
      <c r="AF21" s="48"/>
      <c r="AG21" s="48"/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28" t="s">
        <v>80</v>
      </c>
      <c r="D22" s="29"/>
      <c r="E22" s="36" t="s">
        <v>80</v>
      </c>
      <c r="F22" s="37" t="s">
        <v>80</v>
      </c>
      <c r="G22" s="38" t="s">
        <v>80</v>
      </c>
      <c r="H22" s="39" t="s">
        <v>80</v>
      </c>
      <c r="I22" s="40" t="s">
        <v>80</v>
      </c>
      <c r="J22" s="41" t="s">
        <v>80</v>
      </c>
      <c r="K22" s="42" t="s">
        <v>80</v>
      </c>
      <c r="L22" s="64" t="s">
        <v>80</v>
      </c>
      <c r="M22" s="42" t="s">
        <v>80</v>
      </c>
      <c r="N22" s="41" t="s">
        <v>80</v>
      </c>
      <c r="O22" s="42" t="s">
        <v>80</v>
      </c>
      <c r="P22" s="41" t="s">
        <v>80</v>
      </c>
      <c r="Q22" s="42" t="s">
        <v>80</v>
      </c>
      <c r="R22" s="41" t="s">
        <v>80</v>
      </c>
      <c r="S22" s="42"/>
      <c r="T22" s="41"/>
      <c r="U22" s="42"/>
      <c r="V22" s="41"/>
      <c r="W22" s="43"/>
      <c r="X22" s="44"/>
      <c r="Y22" s="45"/>
      <c r="Z22" s="46"/>
      <c r="AA22" s="38"/>
      <c r="AB22" s="39"/>
      <c r="AC22" s="45"/>
      <c r="AD22" s="46"/>
      <c r="AE22" s="47"/>
      <c r="AF22" s="48"/>
      <c r="AG22" s="48"/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28">
        <v>180</v>
      </c>
      <c r="D23" s="29">
        <v>180</v>
      </c>
      <c r="E23" s="36" t="s">
        <v>80</v>
      </c>
      <c r="F23" s="37" t="s">
        <v>80</v>
      </c>
      <c r="G23" s="38">
        <v>181</v>
      </c>
      <c r="H23" s="39">
        <v>181</v>
      </c>
      <c r="I23" s="40">
        <v>190</v>
      </c>
      <c r="J23" s="41">
        <v>190</v>
      </c>
      <c r="K23" s="63" t="s">
        <v>80</v>
      </c>
      <c r="L23" s="41" t="s">
        <v>80</v>
      </c>
      <c r="M23" s="42">
        <v>190</v>
      </c>
      <c r="N23" s="41">
        <v>190</v>
      </c>
      <c r="O23" s="42">
        <v>180</v>
      </c>
      <c r="P23" s="41">
        <v>180</v>
      </c>
      <c r="Q23" s="42">
        <v>193</v>
      </c>
      <c r="R23" s="41">
        <v>240</v>
      </c>
      <c r="S23" s="42"/>
      <c r="T23" s="41"/>
      <c r="U23" s="42"/>
      <c r="V23" s="41"/>
      <c r="W23" s="43"/>
      <c r="X23" s="44"/>
      <c r="Y23" s="45"/>
      <c r="Z23" s="46"/>
      <c r="AA23" s="38"/>
      <c r="AB23" s="39"/>
      <c r="AC23" s="45"/>
      <c r="AD23" s="46"/>
      <c r="AE23" s="47"/>
      <c r="AF23" s="48"/>
      <c r="AG23" s="48"/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28">
        <v>95</v>
      </c>
      <c r="D24" s="29">
        <v>320</v>
      </c>
      <c r="E24" s="36" t="s">
        <v>80</v>
      </c>
      <c r="F24" s="37" t="s">
        <v>80</v>
      </c>
      <c r="G24" s="38">
        <v>185</v>
      </c>
      <c r="H24" s="39">
        <v>185</v>
      </c>
      <c r="I24" s="40" t="s">
        <v>80</v>
      </c>
      <c r="J24" s="41" t="s">
        <v>80</v>
      </c>
      <c r="K24" s="42" t="s">
        <v>80</v>
      </c>
      <c r="L24" s="41" t="s">
        <v>80</v>
      </c>
      <c r="M24" s="42">
        <v>165</v>
      </c>
      <c r="N24" s="41">
        <v>300</v>
      </c>
      <c r="O24" s="42" t="s">
        <v>80</v>
      </c>
      <c r="P24" s="41" t="s">
        <v>80</v>
      </c>
      <c r="Q24" s="42">
        <v>185</v>
      </c>
      <c r="R24" s="41">
        <v>185</v>
      </c>
      <c r="S24" s="42"/>
      <c r="T24" s="41"/>
      <c r="U24" s="42"/>
      <c r="V24" s="41"/>
      <c r="W24" s="43"/>
      <c r="X24" s="44"/>
      <c r="Y24" s="45"/>
      <c r="Z24" s="46"/>
      <c r="AA24" s="38"/>
      <c r="AB24" s="39"/>
      <c r="AC24" s="45"/>
      <c r="AD24" s="46"/>
      <c r="AE24" s="47"/>
      <c r="AF24" s="48"/>
      <c r="AG24" s="48"/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28">
        <v>350</v>
      </c>
      <c r="D25" s="29">
        <v>350</v>
      </c>
      <c r="E25" s="36" t="s">
        <v>80</v>
      </c>
      <c r="F25" s="37" t="s">
        <v>80</v>
      </c>
      <c r="G25" s="38" t="s">
        <v>80</v>
      </c>
      <c r="H25" s="39" t="s">
        <v>80</v>
      </c>
      <c r="I25" s="40" t="s">
        <v>80</v>
      </c>
      <c r="J25" s="41" t="s">
        <v>80</v>
      </c>
      <c r="K25" s="42" t="s">
        <v>80</v>
      </c>
      <c r="L25" s="41" t="s">
        <v>80</v>
      </c>
      <c r="M25" s="42" t="s">
        <v>80</v>
      </c>
      <c r="N25" s="41" t="s">
        <v>80</v>
      </c>
      <c r="O25" s="42" t="s">
        <v>80</v>
      </c>
      <c r="P25" s="41" t="s">
        <v>80</v>
      </c>
      <c r="Q25" s="42" t="s">
        <v>80</v>
      </c>
      <c r="R25" s="41" t="s">
        <v>80</v>
      </c>
      <c r="S25" s="42"/>
      <c r="T25" s="41"/>
      <c r="U25" s="42"/>
      <c r="V25" s="41"/>
      <c r="W25" s="43"/>
      <c r="X25" s="44"/>
      <c r="Y25" s="45"/>
      <c r="Z25" s="46"/>
      <c r="AA25" s="38"/>
      <c r="AB25" s="39"/>
      <c r="AC25" s="45"/>
      <c r="AD25" s="46"/>
      <c r="AE25" s="47"/>
      <c r="AF25" s="48"/>
      <c r="AG25" s="48"/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28">
        <v>120</v>
      </c>
      <c r="D26" s="29">
        <v>120</v>
      </c>
      <c r="E26" s="36" t="s">
        <v>80</v>
      </c>
      <c r="F26" s="37" t="s">
        <v>80</v>
      </c>
      <c r="G26" s="38">
        <v>195</v>
      </c>
      <c r="H26" s="39">
        <v>195</v>
      </c>
      <c r="I26" s="40" t="s">
        <v>80</v>
      </c>
      <c r="J26" s="41" t="s">
        <v>80</v>
      </c>
      <c r="K26" s="42" t="s">
        <v>80</v>
      </c>
      <c r="L26" s="41" t="s">
        <v>80</v>
      </c>
      <c r="M26" s="42">
        <v>140</v>
      </c>
      <c r="N26" s="41">
        <v>140</v>
      </c>
      <c r="O26" s="42" t="s">
        <v>80</v>
      </c>
      <c r="P26" s="41" t="s">
        <v>80</v>
      </c>
      <c r="Q26" s="42" t="s">
        <v>80</v>
      </c>
      <c r="R26" s="41" t="s">
        <v>80</v>
      </c>
      <c r="S26" s="42"/>
      <c r="T26" s="41"/>
      <c r="U26" s="42"/>
      <c r="V26" s="41"/>
      <c r="W26" s="43"/>
      <c r="X26" s="44"/>
      <c r="Y26" s="45"/>
      <c r="Z26" s="46"/>
      <c r="AA26" s="38"/>
      <c r="AB26" s="39"/>
      <c r="AC26" s="45"/>
      <c r="AD26" s="46"/>
      <c r="AE26" s="47"/>
      <c r="AF26" s="48"/>
      <c r="AG26" s="48"/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28">
        <v>48</v>
      </c>
      <c r="D27" s="29">
        <v>66</v>
      </c>
      <c r="E27" s="36">
        <v>67</v>
      </c>
      <c r="F27" s="37">
        <v>67</v>
      </c>
      <c r="G27" s="38">
        <v>25</v>
      </c>
      <c r="H27" s="39">
        <v>59</v>
      </c>
      <c r="I27" s="40">
        <v>25</v>
      </c>
      <c r="J27" s="41">
        <v>59</v>
      </c>
      <c r="K27" s="42">
        <v>22</v>
      </c>
      <c r="L27" s="41">
        <v>55</v>
      </c>
      <c r="M27" s="42">
        <v>27</v>
      </c>
      <c r="N27" s="41">
        <v>54</v>
      </c>
      <c r="O27" s="42">
        <v>30</v>
      </c>
      <c r="P27" s="41">
        <v>65</v>
      </c>
      <c r="Q27" s="42">
        <v>35</v>
      </c>
      <c r="R27" s="41">
        <v>72</v>
      </c>
      <c r="S27" s="42"/>
      <c r="T27" s="41"/>
      <c r="U27" s="42"/>
      <c r="V27" s="41"/>
      <c r="W27" s="43"/>
      <c r="X27" s="44"/>
      <c r="Y27" s="45"/>
      <c r="Z27" s="46"/>
      <c r="AA27" s="38"/>
      <c r="AB27" s="39"/>
      <c r="AC27" s="45"/>
      <c r="AD27" s="46"/>
      <c r="AE27" s="47"/>
      <c r="AF27" s="48"/>
      <c r="AG27" s="48"/>
      <c r="AH27" s="32" t="e">
        <f t="shared" si="0"/>
        <v>#DIV/0!</v>
      </c>
      <c r="AI27" s="33" t="e">
        <f t="shared" si="1"/>
        <v>#DIV/0!</v>
      </c>
    </row>
    <row r="28" spans="1:35" ht="51.75">
      <c r="A28" s="24"/>
      <c r="B28" s="25" t="s">
        <v>27</v>
      </c>
      <c r="C28" s="481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82"/>
      <c r="AC28" s="482"/>
      <c r="AD28" s="482"/>
      <c r="AE28" s="482"/>
      <c r="AF28" s="482"/>
      <c r="AG28" s="35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28">
        <v>25</v>
      </c>
      <c r="D29" s="29">
        <v>25</v>
      </c>
      <c r="E29" s="37">
        <v>25</v>
      </c>
      <c r="F29" s="37">
        <v>25</v>
      </c>
      <c r="G29" s="38">
        <v>25</v>
      </c>
      <c r="H29" s="39">
        <v>25</v>
      </c>
      <c r="I29" s="40">
        <v>25</v>
      </c>
      <c r="J29" s="41">
        <v>25</v>
      </c>
      <c r="K29" s="42">
        <v>25</v>
      </c>
      <c r="L29" s="41">
        <v>25</v>
      </c>
      <c r="M29" s="42">
        <v>25</v>
      </c>
      <c r="N29" s="41">
        <v>25</v>
      </c>
      <c r="O29" s="42" t="s">
        <v>80</v>
      </c>
      <c r="P29" s="41" t="s">
        <v>80</v>
      </c>
      <c r="Q29" s="42" t="s">
        <v>80</v>
      </c>
      <c r="R29" s="41" t="s">
        <v>80</v>
      </c>
      <c r="S29" s="42"/>
      <c r="T29" s="41"/>
      <c r="U29" s="42"/>
      <c r="V29" s="41"/>
      <c r="W29" s="43"/>
      <c r="X29" s="44"/>
      <c r="Y29" s="45"/>
      <c r="Z29" s="46"/>
      <c r="AA29" s="38"/>
      <c r="AB29" s="39"/>
      <c r="AC29" s="45"/>
      <c r="AD29" s="46"/>
      <c r="AE29" s="47"/>
      <c r="AF29" s="48"/>
      <c r="AG29" s="48"/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28" t="s">
        <v>80</v>
      </c>
      <c r="D30" s="29" t="s">
        <v>80</v>
      </c>
      <c r="E30" s="37" t="s">
        <v>80</v>
      </c>
      <c r="F30" s="37" t="s">
        <v>80</v>
      </c>
      <c r="G30" s="38" t="s">
        <v>80</v>
      </c>
      <c r="H30" s="39" t="s">
        <v>80</v>
      </c>
      <c r="I30" s="40" t="s">
        <v>80</v>
      </c>
      <c r="J30" s="41" t="s">
        <v>80</v>
      </c>
      <c r="K30" s="42" t="s">
        <v>80</v>
      </c>
      <c r="L30" s="41" t="s">
        <v>80</v>
      </c>
      <c r="M30" s="42" t="s">
        <v>80</v>
      </c>
      <c r="N30" s="41" t="s">
        <v>80</v>
      </c>
      <c r="O30" s="42" t="s">
        <v>80</v>
      </c>
      <c r="P30" s="41" t="s">
        <v>80</v>
      </c>
      <c r="Q30" s="42" t="s">
        <v>80</v>
      </c>
      <c r="R30" s="41" t="s">
        <v>80</v>
      </c>
      <c r="S30" s="42"/>
      <c r="T30" s="41"/>
      <c r="U30" s="42"/>
      <c r="V30" s="41"/>
      <c r="W30" s="43"/>
      <c r="X30" s="44"/>
      <c r="Y30" s="45"/>
      <c r="Z30" s="46"/>
      <c r="AA30" s="38"/>
      <c r="AB30" s="39"/>
      <c r="AC30" s="45"/>
      <c r="AD30" s="46"/>
      <c r="AE30" s="47"/>
      <c r="AF30" s="48"/>
      <c r="AG30" s="48"/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81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35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28">
        <v>55</v>
      </c>
      <c r="D32" s="29">
        <v>68</v>
      </c>
      <c r="E32" s="37" t="s">
        <v>80</v>
      </c>
      <c r="F32" s="37" t="s">
        <v>80</v>
      </c>
      <c r="G32" s="39">
        <v>55</v>
      </c>
      <c r="H32" s="40">
        <v>69</v>
      </c>
      <c r="I32" s="40">
        <v>55</v>
      </c>
      <c r="J32" s="41">
        <v>65</v>
      </c>
      <c r="K32" s="42">
        <v>48</v>
      </c>
      <c r="L32" s="41">
        <v>50</v>
      </c>
      <c r="M32" s="42" t="s">
        <v>80</v>
      </c>
      <c r="N32" s="41" t="s">
        <v>80</v>
      </c>
      <c r="O32" s="42">
        <v>60</v>
      </c>
      <c r="P32" s="41">
        <v>60</v>
      </c>
      <c r="Q32" s="42">
        <v>65</v>
      </c>
      <c r="R32" s="41">
        <v>72</v>
      </c>
      <c r="S32" s="42"/>
      <c r="T32" s="41"/>
      <c r="U32" s="42"/>
      <c r="V32" s="41"/>
      <c r="W32" s="43"/>
      <c r="X32" s="44"/>
      <c r="Y32" s="45"/>
      <c r="Z32" s="46"/>
      <c r="AA32" s="38"/>
      <c r="AB32" s="39"/>
      <c r="AC32" s="45"/>
      <c r="AD32" s="46"/>
      <c r="AE32" s="47"/>
      <c r="AF32" s="48"/>
      <c r="AG32" s="48"/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28" t="s">
        <v>80</v>
      </c>
      <c r="D33" s="29" t="s">
        <v>80</v>
      </c>
      <c r="E33" s="37">
        <v>98</v>
      </c>
      <c r="F33" s="37">
        <v>98</v>
      </c>
      <c r="G33" s="39">
        <v>195</v>
      </c>
      <c r="H33" s="40">
        <v>195</v>
      </c>
      <c r="I33" s="40" t="s">
        <v>80</v>
      </c>
      <c r="J33" s="41" t="s">
        <v>80</v>
      </c>
      <c r="K33" s="42" t="s">
        <v>80</v>
      </c>
      <c r="L33" s="41" t="s">
        <v>80</v>
      </c>
      <c r="M33" s="42" t="s">
        <v>80</v>
      </c>
      <c r="N33" s="41" t="s">
        <v>80</v>
      </c>
      <c r="O33" s="42" t="s">
        <v>80</v>
      </c>
      <c r="P33" s="41" t="s">
        <v>80</v>
      </c>
      <c r="Q33" s="42" t="s">
        <v>80</v>
      </c>
      <c r="R33" s="41" t="s">
        <v>80</v>
      </c>
      <c r="S33" s="42"/>
      <c r="T33" s="41"/>
      <c r="U33" s="42"/>
      <c r="V33" s="41"/>
      <c r="W33" s="43"/>
      <c r="X33" s="44"/>
      <c r="Y33" s="45"/>
      <c r="Z33" s="46"/>
      <c r="AA33" s="38"/>
      <c r="AB33" s="39"/>
      <c r="AC33" s="45"/>
      <c r="AD33" s="46"/>
      <c r="AE33" s="47"/>
      <c r="AF33" s="48"/>
      <c r="AG33" s="48"/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28">
        <v>150</v>
      </c>
      <c r="D34" s="29">
        <v>150</v>
      </c>
      <c r="E34" s="37" t="s">
        <v>80</v>
      </c>
      <c r="F34" s="37" t="s">
        <v>80</v>
      </c>
      <c r="G34" s="39">
        <v>285</v>
      </c>
      <c r="H34" s="40">
        <v>285</v>
      </c>
      <c r="I34" s="40" t="s">
        <v>80</v>
      </c>
      <c r="J34" s="41" t="s">
        <v>80</v>
      </c>
      <c r="K34" s="42" t="s">
        <v>80</v>
      </c>
      <c r="L34" s="41" t="s">
        <v>80</v>
      </c>
      <c r="M34" s="42">
        <v>400</v>
      </c>
      <c r="N34" s="41">
        <v>400</v>
      </c>
      <c r="O34" s="42" t="s">
        <v>80</v>
      </c>
      <c r="P34" s="41" t="s">
        <v>80</v>
      </c>
      <c r="Q34" s="42" t="s">
        <v>80</v>
      </c>
      <c r="R34" s="41" t="s">
        <v>80</v>
      </c>
      <c r="S34" s="42"/>
      <c r="T34" s="41"/>
      <c r="U34" s="42"/>
      <c r="V34" s="41"/>
      <c r="W34" s="43"/>
      <c r="X34" s="44"/>
      <c r="Y34" s="45"/>
      <c r="Z34" s="46"/>
      <c r="AA34" s="38"/>
      <c r="AB34" s="39"/>
      <c r="AC34" s="45"/>
      <c r="AD34" s="46"/>
      <c r="AE34" s="47"/>
      <c r="AF34" s="48"/>
      <c r="AG34" s="48"/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28" t="s">
        <v>80</v>
      </c>
      <c r="D35" s="29" t="s">
        <v>80</v>
      </c>
      <c r="E35" s="37">
        <v>98</v>
      </c>
      <c r="F35" s="37">
        <v>98</v>
      </c>
      <c r="G35" s="39" t="s">
        <v>80</v>
      </c>
      <c r="H35" s="40" t="s">
        <v>80</v>
      </c>
      <c r="I35" s="40" t="s">
        <v>80</v>
      </c>
      <c r="J35" s="41" t="s">
        <v>80</v>
      </c>
      <c r="K35" s="63" t="s">
        <v>80</v>
      </c>
      <c r="L35" s="41" t="s">
        <v>80</v>
      </c>
      <c r="M35" s="42" t="s">
        <v>80</v>
      </c>
      <c r="N35" s="41"/>
      <c r="O35" s="42" t="s">
        <v>80</v>
      </c>
      <c r="P35" s="41" t="s">
        <v>80</v>
      </c>
      <c r="Q35" s="42" t="s">
        <v>80</v>
      </c>
      <c r="R35" s="41" t="s">
        <v>80</v>
      </c>
      <c r="S35" s="42"/>
      <c r="T35" s="41"/>
      <c r="U35" s="42"/>
      <c r="V35" s="41"/>
      <c r="W35" s="43"/>
      <c r="X35" s="44"/>
      <c r="Y35" s="45"/>
      <c r="Z35" s="46"/>
      <c r="AA35" s="38"/>
      <c r="AB35" s="39"/>
      <c r="AC35" s="45"/>
      <c r="AD35" s="46"/>
      <c r="AE35" s="47"/>
      <c r="AF35" s="48"/>
      <c r="AG35" s="48"/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28">
        <v>333.33</v>
      </c>
      <c r="D36" s="29">
        <v>333.33</v>
      </c>
      <c r="E36" s="37">
        <v>277.77999999999997</v>
      </c>
      <c r="F36" s="37">
        <v>277.77999999999997</v>
      </c>
      <c r="G36" s="39">
        <v>285</v>
      </c>
      <c r="H36" s="40">
        <v>285</v>
      </c>
      <c r="I36" s="40">
        <v>305.56</v>
      </c>
      <c r="J36" s="41">
        <v>305.56</v>
      </c>
      <c r="K36" s="42" t="s">
        <v>80</v>
      </c>
      <c r="L36" s="41" t="s">
        <v>80</v>
      </c>
      <c r="M36" s="42">
        <v>327.78</v>
      </c>
      <c r="N36" s="41">
        <v>327.78</v>
      </c>
      <c r="O36" s="42" t="s">
        <v>80</v>
      </c>
      <c r="P36" s="41" t="s">
        <v>80</v>
      </c>
      <c r="Q36" s="42">
        <v>333.33</v>
      </c>
      <c r="R36" s="41">
        <v>333.33</v>
      </c>
      <c r="S36" s="42"/>
      <c r="T36" s="41"/>
      <c r="U36" s="42"/>
      <c r="V36" s="41"/>
      <c r="W36" s="43"/>
      <c r="X36" s="44"/>
      <c r="Y36" s="45"/>
      <c r="Z36" s="46"/>
      <c r="AA36" s="38"/>
      <c r="AB36" s="39"/>
      <c r="AC36" s="45"/>
      <c r="AD36" s="46"/>
      <c r="AE36" s="47"/>
      <c r="AF36" s="48"/>
      <c r="AG36" s="48"/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28">
        <v>350</v>
      </c>
      <c r="D37" s="29">
        <v>350</v>
      </c>
      <c r="E37" s="37">
        <v>330</v>
      </c>
      <c r="F37" s="37">
        <v>330</v>
      </c>
      <c r="G37" s="39">
        <v>325</v>
      </c>
      <c r="H37" s="40">
        <v>325</v>
      </c>
      <c r="I37" s="40" t="s">
        <v>80</v>
      </c>
      <c r="J37" s="41" t="s">
        <v>80</v>
      </c>
      <c r="K37" s="42" t="s">
        <v>80</v>
      </c>
      <c r="L37" s="41" t="s">
        <v>80</v>
      </c>
      <c r="M37" s="42">
        <v>320</v>
      </c>
      <c r="N37" s="41">
        <v>320</v>
      </c>
      <c r="O37" s="42" t="s">
        <v>80</v>
      </c>
      <c r="P37" s="41" t="s">
        <v>80</v>
      </c>
      <c r="Q37" s="42">
        <v>370</v>
      </c>
      <c r="R37" s="41">
        <v>370</v>
      </c>
      <c r="S37" s="42"/>
      <c r="T37" s="41"/>
      <c r="U37" s="42"/>
      <c r="V37" s="41"/>
      <c r="W37" s="43"/>
      <c r="X37" s="44"/>
      <c r="Y37" s="45"/>
      <c r="Z37" s="46"/>
      <c r="AA37" s="38"/>
      <c r="AB37" s="39"/>
      <c r="AC37" s="45"/>
      <c r="AD37" s="46"/>
      <c r="AE37" s="47"/>
      <c r="AF37" s="48"/>
      <c r="AG37" s="48"/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81"/>
      <c r="D38" s="482"/>
      <c r="E38" s="482"/>
      <c r="F38" s="482"/>
      <c r="G38" s="482"/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482"/>
      <c r="U38" s="482"/>
      <c r="V38" s="482"/>
      <c r="W38" s="482"/>
      <c r="X38" s="482"/>
      <c r="Y38" s="482"/>
      <c r="Z38" s="482"/>
      <c r="AA38" s="482"/>
      <c r="AB38" s="482"/>
      <c r="AC38" s="482"/>
      <c r="AD38" s="482"/>
      <c r="AE38" s="482"/>
      <c r="AF38" s="482"/>
      <c r="AG38" s="35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28">
        <v>24</v>
      </c>
      <c r="D39" s="29">
        <v>24</v>
      </c>
      <c r="E39" s="37" t="s">
        <v>80</v>
      </c>
      <c r="F39" s="38" t="s">
        <v>80</v>
      </c>
      <c r="G39" s="39">
        <v>20</v>
      </c>
      <c r="H39" s="40">
        <v>20</v>
      </c>
      <c r="I39" s="40">
        <v>25</v>
      </c>
      <c r="J39" s="41">
        <v>25</v>
      </c>
      <c r="K39" s="42" t="s">
        <v>80</v>
      </c>
      <c r="L39" s="41" t="s">
        <v>80</v>
      </c>
      <c r="M39" s="42">
        <v>18</v>
      </c>
      <c r="N39" s="41">
        <v>18</v>
      </c>
      <c r="O39" s="42" t="s">
        <v>80</v>
      </c>
      <c r="P39" s="41" t="s">
        <v>80</v>
      </c>
      <c r="Q39" s="42">
        <v>20</v>
      </c>
      <c r="R39" s="41">
        <v>20</v>
      </c>
      <c r="S39" s="42"/>
      <c r="T39" s="41"/>
      <c r="U39" s="42"/>
      <c r="V39" s="41"/>
      <c r="W39" s="43"/>
      <c r="X39" s="44"/>
      <c r="Y39" s="45"/>
      <c r="Z39" s="46"/>
      <c r="AA39" s="38"/>
      <c r="AB39" s="39"/>
      <c r="AC39" s="45"/>
      <c r="AD39" s="46"/>
      <c r="AE39" s="47"/>
      <c r="AF39" s="48"/>
      <c r="AG39" s="48"/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28">
        <v>30</v>
      </c>
      <c r="D40" s="29">
        <v>30</v>
      </c>
      <c r="E40" s="37">
        <v>28</v>
      </c>
      <c r="F40" s="38">
        <v>28</v>
      </c>
      <c r="G40" s="39">
        <v>36</v>
      </c>
      <c r="H40" s="40">
        <v>36</v>
      </c>
      <c r="I40" s="40">
        <v>34</v>
      </c>
      <c r="J40" s="41">
        <v>34</v>
      </c>
      <c r="K40" s="42" t="s">
        <v>80</v>
      </c>
      <c r="L40" s="41" t="s">
        <v>80</v>
      </c>
      <c r="M40" s="42">
        <v>27</v>
      </c>
      <c r="N40" s="41">
        <v>27</v>
      </c>
      <c r="O40" s="42" t="s">
        <v>80</v>
      </c>
      <c r="P40" s="41" t="s">
        <v>80</v>
      </c>
      <c r="Q40" s="42">
        <v>30</v>
      </c>
      <c r="R40" s="41">
        <v>30</v>
      </c>
      <c r="S40" s="42"/>
      <c r="T40" s="41"/>
      <c r="U40" s="42"/>
      <c r="V40" s="41"/>
      <c r="W40" s="43"/>
      <c r="X40" s="44"/>
      <c r="Y40" s="45"/>
      <c r="Z40" s="46"/>
      <c r="AA40" s="38"/>
      <c r="AB40" s="39"/>
      <c r="AC40" s="45"/>
      <c r="AD40" s="46"/>
      <c r="AE40" s="47"/>
      <c r="AF40" s="48"/>
      <c r="AG40" s="48"/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28">
        <v>15</v>
      </c>
      <c r="D41" s="29">
        <v>15</v>
      </c>
      <c r="E41" s="37" t="s">
        <v>80</v>
      </c>
      <c r="F41" s="38" t="s">
        <v>80</v>
      </c>
      <c r="G41" s="39">
        <v>18</v>
      </c>
      <c r="H41" s="40">
        <v>18</v>
      </c>
      <c r="I41" s="40" t="s">
        <v>80</v>
      </c>
      <c r="J41" s="41" t="s">
        <v>80</v>
      </c>
      <c r="K41" s="42" t="s">
        <v>80</v>
      </c>
      <c r="L41" s="41" t="s">
        <v>80</v>
      </c>
      <c r="M41" s="42">
        <v>16</v>
      </c>
      <c r="N41" s="41">
        <v>16</v>
      </c>
      <c r="O41" s="42">
        <v>18</v>
      </c>
      <c r="P41" s="41">
        <v>18</v>
      </c>
      <c r="Q41" s="42" t="s">
        <v>80</v>
      </c>
      <c r="R41" s="41" t="s">
        <v>80</v>
      </c>
      <c r="S41" s="42"/>
      <c r="T41" s="41"/>
      <c r="U41" s="42"/>
      <c r="V41" s="41"/>
      <c r="W41" s="43"/>
      <c r="X41" s="44"/>
      <c r="Y41" s="45"/>
      <c r="Z41" s="46"/>
      <c r="AA41" s="38"/>
      <c r="AB41" s="39"/>
      <c r="AC41" s="45"/>
      <c r="AD41" s="46"/>
      <c r="AE41" s="47"/>
      <c r="AF41" s="48"/>
      <c r="AG41" s="48"/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28">
        <v>38</v>
      </c>
      <c r="D42" s="29">
        <v>38</v>
      </c>
      <c r="E42" s="37" t="s">
        <v>80</v>
      </c>
      <c r="F42" s="38" t="s">
        <v>80</v>
      </c>
      <c r="G42" s="39">
        <v>66</v>
      </c>
      <c r="H42" s="40">
        <v>66</v>
      </c>
      <c r="I42" s="40" t="s">
        <v>80</v>
      </c>
      <c r="J42" s="41" t="s">
        <v>80</v>
      </c>
      <c r="K42" s="42" t="s">
        <v>80</v>
      </c>
      <c r="L42" s="41" t="s">
        <v>80</v>
      </c>
      <c r="M42" s="42">
        <v>29</v>
      </c>
      <c r="N42" s="41">
        <v>59</v>
      </c>
      <c r="O42" s="42">
        <v>28</v>
      </c>
      <c r="P42" s="41">
        <v>28</v>
      </c>
      <c r="Q42" s="42">
        <v>30</v>
      </c>
      <c r="R42" s="41">
        <v>30</v>
      </c>
      <c r="S42" s="42"/>
      <c r="T42" s="41"/>
      <c r="U42" s="42"/>
      <c r="V42" s="41"/>
      <c r="W42" s="43"/>
      <c r="X42" s="44"/>
      <c r="Y42" s="45"/>
      <c r="Z42" s="46"/>
      <c r="AA42" s="38"/>
      <c r="AB42" s="39"/>
      <c r="AC42" s="45"/>
      <c r="AD42" s="46"/>
      <c r="AE42" s="47"/>
      <c r="AF42" s="48"/>
      <c r="AG42" s="48"/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28">
        <v>26</v>
      </c>
      <c r="D43" s="29">
        <v>26</v>
      </c>
      <c r="E43" s="37">
        <v>15</v>
      </c>
      <c r="F43" s="38">
        <v>15</v>
      </c>
      <c r="G43" s="39">
        <v>14</v>
      </c>
      <c r="H43" s="40">
        <v>14</v>
      </c>
      <c r="I43" s="40" t="s">
        <v>80</v>
      </c>
      <c r="J43" s="41" t="s">
        <v>80</v>
      </c>
      <c r="K43" s="42" t="s">
        <v>80</v>
      </c>
      <c r="L43" s="41" t="s">
        <v>80</v>
      </c>
      <c r="M43" s="42">
        <v>16</v>
      </c>
      <c r="N43" s="41">
        <v>16</v>
      </c>
      <c r="O43" s="42">
        <v>30</v>
      </c>
      <c r="P43" s="41">
        <v>30</v>
      </c>
      <c r="Q43" s="42">
        <v>15</v>
      </c>
      <c r="R43" s="41">
        <v>15</v>
      </c>
      <c r="S43" s="42"/>
      <c r="T43" s="41"/>
      <c r="U43" s="42"/>
      <c r="V43" s="41"/>
      <c r="W43" s="43"/>
      <c r="X43" s="44"/>
      <c r="Y43" s="45"/>
      <c r="Z43" s="46"/>
      <c r="AA43" s="38"/>
      <c r="AB43" s="39"/>
      <c r="AC43" s="45"/>
      <c r="AD43" s="46"/>
      <c r="AE43" s="47"/>
      <c r="AF43" s="48"/>
      <c r="AG43" s="48"/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28">
        <v>28</v>
      </c>
      <c r="D44" s="29">
        <v>28</v>
      </c>
      <c r="E44" s="37" t="s">
        <v>80</v>
      </c>
      <c r="F44" s="38" t="s">
        <v>80</v>
      </c>
      <c r="G44" s="39">
        <v>40</v>
      </c>
      <c r="H44" s="40">
        <v>40</v>
      </c>
      <c r="I44" s="40" t="s">
        <v>80</v>
      </c>
      <c r="J44" s="41" t="s">
        <v>80</v>
      </c>
      <c r="K44" s="42" t="s">
        <v>80</v>
      </c>
      <c r="L44" s="41" t="s">
        <v>80</v>
      </c>
      <c r="M44" s="42">
        <v>36</v>
      </c>
      <c r="N44" s="41">
        <v>36</v>
      </c>
      <c r="O44" s="42">
        <v>38</v>
      </c>
      <c r="P44" s="41">
        <v>38</v>
      </c>
      <c r="Q44" s="42" t="s">
        <v>80</v>
      </c>
      <c r="R44" s="41" t="s">
        <v>80</v>
      </c>
      <c r="S44" s="42"/>
      <c r="T44" s="41"/>
      <c r="U44" s="42"/>
      <c r="V44" s="41"/>
      <c r="W44" s="43"/>
      <c r="X44" s="44"/>
      <c r="Y44" s="45"/>
      <c r="Z44" s="46"/>
      <c r="AA44" s="38"/>
      <c r="AB44" s="39"/>
      <c r="AC44" s="45"/>
      <c r="AD44" s="46"/>
      <c r="AE44" s="47"/>
      <c r="AF44" s="48"/>
      <c r="AG44" s="48"/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28">
        <v>250</v>
      </c>
      <c r="D45" s="29">
        <v>250</v>
      </c>
      <c r="E45" s="37" t="s">
        <v>80</v>
      </c>
      <c r="F45" s="38" t="s">
        <v>80</v>
      </c>
      <c r="G45" s="39">
        <v>126</v>
      </c>
      <c r="H45" s="40">
        <v>126</v>
      </c>
      <c r="I45" s="40" t="s">
        <v>80</v>
      </c>
      <c r="J45" s="41" t="s">
        <v>80</v>
      </c>
      <c r="K45" s="42" t="s">
        <v>80</v>
      </c>
      <c r="L45" s="41" t="s">
        <v>80</v>
      </c>
      <c r="M45" s="42" t="s">
        <v>80</v>
      </c>
      <c r="N45" s="41" t="s">
        <v>80</v>
      </c>
      <c r="O45" s="42" t="s">
        <v>80</v>
      </c>
      <c r="P45" s="41" t="s">
        <v>80</v>
      </c>
      <c r="Q45" s="42" t="s">
        <v>80</v>
      </c>
      <c r="R45" s="41" t="s">
        <v>80</v>
      </c>
      <c r="S45" s="42"/>
      <c r="T45" s="41"/>
      <c r="U45" s="42"/>
      <c r="V45" s="41"/>
      <c r="W45" s="43"/>
      <c r="X45" s="44"/>
      <c r="Y45" s="45"/>
      <c r="Z45" s="46"/>
      <c r="AA45" s="38"/>
      <c r="AB45" s="39"/>
      <c r="AC45" s="45"/>
      <c r="AD45" s="46"/>
      <c r="AE45" s="47"/>
      <c r="AF45" s="48"/>
      <c r="AG45" s="48"/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81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2"/>
      <c r="AD46" s="482"/>
      <c r="AE46" s="482"/>
      <c r="AF46" s="482"/>
      <c r="AG46" s="35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28">
        <v>145</v>
      </c>
      <c r="D47" s="29">
        <v>190</v>
      </c>
      <c r="E47" s="37">
        <v>160</v>
      </c>
      <c r="F47" s="38">
        <v>160</v>
      </c>
      <c r="G47" s="39">
        <v>132</v>
      </c>
      <c r="H47" s="40">
        <v>169</v>
      </c>
      <c r="I47" s="40">
        <v>145</v>
      </c>
      <c r="J47" s="41">
        <v>145</v>
      </c>
      <c r="K47" s="42" t="s">
        <v>80</v>
      </c>
      <c r="L47" s="41" t="s">
        <v>80</v>
      </c>
      <c r="M47" s="42">
        <v>110</v>
      </c>
      <c r="N47" s="41">
        <v>180</v>
      </c>
      <c r="O47" s="42">
        <v>120</v>
      </c>
      <c r="P47" s="41">
        <v>120</v>
      </c>
      <c r="Q47" s="42">
        <v>160</v>
      </c>
      <c r="R47" s="41">
        <v>160</v>
      </c>
      <c r="S47" s="42"/>
      <c r="T47" s="41"/>
      <c r="U47" s="42"/>
      <c r="V47" s="41"/>
      <c r="W47" s="43"/>
      <c r="X47" s="44"/>
      <c r="Y47" s="45"/>
      <c r="Z47" s="46"/>
      <c r="AA47" s="38"/>
      <c r="AB47" s="39"/>
      <c r="AC47" s="45"/>
      <c r="AD47" s="46"/>
      <c r="AE47" s="47"/>
      <c r="AF47" s="48"/>
      <c r="AG47" s="48"/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28">
        <v>90</v>
      </c>
      <c r="D48" s="29">
        <v>90</v>
      </c>
      <c r="E48" s="37" t="s">
        <v>80</v>
      </c>
      <c r="F48" s="38" t="s">
        <v>80</v>
      </c>
      <c r="G48" s="39">
        <v>94</v>
      </c>
      <c r="H48" s="40">
        <v>94</v>
      </c>
      <c r="I48" s="40" t="s">
        <v>80</v>
      </c>
      <c r="J48" s="41" t="s">
        <v>80</v>
      </c>
      <c r="K48" s="42" t="s">
        <v>80</v>
      </c>
      <c r="L48" s="41" t="s">
        <v>80</v>
      </c>
      <c r="M48" s="42">
        <v>90</v>
      </c>
      <c r="N48" s="41">
        <v>90</v>
      </c>
      <c r="O48" s="42" t="s">
        <v>80</v>
      </c>
      <c r="P48" s="41" t="s">
        <v>80</v>
      </c>
      <c r="Q48" s="42">
        <v>95</v>
      </c>
      <c r="R48" s="41">
        <v>95</v>
      </c>
      <c r="S48" s="42"/>
      <c r="T48" s="41"/>
      <c r="U48" s="42"/>
      <c r="V48" s="41"/>
      <c r="W48" s="43"/>
      <c r="X48" s="44"/>
      <c r="Y48" s="45"/>
      <c r="Z48" s="46"/>
      <c r="AA48" s="38"/>
      <c r="AB48" s="39"/>
      <c r="AC48" s="45"/>
      <c r="AD48" s="46"/>
      <c r="AE48" s="47"/>
      <c r="AF48" s="48"/>
      <c r="AG48" s="48"/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28">
        <v>110</v>
      </c>
      <c r="D49" s="29">
        <v>140</v>
      </c>
      <c r="E49" s="37" t="s">
        <v>80</v>
      </c>
      <c r="F49" s="38" t="s">
        <v>80</v>
      </c>
      <c r="G49" s="39">
        <v>139</v>
      </c>
      <c r="H49" s="40">
        <v>139</v>
      </c>
      <c r="I49" s="40">
        <v>120</v>
      </c>
      <c r="J49" s="41">
        <v>120</v>
      </c>
      <c r="K49" s="42" t="s">
        <v>80</v>
      </c>
      <c r="L49" s="41" t="s">
        <v>80</v>
      </c>
      <c r="M49" s="42">
        <v>100</v>
      </c>
      <c r="N49" s="41">
        <v>110</v>
      </c>
      <c r="O49" s="42" t="s">
        <v>80</v>
      </c>
      <c r="P49" s="41" t="s">
        <v>80</v>
      </c>
      <c r="Q49" s="42">
        <v>121</v>
      </c>
      <c r="R49" s="41">
        <v>121</v>
      </c>
      <c r="S49" s="42"/>
      <c r="T49" s="41"/>
      <c r="U49" s="42"/>
      <c r="V49" s="41"/>
      <c r="W49" s="43"/>
      <c r="X49" s="44"/>
      <c r="Y49" s="45"/>
      <c r="Z49" s="46"/>
      <c r="AA49" s="38"/>
      <c r="AB49" s="39"/>
      <c r="AC49" s="45"/>
      <c r="AD49" s="46"/>
      <c r="AE49" s="47"/>
      <c r="AF49" s="48"/>
      <c r="AG49" s="48"/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28">
        <v>108</v>
      </c>
      <c r="D50" s="29">
        <v>108</v>
      </c>
      <c r="E50" s="37" t="s">
        <v>80</v>
      </c>
      <c r="F50" s="38" t="s">
        <v>80</v>
      </c>
      <c r="G50" s="39">
        <v>103</v>
      </c>
      <c r="H50" s="40">
        <v>103</v>
      </c>
      <c r="I50" s="40">
        <v>105</v>
      </c>
      <c r="J50" s="41">
        <v>105</v>
      </c>
      <c r="K50" s="42" t="s">
        <v>80</v>
      </c>
      <c r="L50" s="41" t="s">
        <v>80</v>
      </c>
      <c r="M50" s="42">
        <v>105</v>
      </c>
      <c r="N50" s="41">
        <v>105</v>
      </c>
      <c r="O50" s="42" t="s">
        <v>80</v>
      </c>
      <c r="P50" s="41" t="s">
        <v>80</v>
      </c>
      <c r="Q50" s="42">
        <v>110</v>
      </c>
      <c r="R50" s="41">
        <v>110</v>
      </c>
      <c r="S50" s="42"/>
      <c r="T50" s="41"/>
      <c r="U50" s="42"/>
      <c r="V50" s="41"/>
      <c r="W50" s="43"/>
      <c r="X50" s="44"/>
      <c r="Y50" s="45"/>
      <c r="Z50" s="46"/>
      <c r="AA50" s="38"/>
      <c r="AB50" s="39"/>
      <c r="AC50" s="45"/>
      <c r="AD50" s="46"/>
      <c r="AE50" s="47"/>
      <c r="AF50" s="48"/>
      <c r="AG50" s="48"/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28">
        <v>135</v>
      </c>
      <c r="D51" s="29">
        <v>135</v>
      </c>
      <c r="E51" s="37">
        <v>160</v>
      </c>
      <c r="F51" s="38">
        <v>160</v>
      </c>
      <c r="G51" s="39">
        <v>134</v>
      </c>
      <c r="H51" s="40">
        <v>134</v>
      </c>
      <c r="I51" s="40" t="s">
        <v>80</v>
      </c>
      <c r="J51" s="41" t="s">
        <v>80</v>
      </c>
      <c r="K51" s="42" t="s">
        <v>80</v>
      </c>
      <c r="L51" s="41" t="s">
        <v>80</v>
      </c>
      <c r="M51" s="42">
        <v>145</v>
      </c>
      <c r="N51" s="41">
        <v>145</v>
      </c>
      <c r="O51" s="42">
        <v>170</v>
      </c>
      <c r="P51" s="41">
        <v>170</v>
      </c>
      <c r="Q51" s="42">
        <v>140</v>
      </c>
      <c r="R51" s="41">
        <v>140</v>
      </c>
      <c r="S51" s="42"/>
      <c r="T51" s="41"/>
      <c r="U51" s="42"/>
      <c r="V51" s="41"/>
      <c r="W51" s="43"/>
      <c r="X51" s="44"/>
      <c r="Y51" s="45"/>
      <c r="Z51" s="46"/>
      <c r="AA51" s="38"/>
      <c r="AB51" s="39"/>
      <c r="AC51" s="45"/>
      <c r="AD51" s="46"/>
      <c r="AE51" s="47"/>
      <c r="AF51" s="48"/>
      <c r="AG51" s="48"/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81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  <c r="AC52" s="482"/>
      <c r="AD52" s="482"/>
      <c r="AE52" s="482"/>
      <c r="AF52" s="482"/>
      <c r="AG52" s="35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28">
        <v>53</v>
      </c>
      <c r="D53" s="29">
        <v>53</v>
      </c>
      <c r="E53" s="36">
        <v>50</v>
      </c>
      <c r="F53" s="37">
        <v>50</v>
      </c>
      <c r="G53" s="38">
        <v>50</v>
      </c>
      <c r="H53" s="39">
        <v>50</v>
      </c>
      <c r="I53" s="49">
        <v>50</v>
      </c>
      <c r="J53" s="50">
        <v>50</v>
      </c>
      <c r="K53" s="49" t="s">
        <v>80</v>
      </c>
      <c r="L53" s="50" t="s">
        <v>80</v>
      </c>
      <c r="M53" s="49">
        <v>55</v>
      </c>
      <c r="N53" s="50">
        <v>55</v>
      </c>
      <c r="O53" s="49">
        <v>50</v>
      </c>
      <c r="P53" s="50">
        <v>50</v>
      </c>
      <c r="Q53" s="49">
        <v>50</v>
      </c>
      <c r="R53" s="50">
        <v>50</v>
      </c>
      <c r="S53" s="49"/>
      <c r="T53" s="50"/>
      <c r="U53" s="49"/>
      <c r="V53" s="50"/>
      <c r="W53" s="43"/>
      <c r="X53" s="44"/>
      <c r="Y53" s="45"/>
      <c r="Z53" s="46"/>
      <c r="AA53" s="38"/>
      <c r="AB53" s="39"/>
      <c r="AC53" s="45"/>
      <c r="AD53" s="46"/>
      <c r="AE53" s="47"/>
      <c r="AF53" s="48"/>
      <c r="AG53" s="48"/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82.5">
      <c r="B55" s="53" t="s">
        <v>67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3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1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20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20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32.1875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62</v>
      </c>
      <c r="D8" s="88">
        <v>65</v>
      </c>
      <c r="E8" s="86">
        <v>64</v>
      </c>
      <c r="F8" s="85">
        <v>64</v>
      </c>
      <c r="G8" s="84">
        <v>60</v>
      </c>
      <c r="H8" s="85">
        <v>60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60.875</v>
      </c>
      <c r="AI8" s="33">
        <f t="shared" si="1"/>
        <v>69.5</v>
      </c>
    </row>
    <row r="9" spans="1:35" ht="28.5" customHeight="1">
      <c r="A9" s="24">
        <v>3</v>
      </c>
      <c r="B9" s="24" t="s">
        <v>9</v>
      </c>
      <c r="C9" s="87">
        <v>36</v>
      </c>
      <c r="D9" s="88">
        <v>50</v>
      </c>
      <c r="E9" s="90">
        <v>28.5</v>
      </c>
      <c r="F9" s="88">
        <v>28.5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34.157142857142858</v>
      </c>
      <c r="AI9" s="33">
        <f t="shared" si="1"/>
        <v>36.157142857142858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34</v>
      </c>
      <c r="D12" s="88">
        <v>34</v>
      </c>
      <c r="E12" s="90">
        <v>38</v>
      </c>
      <c r="F12" s="88">
        <v>38</v>
      </c>
      <c r="G12" s="87">
        <v>39</v>
      </c>
      <c r="H12" s="88">
        <v>39</v>
      </c>
      <c r="I12" s="87">
        <v>37</v>
      </c>
      <c r="J12" s="88">
        <v>37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36.333333333333336</v>
      </c>
      <c r="AI12" s="33">
        <f t="shared" si="1"/>
        <v>36.333333333333336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19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19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19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19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104"/>
      <c r="F39" s="94"/>
      <c r="G39" s="94">
        <v>15</v>
      </c>
      <c r="H39" s="91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19</v>
      </c>
      <c r="D40" s="88">
        <v>19</v>
      </c>
      <c r="E40" s="91"/>
      <c r="F40" s="94"/>
      <c r="G40" s="94">
        <v>20</v>
      </c>
      <c r="H40" s="91">
        <v>20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19.833333333333332</v>
      </c>
      <c r="AI40" s="33">
        <f t="shared" si="1"/>
        <v>19.833333333333332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>
        <v>15</v>
      </c>
      <c r="F41" s="94">
        <v>15</v>
      </c>
      <c r="G41" s="94">
        <v>16</v>
      </c>
      <c r="H41" s="91">
        <v>16</v>
      </c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7</v>
      </c>
      <c r="AH41" s="32">
        <f t="shared" si="0"/>
        <v>14.857142857142858</v>
      </c>
      <c r="AI41" s="33">
        <f t="shared" si="1"/>
        <v>14.857142857142858</v>
      </c>
    </row>
    <row r="42" spans="1:35" ht="33">
      <c r="A42" s="24">
        <v>31</v>
      </c>
      <c r="B42" s="24" t="s">
        <v>41</v>
      </c>
      <c r="C42" s="87">
        <v>60</v>
      </c>
      <c r="D42" s="88">
        <v>60</v>
      </c>
      <c r="E42" s="91"/>
      <c r="F42" s="94"/>
      <c r="G42" s="94"/>
      <c r="H42" s="91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60</v>
      </c>
      <c r="AI42" s="33">
        <f t="shared" si="1"/>
        <v>60</v>
      </c>
    </row>
    <row r="43" spans="1:35" ht="17.25">
      <c r="A43" s="24">
        <v>32</v>
      </c>
      <c r="B43" s="24" t="s">
        <v>42</v>
      </c>
      <c r="C43" s="87">
        <v>70</v>
      </c>
      <c r="D43" s="88">
        <v>70</v>
      </c>
      <c r="E43" s="91"/>
      <c r="F43" s="94"/>
      <c r="G43" s="94"/>
      <c r="H43" s="91"/>
      <c r="I43" s="91"/>
      <c r="J43" s="92"/>
      <c r="K43" s="95">
        <v>90</v>
      </c>
      <c r="L43" s="92">
        <v>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80</v>
      </c>
      <c r="AI43" s="33">
        <f t="shared" si="1"/>
        <v>80</v>
      </c>
    </row>
    <row r="44" spans="1:35" ht="21" customHeight="1">
      <c r="A44" s="24">
        <v>33</v>
      </c>
      <c r="B44" s="24" t="s">
        <v>43</v>
      </c>
      <c r="C44" s="87">
        <v>115</v>
      </c>
      <c r="D44" s="88">
        <v>115</v>
      </c>
      <c r="E44" s="91"/>
      <c r="F44" s="94"/>
      <c r="G44" s="94"/>
      <c r="H44" s="91"/>
      <c r="I44" s="91"/>
      <c r="J44" s="92"/>
      <c r="K44" s="95">
        <v>140</v>
      </c>
      <c r="L44" s="92">
        <v>140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127.5</v>
      </c>
      <c r="AI44" s="33">
        <f t="shared" si="1"/>
        <v>127.5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4">
        <v>78</v>
      </c>
      <c r="H45" s="91">
        <v>78</v>
      </c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128.25</v>
      </c>
      <c r="AI45" s="33">
        <f t="shared" si="1"/>
        <v>128.25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19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110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111.42857142857143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110</v>
      </c>
      <c r="D48" s="88">
        <v>110</v>
      </c>
      <c r="E48" s="91"/>
      <c r="F48" s="94"/>
      <c r="G48" s="94"/>
      <c r="H48" s="91"/>
      <c r="I48" s="91">
        <v>98</v>
      </c>
      <c r="J48" s="92">
        <v>98</v>
      </c>
      <c r="K48" s="95">
        <v>95</v>
      </c>
      <c r="L48" s="92">
        <v>95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4</v>
      </c>
      <c r="AH48" s="32">
        <f t="shared" si="0"/>
        <v>104.5</v>
      </c>
      <c r="AI48" s="33">
        <f t="shared" si="1"/>
        <v>104.5</v>
      </c>
    </row>
    <row r="49" spans="1:35" ht="33">
      <c r="A49" s="24">
        <v>37</v>
      </c>
      <c r="B49" s="24" t="s">
        <v>48</v>
      </c>
      <c r="C49" s="87">
        <v>90</v>
      </c>
      <c r="D49" s="88">
        <v>150</v>
      </c>
      <c r="E49" s="91"/>
      <c r="F49" s="94"/>
      <c r="G49" s="94"/>
      <c r="H49" s="91"/>
      <c r="I49" s="91">
        <v>95</v>
      </c>
      <c r="J49" s="92">
        <v>95</v>
      </c>
      <c r="K49" s="95">
        <v>120</v>
      </c>
      <c r="L49" s="92">
        <v>120</v>
      </c>
      <c r="M49" s="95">
        <v>95</v>
      </c>
      <c r="N49" s="92">
        <v>135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100</v>
      </c>
      <c r="AI49" s="33">
        <f t="shared" si="1"/>
        <v>125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/>
      <c r="F50" s="94"/>
      <c r="G50" s="94"/>
      <c r="H50" s="91"/>
      <c r="I50" s="91">
        <v>142</v>
      </c>
      <c r="J50" s="92">
        <v>142</v>
      </c>
      <c r="K50" s="95">
        <v>125</v>
      </c>
      <c r="L50" s="92">
        <v>150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3</v>
      </c>
      <c r="AH50" s="32">
        <f t="shared" si="0"/>
        <v>142.33333333333334</v>
      </c>
      <c r="AI50" s="33">
        <f t="shared" si="1"/>
        <v>150.66666666666666</v>
      </c>
    </row>
    <row r="51" spans="1:35" ht="17.25">
      <c r="A51" s="24">
        <v>39</v>
      </c>
      <c r="B51" s="24" t="s">
        <v>50</v>
      </c>
      <c r="C51" s="87">
        <v>220</v>
      </c>
      <c r="D51" s="88">
        <v>220</v>
      </c>
      <c r="E51" s="91">
        <v>160</v>
      </c>
      <c r="F51" s="94">
        <v>160</v>
      </c>
      <c r="G51" s="94"/>
      <c r="H51" s="91"/>
      <c r="I51" s="91">
        <v>175</v>
      </c>
      <c r="J51" s="92">
        <v>175</v>
      </c>
      <c r="K51" s="95">
        <v>180</v>
      </c>
      <c r="L51" s="92">
        <v>180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183</v>
      </c>
      <c r="AI51" s="33">
        <f t="shared" si="1"/>
        <v>183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19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50</v>
      </c>
      <c r="H53" s="94">
        <v>50</v>
      </c>
      <c r="I53" s="105">
        <v>53</v>
      </c>
      <c r="J53" s="106">
        <v>53</v>
      </c>
      <c r="K53" s="105">
        <v>57</v>
      </c>
      <c r="L53" s="106">
        <v>57</v>
      </c>
      <c r="M53" s="105">
        <v>50</v>
      </c>
      <c r="N53" s="106">
        <v>50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53.333333333333336</v>
      </c>
      <c r="AI53" s="33">
        <f t="shared" si="1"/>
        <v>53.333333333333336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K12" sqref="K1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6384" width="9.140625" style="10"/>
  </cols>
  <sheetData>
    <row r="1" spans="1:16" hidden="1"/>
    <row r="2" spans="1:16" ht="21.75" customHeight="1">
      <c r="A2" s="11"/>
      <c r="B2" s="489" t="s">
        <v>178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35.666666666666664</v>
      </c>
      <c r="P7" s="313">
        <f>AVERAGE(D7,F7,H7,J7,L7,N7)</f>
        <v>36.666666666666664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59.833333333333336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70.833333333333329</v>
      </c>
      <c r="P9" s="313">
        <f t="shared" si="0"/>
        <v>70.833333333333329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52</v>
      </c>
      <c r="D12" s="216">
        <v>52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50</v>
      </c>
      <c r="L12" s="216">
        <v>50</v>
      </c>
      <c r="M12" s="215">
        <v>50</v>
      </c>
      <c r="N12" s="216">
        <v>50</v>
      </c>
      <c r="O12" s="313">
        <f t="shared" si="0"/>
        <v>51</v>
      </c>
      <c r="P12" s="313">
        <f t="shared" si="0"/>
        <v>51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162.5</v>
      </c>
      <c r="P23" s="313">
        <f t="shared" si="0"/>
        <v>168.33333333333334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24</v>
      </c>
      <c r="D39" s="216">
        <f>C39</f>
        <v>24</v>
      </c>
      <c r="E39" s="219"/>
      <c r="F39" s="222"/>
      <c r="G39" s="219">
        <v>22</v>
      </c>
      <c r="H39" s="232">
        <f>G39</f>
        <v>22</v>
      </c>
      <c r="I39" s="219">
        <v>24</v>
      </c>
      <c r="J39" s="220">
        <f t="shared" ref="J39:J45" si="6">I39</f>
        <v>24</v>
      </c>
      <c r="K39" s="223"/>
      <c r="L39" s="220"/>
      <c r="M39" s="223"/>
      <c r="N39" s="220"/>
      <c r="O39" s="313">
        <f t="shared" si="0"/>
        <v>23.333333333333332</v>
      </c>
      <c r="P39" s="313">
        <f t="shared" si="0"/>
        <v>23.333333333333332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4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28</v>
      </c>
      <c r="J40" s="220">
        <f t="shared" si="6"/>
        <v>28</v>
      </c>
      <c r="K40" s="223">
        <v>29</v>
      </c>
      <c r="L40" s="220">
        <v>29</v>
      </c>
      <c r="M40" s="223"/>
      <c r="N40" s="220"/>
      <c r="O40" s="313">
        <f t="shared" si="0"/>
        <v>28</v>
      </c>
      <c r="P40" s="313">
        <f t="shared" si="0"/>
        <v>28</v>
      </c>
    </row>
    <row r="41" spans="1:16" ht="38.25" customHeight="1">
      <c r="A41" s="24">
        <v>30</v>
      </c>
      <c r="B41" s="24" t="s">
        <v>40</v>
      </c>
      <c r="C41" s="215">
        <v>16</v>
      </c>
      <c r="D41" s="216">
        <f t="shared" si="7"/>
        <v>16</v>
      </c>
      <c r="E41" s="219">
        <v>18</v>
      </c>
      <c r="F41" s="222">
        <v>18</v>
      </c>
      <c r="G41" s="219"/>
      <c r="H41" s="232"/>
      <c r="I41" s="219">
        <v>15</v>
      </c>
      <c r="J41" s="220">
        <f t="shared" si="6"/>
        <v>15</v>
      </c>
      <c r="K41" s="223">
        <v>29</v>
      </c>
      <c r="L41" s="220">
        <f t="shared" ref="L41:L44" si="9">K41</f>
        <v>29</v>
      </c>
      <c r="M41" s="223"/>
      <c r="N41" s="220"/>
      <c r="O41" s="313">
        <f t="shared" si="0"/>
        <v>19.5</v>
      </c>
      <c r="P41" s="313">
        <f t="shared" si="0"/>
        <v>19.5</v>
      </c>
    </row>
    <row r="42" spans="1:16" ht="27.75" customHeight="1">
      <c r="A42" s="24">
        <v>31</v>
      </c>
      <c r="B42" s="24" t="s">
        <v>41</v>
      </c>
      <c r="C42" s="215">
        <v>116</v>
      </c>
      <c r="D42" s="216">
        <f t="shared" si="7"/>
        <v>116</v>
      </c>
      <c r="E42" s="219">
        <v>100</v>
      </c>
      <c r="F42" s="222">
        <v>100</v>
      </c>
      <c r="G42" s="219"/>
      <c r="H42" s="232"/>
      <c r="I42" s="219">
        <v>28</v>
      </c>
      <c r="J42" s="220">
        <f t="shared" si="6"/>
        <v>28</v>
      </c>
      <c r="K42" s="223">
        <v>18</v>
      </c>
      <c r="L42" s="220">
        <f t="shared" si="9"/>
        <v>18</v>
      </c>
      <c r="M42" s="223"/>
      <c r="N42" s="220"/>
      <c r="O42" s="313">
        <f t="shared" si="0"/>
        <v>65.5</v>
      </c>
      <c r="P42" s="313">
        <f t="shared" si="0"/>
        <v>65.5</v>
      </c>
    </row>
    <row r="43" spans="1:16" ht="18.75" customHeight="1">
      <c r="A43" s="24">
        <v>32</v>
      </c>
      <c r="B43" s="24" t="s">
        <v>42</v>
      </c>
      <c r="C43" s="215">
        <v>165</v>
      </c>
      <c r="D43" s="216">
        <f t="shared" si="7"/>
        <v>165</v>
      </c>
      <c r="E43" s="219"/>
      <c r="F43" s="222"/>
      <c r="G43" s="219"/>
      <c r="H43" s="232"/>
      <c r="I43" s="219">
        <v>215</v>
      </c>
      <c r="J43" s="220">
        <f t="shared" si="6"/>
        <v>215</v>
      </c>
      <c r="K43" s="223">
        <v>150</v>
      </c>
      <c r="L43" s="220">
        <f t="shared" si="9"/>
        <v>150</v>
      </c>
      <c r="M43" s="223"/>
      <c r="N43" s="220"/>
      <c r="O43" s="313">
        <f t="shared" si="0"/>
        <v>176.66666666666666</v>
      </c>
      <c r="P43" s="313">
        <f t="shared" si="0"/>
        <v>176.66666666666666</v>
      </c>
    </row>
    <row r="44" spans="1:16" ht="20.25" customHeight="1">
      <c r="A44" s="24">
        <v>33</v>
      </c>
      <c r="B44" s="24" t="s">
        <v>43</v>
      </c>
      <c r="C44" s="215">
        <v>185</v>
      </c>
      <c r="D44" s="216">
        <f t="shared" si="7"/>
        <v>185</v>
      </c>
      <c r="E44" s="219"/>
      <c r="F44" s="222"/>
      <c r="G44" s="219"/>
      <c r="H44" s="232"/>
      <c r="I44" s="219">
        <v>235</v>
      </c>
      <c r="J44" s="220">
        <f t="shared" si="6"/>
        <v>235</v>
      </c>
      <c r="K44" s="223">
        <v>215</v>
      </c>
      <c r="L44" s="220">
        <f t="shared" si="9"/>
        <v>215</v>
      </c>
      <c r="M44" s="223"/>
      <c r="N44" s="220"/>
      <c r="O44" s="313">
        <f>AVERAGE(C44,E44,G44,I44,K44,M44)</f>
        <v>211.66666666666666</v>
      </c>
      <c r="P44" s="313">
        <f t="shared" si="0"/>
        <v>211.66666666666666</v>
      </c>
    </row>
    <row r="45" spans="1:16" ht="28.5" customHeight="1">
      <c r="A45" s="24">
        <v>34</v>
      </c>
      <c r="B45" s="24" t="s">
        <v>44</v>
      </c>
      <c r="C45" s="215"/>
      <c r="D45" s="216"/>
      <c r="E45" s="219"/>
      <c r="F45" s="222"/>
      <c r="G45" s="219">
        <v>300</v>
      </c>
      <c r="H45" s="232">
        <f t="shared" si="8"/>
        <v>300</v>
      </c>
      <c r="I45" s="219">
        <v>350</v>
      </c>
      <c r="J45" s="220">
        <f t="shared" si="6"/>
        <v>350</v>
      </c>
      <c r="K45" s="223"/>
      <c r="L45" s="220"/>
      <c r="M45" s="223"/>
      <c r="N45" s="220"/>
      <c r="O45" s="313">
        <f t="shared" si="0"/>
        <v>325</v>
      </c>
      <c r="P45" s="313">
        <f t="shared" si="0"/>
        <v>325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130</v>
      </c>
      <c r="D47" s="216">
        <v>160</v>
      </c>
      <c r="E47" s="219">
        <v>120</v>
      </c>
      <c r="F47" s="222">
        <v>145</v>
      </c>
      <c r="G47" s="221">
        <v>135</v>
      </c>
      <c r="H47" s="231">
        <v>150</v>
      </c>
      <c r="I47" s="219">
        <v>135</v>
      </c>
      <c r="J47" s="220">
        <f>I47</f>
        <v>135</v>
      </c>
      <c r="K47" s="223">
        <v>140</v>
      </c>
      <c r="L47" s="220">
        <v>150</v>
      </c>
      <c r="M47" s="223"/>
      <c r="N47" s="220"/>
      <c r="O47" s="313">
        <f t="shared" si="0"/>
        <v>132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150</v>
      </c>
      <c r="D48" s="216">
        <f>C48</f>
        <v>150</v>
      </c>
      <c r="E48" s="219">
        <v>150</v>
      </c>
      <c r="F48" s="222">
        <v>150</v>
      </c>
      <c r="G48" s="221">
        <v>139</v>
      </c>
      <c r="H48" s="231">
        <v>139</v>
      </c>
      <c r="I48" s="219">
        <v>130</v>
      </c>
      <c r="J48" s="220">
        <f t="shared" ref="J48:J51" si="10">I48</f>
        <v>130</v>
      </c>
      <c r="K48" s="223">
        <v>130</v>
      </c>
      <c r="L48" s="220">
        <v>135</v>
      </c>
      <c r="M48" s="223"/>
      <c r="N48" s="220"/>
      <c r="O48" s="313">
        <f t="shared" si="0"/>
        <v>139.80000000000001</v>
      </c>
      <c r="P48" s="313">
        <f t="shared" si="0"/>
        <v>140.80000000000001</v>
      </c>
    </row>
    <row r="49" spans="1:16" ht="17.25" customHeight="1">
      <c r="A49" s="24">
        <v>37</v>
      </c>
      <c r="B49" s="24" t="s">
        <v>48</v>
      </c>
      <c r="C49" s="215">
        <v>168</v>
      </c>
      <c r="D49" s="216">
        <v>220</v>
      </c>
      <c r="E49" s="219"/>
      <c r="F49" s="222"/>
      <c r="G49" s="221">
        <v>180</v>
      </c>
      <c r="H49" s="231">
        <v>312</v>
      </c>
      <c r="I49" s="219">
        <v>160</v>
      </c>
      <c r="J49" s="220">
        <f t="shared" si="10"/>
        <v>160</v>
      </c>
      <c r="K49" s="223">
        <v>170</v>
      </c>
      <c r="L49" s="220">
        <v>310</v>
      </c>
      <c r="M49" s="223"/>
      <c r="N49" s="220"/>
      <c r="O49" s="313">
        <f>AVERAGE(C49,E49,G49,I49,K49,M49)</f>
        <v>169.5</v>
      </c>
      <c r="P49" s="313">
        <f t="shared" si="0"/>
        <v>250.5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/>
      <c r="F50" s="222"/>
      <c r="G50" s="221">
        <v>120</v>
      </c>
      <c r="H50" s="231">
        <v>120</v>
      </c>
      <c r="I50" s="219">
        <v>115</v>
      </c>
      <c r="J50" s="220">
        <f t="shared" si="10"/>
        <v>115</v>
      </c>
      <c r="K50" s="223">
        <v>120</v>
      </c>
      <c r="L50" s="220">
        <v>120</v>
      </c>
      <c r="M50" s="223"/>
      <c r="N50" s="220"/>
      <c r="O50" s="313">
        <f t="shared" si="0"/>
        <v>118.75</v>
      </c>
      <c r="P50" s="313">
        <f t="shared" si="0"/>
        <v>118.75</v>
      </c>
    </row>
    <row r="51" spans="1:16" ht="18.75" customHeight="1">
      <c r="A51" s="24">
        <v>39</v>
      </c>
      <c r="B51" s="24" t="s">
        <v>50</v>
      </c>
      <c r="C51" s="215">
        <v>158</v>
      </c>
      <c r="D51" s="216">
        <v>230</v>
      </c>
      <c r="E51" s="219"/>
      <c r="F51" s="222"/>
      <c r="G51" s="221">
        <v>160</v>
      </c>
      <c r="H51" s="231">
        <v>160</v>
      </c>
      <c r="I51" s="219">
        <v>153</v>
      </c>
      <c r="J51" s="220">
        <f t="shared" si="10"/>
        <v>153</v>
      </c>
      <c r="K51" s="223">
        <v>160</v>
      </c>
      <c r="L51" s="220">
        <v>160</v>
      </c>
      <c r="M51" s="223"/>
      <c r="N51" s="220"/>
      <c r="O51" s="313">
        <f t="shared" si="0"/>
        <v>157.75</v>
      </c>
      <c r="P51" s="313">
        <f t="shared" si="0"/>
        <v>175.75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78</v>
      </c>
      <c r="J53" s="234">
        <f>I53</f>
        <v>78</v>
      </c>
      <c r="K53" s="233">
        <v>80</v>
      </c>
      <c r="L53" s="234">
        <f>K53</f>
        <v>80</v>
      </c>
      <c r="M53" s="233"/>
      <c r="N53" s="234"/>
      <c r="O53" s="313">
        <f>AVERAGE(C53,E53,G53,I53,K53,M53)</f>
        <v>81.400000000000006</v>
      </c>
      <c r="P53" s="313">
        <f t="shared" si="0"/>
        <v>81.400000000000006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K12" sqref="K1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179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57</v>
      </c>
      <c r="D12" s="216">
        <v>57</v>
      </c>
      <c r="E12" s="218"/>
      <c r="F12" s="213"/>
      <c r="G12" s="215">
        <v>61</v>
      </c>
      <c r="H12" s="239">
        <f>G12</f>
        <v>61</v>
      </c>
      <c r="I12" s="215">
        <v>62</v>
      </c>
      <c r="J12" s="213">
        <v>62</v>
      </c>
      <c r="K12" s="215">
        <v>55</v>
      </c>
      <c r="L12" s="216">
        <v>55</v>
      </c>
      <c r="M12" s="215"/>
      <c r="N12" s="216"/>
      <c r="O12" s="313">
        <f t="shared" si="0"/>
        <v>58.75</v>
      </c>
      <c r="P12" s="313">
        <f t="shared" si="0"/>
        <v>58.75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162.5</v>
      </c>
      <c r="P23" s="313">
        <f t="shared" si="0"/>
        <v>168.33333333333334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24</v>
      </c>
      <c r="D39" s="216">
        <f>C39</f>
        <v>24</v>
      </c>
      <c r="E39" s="219"/>
      <c r="F39" s="222"/>
      <c r="G39" s="219">
        <v>22</v>
      </c>
      <c r="H39" s="232">
        <f>G39</f>
        <v>22</v>
      </c>
      <c r="I39" s="219">
        <v>24</v>
      </c>
      <c r="J39" s="220">
        <f t="shared" ref="J39:J45" si="6">I39</f>
        <v>24</v>
      </c>
      <c r="K39" s="223"/>
      <c r="L39" s="220"/>
      <c r="M39" s="223"/>
      <c r="N39" s="220"/>
      <c r="O39" s="313">
        <f t="shared" si="0"/>
        <v>23.333333333333332</v>
      </c>
      <c r="P39" s="313">
        <f t="shared" si="0"/>
        <v>23.333333333333332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4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28</v>
      </c>
      <c r="J40" s="220">
        <f t="shared" si="6"/>
        <v>28</v>
      </c>
      <c r="K40" s="223">
        <v>29</v>
      </c>
      <c r="L40" s="220">
        <v>29</v>
      </c>
      <c r="M40" s="223"/>
      <c r="N40" s="220"/>
      <c r="O40" s="313">
        <f t="shared" si="0"/>
        <v>28</v>
      </c>
      <c r="P40" s="313">
        <f t="shared" si="0"/>
        <v>28</v>
      </c>
    </row>
    <row r="41" spans="1:16" ht="38.25" customHeight="1">
      <c r="A41" s="24">
        <v>30</v>
      </c>
      <c r="B41" s="24" t="s">
        <v>40</v>
      </c>
      <c r="C41" s="215">
        <v>16</v>
      </c>
      <c r="D41" s="216">
        <f t="shared" si="7"/>
        <v>16</v>
      </c>
      <c r="E41" s="219">
        <v>18</v>
      </c>
      <c r="F41" s="222">
        <v>18</v>
      </c>
      <c r="G41" s="219"/>
      <c r="H41" s="232"/>
      <c r="I41" s="219">
        <v>15</v>
      </c>
      <c r="J41" s="220">
        <f t="shared" si="6"/>
        <v>15</v>
      </c>
      <c r="K41" s="223">
        <v>29</v>
      </c>
      <c r="L41" s="220">
        <f t="shared" ref="L41:L42" si="9">K41</f>
        <v>29</v>
      </c>
      <c r="M41" s="223"/>
      <c r="N41" s="220"/>
      <c r="O41" s="313">
        <f t="shared" si="0"/>
        <v>19.5</v>
      </c>
      <c r="P41" s="313">
        <f t="shared" si="0"/>
        <v>19.5</v>
      </c>
    </row>
    <row r="42" spans="1:16" ht="27.75" customHeight="1">
      <c r="A42" s="24">
        <v>31</v>
      </c>
      <c r="B42" s="24" t="s">
        <v>41</v>
      </c>
      <c r="C42" s="215">
        <v>116</v>
      </c>
      <c r="D42" s="216">
        <f t="shared" si="7"/>
        <v>116</v>
      </c>
      <c r="E42" s="219">
        <v>100</v>
      </c>
      <c r="F42" s="222">
        <v>100</v>
      </c>
      <c r="G42" s="219"/>
      <c r="H42" s="232"/>
      <c r="I42" s="219">
        <v>28</v>
      </c>
      <c r="J42" s="220">
        <f t="shared" si="6"/>
        <v>28</v>
      </c>
      <c r="K42" s="223">
        <v>18</v>
      </c>
      <c r="L42" s="220">
        <f t="shared" si="9"/>
        <v>18</v>
      </c>
      <c r="M42" s="223"/>
      <c r="N42" s="220"/>
      <c r="O42" s="313">
        <f t="shared" si="0"/>
        <v>65.5</v>
      </c>
      <c r="P42" s="313">
        <f t="shared" si="0"/>
        <v>65.5</v>
      </c>
    </row>
    <row r="43" spans="1:16" ht="18.75" customHeight="1">
      <c r="A43" s="24">
        <v>32</v>
      </c>
      <c r="B43" s="24" t="s">
        <v>42</v>
      </c>
      <c r="C43" s="215">
        <v>165</v>
      </c>
      <c r="D43" s="216">
        <f t="shared" si="7"/>
        <v>165</v>
      </c>
      <c r="E43" s="219"/>
      <c r="F43" s="222"/>
      <c r="G43" s="219"/>
      <c r="H43" s="232"/>
      <c r="I43" s="219">
        <v>215</v>
      </c>
      <c r="J43" s="220">
        <f t="shared" si="6"/>
        <v>215</v>
      </c>
      <c r="K43" s="223"/>
      <c r="L43" s="220"/>
      <c r="M43" s="223"/>
      <c r="N43" s="220"/>
      <c r="O43" s="313">
        <f t="shared" si="0"/>
        <v>190</v>
      </c>
      <c r="P43" s="313">
        <f t="shared" si="0"/>
        <v>190</v>
      </c>
    </row>
    <row r="44" spans="1:16" ht="20.25" customHeight="1">
      <c r="A44" s="24">
        <v>33</v>
      </c>
      <c r="B44" s="24" t="s">
        <v>43</v>
      </c>
      <c r="C44" s="215">
        <v>185</v>
      </c>
      <c r="D44" s="216">
        <f t="shared" si="7"/>
        <v>185</v>
      </c>
      <c r="E44" s="219"/>
      <c r="F44" s="222"/>
      <c r="G44" s="219"/>
      <c r="H44" s="232"/>
      <c r="I44" s="219">
        <v>235</v>
      </c>
      <c r="J44" s="220">
        <f t="shared" si="6"/>
        <v>235</v>
      </c>
      <c r="K44" s="223"/>
      <c r="L44" s="220"/>
      <c r="M44" s="223"/>
      <c r="N44" s="220"/>
      <c r="O44" s="313">
        <f>AVERAGE(C44,E44,G44,I44,K44,M44)</f>
        <v>210</v>
      </c>
      <c r="P44" s="313">
        <f t="shared" si="0"/>
        <v>210</v>
      </c>
    </row>
    <row r="45" spans="1:16" ht="28.5" customHeight="1">
      <c r="A45" s="24">
        <v>34</v>
      </c>
      <c r="B45" s="24" t="s">
        <v>44</v>
      </c>
      <c r="C45" s="215"/>
      <c r="D45" s="216"/>
      <c r="E45" s="219"/>
      <c r="F45" s="222"/>
      <c r="G45" s="219">
        <v>300</v>
      </c>
      <c r="H45" s="232">
        <f t="shared" si="8"/>
        <v>300</v>
      </c>
      <c r="I45" s="219">
        <v>350</v>
      </c>
      <c r="J45" s="220">
        <f t="shared" si="6"/>
        <v>350</v>
      </c>
      <c r="K45" s="223"/>
      <c r="L45" s="220"/>
      <c r="M45" s="223"/>
      <c r="N45" s="220"/>
      <c r="O45" s="313">
        <f t="shared" si="0"/>
        <v>325</v>
      </c>
      <c r="P45" s="313">
        <f t="shared" si="0"/>
        <v>325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130</v>
      </c>
      <c r="D47" s="216">
        <v>160</v>
      </c>
      <c r="E47" s="219">
        <v>120</v>
      </c>
      <c r="F47" s="222">
        <v>145</v>
      </c>
      <c r="G47" s="221">
        <v>135</v>
      </c>
      <c r="H47" s="231">
        <v>150</v>
      </c>
      <c r="I47" s="219">
        <v>135</v>
      </c>
      <c r="J47" s="220">
        <f>I47</f>
        <v>135</v>
      </c>
      <c r="K47" s="223">
        <v>140</v>
      </c>
      <c r="L47" s="220">
        <v>150</v>
      </c>
      <c r="M47" s="223"/>
      <c r="N47" s="220"/>
      <c r="O47" s="313">
        <f t="shared" si="0"/>
        <v>132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115</v>
      </c>
      <c r="D48" s="216">
        <f>C48</f>
        <v>115</v>
      </c>
      <c r="E48" s="219"/>
      <c r="F48" s="222"/>
      <c r="G48" s="221">
        <v>129</v>
      </c>
      <c r="H48" s="231">
        <v>129</v>
      </c>
      <c r="I48" s="219">
        <v>130</v>
      </c>
      <c r="J48" s="220">
        <f t="shared" ref="J48:J51" si="10">I48</f>
        <v>130</v>
      </c>
      <c r="K48" s="223">
        <v>130</v>
      </c>
      <c r="L48" s="220">
        <v>135</v>
      </c>
      <c r="M48" s="223"/>
      <c r="N48" s="220"/>
      <c r="O48" s="313">
        <f t="shared" si="0"/>
        <v>126</v>
      </c>
      <c r="P48" s="313">
        <f t="shared" si="0"/>
        <v>127.25</v>
      </c>
    </row>
    <row r="49" spans="1:16" ht="17.25" customHeight="1">
      <c r="A49" s="24">
        <v>37</v>
      </c>
      <c r="B49" s="24" t="s">
        <v>48</v>
      </c>
      <c r="C49" s="215">
        <v>168</v>
      </c>
      <c r="D49" s="216">
        <v>220</v>
      </c>
      <c r="E49" s="219"/>
      <c r="F49" s="222"/>
      <c r="G49" s="221"/>
      <c r="H49" s="231"/>
      <c r="I49" s="219">
        <v>160</v>
      </c>
      <c r="J49" s="220">
        <f t="shared" si="10"/>
        <v>160</v>
      </c>
      <c r="K49" s="223">
        <v>170</v>
      </c>
      <c r="L49" s="220">
        <v>310</v>
      </c>
      <c r="M49" s="223"/>
      <c r="N49" s="220"/>
      <c r="O49" s="313">
        <f>AVERAGE(C49,E49,G49,I49,K49,M49)</f>
        <v>166</v>
      </c>
      <c r="P49" s="313">
        <f t="shared" si="0"/>
        <v>230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/>
      <c r="F50" s="222"/>
      <c r="G50" s="221"/>
      <c r="H50" s="231"/>
      <c r="I50" s="219">
        <v>115</v>
      </c>
      <c r="J50" s="220">
        <f t="shared" si="10"/>
        <v>115</v>
      </c>
      <c r="K50" s="223">
        <v>120</v>
      </c>
      <c r="L50" s="220">
        <v>120</v>
      </c>
      <c r="M50" s="223"/>
      <c r="N50" s="220"/>
      <c r="O50" s="313">
        <f t="shared" si="0"/>
        <v>118.33333333333333</v>
      </c>
      <c r="P50" s="313">
        <f t="shared" si="0"/>
        <v>118.33333333333333</v>
      </c>
    </row>
    <row r="51" spans="1:16" ht="18.75" customHeight="1">
      <c r="A51" s="24">
        <v>39</v>
      </c>
      <c r="B51" s="24" t="s">
        <v>50</v>
      </c>
      <c r="C51" s="215">
        <v>158</v>
      </c>
      <c r="D51" s="216">
        <v>230</v>
      </c>
      <c r="E51" s="219"/>
      <c r="F51" s="222"/>
      <c r="G51" s="221"/>
      <c r="H51" s="231"/>
      <c r="I51" s="219">
        <v>153</v>
      </c>
      <c r="J51" s="220">
        <f t="shared" si="10"/>
        <v>153</v>
      </c>
      <c r="K51" s="223">
        <v>160</v>
      </c>
      <c r="L51" s="220">
        <v>160</v>
      </c>
      <c r="M51" s="223"/>
      <c r="N51" s="220"/>
      <c r="O51" s="313">
        <f t="shared" si="0"/>
        <v>157</v>
      </c>
      <c r="P51" s="313">
        <f t="shared" si="0"/>
        <v>181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78</v>
      </c>
      <c r="J53" s="234">
        <f>I53</f>
        <v>78</v>
      </c>
      <c r="K53" s="233">
        <v>80</v>
      </c>
      <c r="L53" s="234">
        <f>K53</f>
        <v>80</v>
      </c>
      <c r="M53" s="233"/>
      <c r="N53" s="234"/>
      <c r="O53" s="313">
        <f>AVERAGE(C53,E53,G53,I53,K53,M53)</f>
        <v>81.400000000000006</v>
      </c>
      <c r="P53" s="313">
        <f t="shared" si="0"/>
        <v>81.400000000000006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10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G8" sqref="G8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/>
      <c r="F12" s="213"/>
      <c r="G12" s="215">
        <v>61</v>
      </c>
      <c r="H12" s="239">
        <f>G12</f>
        <v>61</v>
      </c>
      <c r="I12" s="215">
        <v>62</v>
      </c>
      <c r="J12" s="213">
        <v>62</v>
      </c>
      <c r="K12" s="215">
        <v>55</v>
      </c>
      <c r="L12" s="216">
        <v>55</v>
      </c>
      <c r="M12" s="215"/>
      <c r="N12" s="216"/>
      <c r="O12" s="313">
        <f t="shared" si="0"/>
        <v>58.5</v>
      </c>
      <c r="P12" s="313">
        <f t="shared" si="0"/>
        <v>58.5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36</v>
      </c>
      <c r="D39" s="216">
        <f>C39</f>
        <v>36</v>
      </c>
      <c r="E39" s="219"/>
      <c r="F39" s="222"/>
      <c r="G39" s="219">
        <v>22</v>
      </c>
      <c r="H39" s="232">
        <f>G39</f>
        <v>22</v>
      </c>
      <c r="I39" s="219">
        <v>35</v>
      </c>
      <c r="J39" s="220">
        <f t="shared" ref="J39:J45" si="6">I39</f>
        <v>35</v>
      </c>
      <c r="K39" s="223"/>
      <c r="L39" s="220"/>
      <c r="M39" s="223"/>
      <c r="N39" s="220"/>
      <c r="O39" s="313">
        <f t="shared" si="0"/>
        <v>31</v>
      </c>
      <c r="P39" s="313">
        <f t="shared" si="0"/>
        <v>31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2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26</v>
      </c>
      <c r="J40" s="220">
        <f t="shared" si="6"/>
        <v>26</v>
      </c>
      <c r="K40" s="223">
        <v>29</v>
      </c>
      <c r="L40" s="220">
        <v>29</v>
      </c>
      <c r="M40" s="223"/>
      <c r="N40" s="220"/>
      <c r="O40" s="313">
        <f t="shared" si="0"/>
        <v>27.6</v>
      </c>
      <c r="P40" s="313">
        <f t="shared" si="0"/>
        <v>27.6</v>
      </c>
    </row>
    <row r="41" spans="1:16" ht="38.25" customHeight="1">
      <c r="A41" s="24">
        <v>30</v>
      </c>
      <c r="B41" s="24" t="s">
        <v>40</v>
      </c>
      <c r="C41" s="215">
        <v>15</v>
      </c>
      <c r="D41" s="216">
        <v>35</v>
      </c>
      <c r="E41" s="219">
        <v>18</v>
      </c>
      <c r="F41" s="222">
        <v>18</v>
      </c>
      <c r="G41" s="219">
        <v>19</v>
      </c>
      <c r="H41" s="232">
        <f>G41</f>
        <v>19</v>
      </c>
      <c r="I41" s="219">
        <v>17</v>
      </c>
      <c r="J41" s="220">
        <f t="shared" si="6"/>
        <v>17</v>
      </c>
      <c r="K41" s="223">
        <v>29</v>
      </c>
      <c r="L41" s="220">
        <f t="shared" ref="L41:L42" si="9">K41</f>
        <v>29</v>
      </c>
      <c r="M41" s="223"/>
      <c r="N41" s="220"/>
      <c r="O41" s="313">
        <f t="shared" si="0"/>
        <v>19.600000000000001</v>
      </c>
      <c r="P41" s="313">
        <f t="shared" si="0"/>
        <v>23.6</v>
      </c>
    </row>
    <row r="42" spans="1:16" ht="27.75" customHeight="1">
      <c r="A42" s="24">
        <v>31</v>
      </c>
      <c r="B42" s="24" t="s">
        <v>41</v>
      </c>
      <c r="C42" s="215">
        <v>28</v>
      </c>
      <c r="D42" s="216">
        <f t="shared" si="7"/>
        <v>28</v>
      </c>
      <c r="E42" s="219">
        <v>100</v>
      </c>
      <c r="F42" s="222">
        <v>100</v>
      </c>
      <c r="G42" s="219">
        <v>35</v>
      </c>
      <c r="H42" s="232">
        <v>105</v>
      </c>
      <c r="I42" s="219">
        <v>25</v>
      </c>
      <c r="J42" s="220">
        <f t="shared" si="6"/>
        <v>25</v>
      </c>
      <c r="K42" s="223">
        <v>18</v>
      </c>
      <c r="L42" s="220">
        <f t="shared" si="9"/>
        <v>18</v>
      </c>
      <c r="M42" s="223"/>
      <c r="N42" s="220"/>
      <c r="O42" s="313">
        <f t="shared" si="0"/>
        <v>41.2</v>
      </c>
      <c r="P42" s="313">
        <f t="shared" si="0"/>
        <v>55.2</v>
      </c>
    </row>
    <row r="43" spans="1:16" ht="18.75" customHeight="1">
      <c r="A43" s="24">
        <v>32</v>
      </c>
      <c r="B43" s="24" t="s">
        <v>42</v>
      </c>
      <c r="C43" s="215">
        <v>160</v>
      </c>
      <c r="D43" s="216">
        <v>160</v>
      </c>
      <c r="E43" s="219"/>
      <c r="F43" s="222"/>
      <c r="G43" s="219">
        <v>146</v>
      </c>
      <c r="H43" s="232">
        <f>G43</f>
        <v>146</v>
      </c>
      <c r="I43" s="219">
        <v>145</v>
      </c>
      <c r="J43" s="220">
        <f t="shared" si="6"/>
        <v>145</v>
      </c>
      <c r="K43" s="223">
        <v>135</v>
      </c>
      <c r="L43" s="220">
        <v>135</v>
      </c>
      <c r="M43" s="223"/>
      <c r="N43" s="220"/>
      <c r="O43" s="313">
        <f t="shared" si="0"/>
        <v>146.5</v>
      </c>
      <c r="P43" s="313">
        <f t="shared" si="0"/>
        <v>146.5</v>
      </c>
    </row>
    <row r="44" spans="1:16" ht="20.25" customHeight="1">
      <c r="A44" s="24">
        <v>33</v>
      </c>
      <c r="B44" s="24" t="s">
        <v>43</v>
      </c>
      <c r="C44" s="215">
        <v>180</v>
      </c>
      <c r="D44" s="216">
        <v>180</v>
      </c>
      <c r="E44" s="219"/>
      <c r="F44" s="222"/>
      <c r="G44" s="219">
        <v>192</v>
      </c>
      <c r="H44" s="232">
        <f>G44</f>
        <v>192</v>
      </c>
      <c r="I44" s="219">
        <v>180</v>
      </c>
      <c r="J44" s="220">
        <f t="shared" si="6"/>
        <v>180</v>
      </c>
      <c r="K44" s="223">
        <v>200</v>
      </c>
      <c r="L44" s="220">
        <v>200</v>
      </c>
      <c r="M44" s="223"/>
      <c r="N44" s="220"/>
      <c r="O44" s="313">
        <f>AVERAGE(C44,E44,G44,I44,K44,M44)</f>
        <v>188</v>
      </c>
      <c r="P44" s="313">
        <f t="shared" si="0"/>
        <v>188</v>
      </c>
    </row>
    <row r="45" spans="1:16" ht="28.5" customHeight="1">
      <c r="A45" s="24">
        <v>34</v>
      </c>
      <c r="B45" s="24" t="s">
        <v>44</v>
      </c>
      <c r="C45" s="215">
        <v>210</v>
      </c>
      <c r="D45" s="216">
        <v>210</v>
      </c>
      <c r="E45" s="219"/>
      <c r="F45" s="222"/>
      <c r="G45" s="219">
        <v>219</v>
      </c>
      <c r="H45" s="232">
        <f t="shared" si="8"/>
        <v>219</v>
      </c>
      <c r="I45" s="219">
        <v>175</v>
      </c>
      <c r="J45" s="220">
        <f t="shared" si="6"/>
        <v>175</v>
      </c>
      <c r="K45" s="223"/>
      <c r="L45" s="220"/>
      <c r="M45" s="223"/>
      <c r="N45" s="220"/>
      <c r="O45" s="313">
        <f t="shared" si="0"/>
        <v>201.33333333333334</v>
      </c>
      <c r="P45" s="313">
        <f t="shared" si="0"/>
        <v>201.33333333333334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155</v>
      </c>
      <c r="E47" s="219">
        <v>120</v>
      </c>
      <c r="F47" s="222">
        <v>145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140</v>
      </c>
      <c r="L47" s="220">
        <v>150</v>
      </c>
      <c r="M47" s="223"/>
      <c r="N47" s="220"/>
      <c r="O47" s="313">
        <f t="shared" si="0"/>
        <v>139.6</v>
      </c>
      <c r="P47" s="313">
        <f t="shared" si="0"/>
        <v>149</v>
      </c>
    </row>
    <row r="48" spans="1:16" ht="18" customHeight="1">
      <c r="A48" s="24">
        <v>36</v>
      </c>
      <c r="B48" s="24" t="s">
        <v>47</v>
      </c>
      <c r="C48" s="215">
        <v>128</v>
      </c>
      <c r="D48" s="216">
        <f>C48</f>
        <v>128</v>
      </c>
      <c r="E48" s="219"/>
      <c r="F48" s="222"/>
      <c r="G48" s="221">
        <v>0</v>
      </c>
      <c r="H48" s="231"/>
      <c r="I48" s="219">
        <v>120</v>
      </c>
      <c r="J48" s="220">
        <f t="shared" ref="J48:J51" si="10">I48</f>
        <v>120</v>
      </c>
      <c r="K48" s="223">
        <v>130</v>
      </c>
      <c r="L48" s="220">
        <v>135</v>
      </c>
      <c r="M48" s="223"/>
      <c r="N48" s="220"/>
      <c r="O48" s="313">
        <f t="shared" si="0"/>
        <v>94.5</v>
      </c>
      <c r="P48" s="313">
        <f t="shared" si="0"/>
        <v>127.66666666666667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280</v>
      </c>
      <c r="E49" s="219"/>
      <c r="F49" s="222"/>
      <c r="G49" s="221">
        <v>196</v>
      </c>
      <c r="H49" s="231">
        <f>G49</f>
        <v>196</v>
      </c>
      <c r="I49" s="219">
        <v>235</v>
      </c>
      <c r="J49" s="220">
        <f t="shared" si="10"/>
        <v>235</v>
      </c>
      <c r="K49" s="223">
        <v>170</v>
      </c>
      <c r="L49" s="220">
        <v>310</v>
      </c>
      <c r="M49" s="223"/>
      <c r="N49" s="220"/>
      <c r="O49" s="313">
        <f>AVERAGE(C49,E49,G49,I49,K49,M49)</f>
        <v>195.25</v>
      </c>
      <c r="P49" s="313">
        <f t="shared" si="0"/>
        <v>255.25</v>
      </c>
    </row>
    <row r="50" spans="1:16" ht="18" customHeight="1">
      <c r="A50" s="24">
        <v>38</v>
      </c>
      <c r="B50" s="24" t="s">
        <v>49</v>
      </c>
      <c r="C50" s="215">
        <v>110</v>
      </c>
      <c r="D50" s="216">
        <f t="shared" ref="D50" si="11">C50</f>
        <v>110</v>
      </c>
      <c r="E50" s="219"/>
      <c r="F50" s="222"/>
      <c r="G50" s="221">
        <v>110</v>
      </c>
      <c r="H50" s="231">
        <f>G50</f>
        <v>110</v>
      </c>
      <c r="I50" s="219">
        <v>140</v>
      </c>
      <c r="J50" s="220">
        <f t="shared" si="10"/>
        <v>140</v>
      </c>
      <c r="K50" s="223">
        <v>120</v>
      </c>
      <c r="L50" s="220">
        <v>120</v>
      </c>
      <c r="M50" s="223"/>
      <c r="N50" s="220"/>
      <c r="O50" s="313">
        <f t="shared" si="0"/>
        <v>120</v>
      </c>
      <c r="P50" s="313">
        <f t="shared" si="0"/>
        <v>120</v>
      </c>
    </row>
    <row r="51" spans="1:16" ht="18.75" customHeight="1">
      <c r="A51" s="24">
        <v>39</v>
      </c>
      <c r="B51" s="24" t="s">
        <v>50</v>
      </c>
      <c r="C51" s="215">
        <v>210</v>
      </c>
      <c r="D51" s="216">
        <v>210</v>
      </c>
      <c r="E51" s="219"/>
      <c r="F51" s="222"/>
      <c r="G51" s="221">
        <v>199</v>
      </c>
      <c r="H51" s="231">
        <f>G51</f>
        <v>199</v>
      </c>
      <c r="I51" s="219">
        <v>185</v>
      </c>
      <c r="J51" s="220">
        <f t="shared" si="10"/>
        <v>185</v>
      </c>
      <c r="K51" s="223">
        <v>160</v>
      </c>
      <c r="L51" s="220">
        <v>160</v>
      </c>
      <c r="M51" s="223"/>
      <c r="N51" s="220"/>
      <c r="O51" s="313">
        <f t="shared" si="0"/>
        <v>188.5</v>
      </c>
      <c r="P51" s="313">
        <f t="shared" si="0"/>
        <v>188.5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/>
      <c r="D53" s="216">
        <f>C53</f>
        <v>0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90</v>
      </c>
      <c r="J53" s="234">
        <f>I53</f>
        <v>90</v>
      </c>
      <c r="K53" s="233">
        <v>90</v>
      </c>
      <c r="L53" s="234">
        <f>K53</f>
        <v>90</v>
      </c>
      <c r="M53" s="233"/>
      <c r="N53" s="234"/>
      <c r="O53" s="313">
        <f>AVERAGE(C53,E53,G53,I53,K53,M53)</f>
        <v>87.5</v>
      </c>
      <c r="P53" s="313">
        <f t="shared" si="0"/>
        <v>70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22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J43" sqref="J4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55</v>
      </c>
      <c r="D12" s="216">
        <v>55</v>
      </c>
      <c r="E12" s="218">
        <v>61</v>
      </c>
      <c r="F12" s="213">
        <v>61</v>
      </c>
      <c r="G12" s="215">
        <v>62</v>
      </c>
      <c r="H12" s="239">
        <v>62</v>
      </c>
      <c r="I12" s="215">
        <v>62</v>
      </c>
      <c r="J12" s="213">
        <v>62</v>
      </c>
      <c r="K12" s="215">
        <v>57</v>
      </c>
      <c r="L12" s="216">
        <v>57</v>
      </c>
      <c r="M12" s="215"/>
      <c r="N12" s="216"/>
      <c r="O12" s="313">
        <f t="shared" si="0"/>
        <v>59.4</v>
      </c>
      <c r="P12" s="313">
        <f t="shared" si="0"/>
        <v>59.4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40</v>
      </c>
      <c r="D39" s="216">
        <v>88</v>
      </c>
      <c r="E39" s="219">
        <v>36</v>
      </c>
      <c r="F39" s="222">
        <v>36</v>
      </c>
      <c r="G39" s="219"/>
      <c r="H39" s="232"/>
      <c r="I39" s="219"/>
      <c r="J39" s="220"/>
      <c r="K39" s="223">
        <v>43</v>
      </c>
      <c r="L39" s="220">
        <f>K39</f>
        <v>43</v>
      </c>
      <c r="M39" s="223"/>
      <c r="N39" s="220"/>
      <c r="O39" s="313">
        <f t="shared" si="0"/>
        <v>39.666666666666664</v>
      </c>
      <c r="P39" s="313">
        <f t="shared" si="0"/>
        <v>55.666666666666664</v>
      </c>
    </row>
    <row r="40" spans="1:16" ht="30" customHeight="1">
      <c r="A40" s="24">
        <v>29</v>
      </c>
      <c r="B40" s="24" t="s">
        <v>39</v>
      </c>
      <c r="C40" s="215">
        <v>35</v>
      </c>
      <c r="D40" s="216">
        <v>35</v>
      </c>
      <c r="E40" s="219">
        <v>36</v>
      </c>
      <c r="F40" s="222">
        <f>E40</f>
        <v>36</v>
      </c>
      <c r="G40" s="219">
        <v>43</v>
      </c>
      <c r="H40" s="232">
        <f t="shared" ref="H40:H45" si="6">G40</f>
        <v>43</v>
      </c>
      <c r="I40" s="219">
        <v>36</v>
      </c>
      <c r="J40" s="220">
        <f t="shared" ref="J40:J41" si="7">I40</f>
        <v>36</v>
      </c>
      <c r="K40" s="223">
        <v>28</v>
      </c>
      <c r="L40" s="220">
        <f t="shared" ref="L40:L45" si="8">K40</f>
        <v>28</v>
      </c>
      <c r="M40" s="223"/>
      <c r="N40" s="220"/>
      <c r="O40" s="313">
        <f t="shared" si="0"/>
        <v>35.6</v>
      </c>
      <c r="P40" s="313">
        <f t="shared" si="0"/>
        <v>35.6</v>
      </c>
    </row>
    <row r="41" spans="1:16" ht="38.25" customHeight="1">
      <c r="A41" s="24">
        <v>30</v>
      </c>
      <c r="B41" s="24" t="s">
        <v>40</v>
      </c>
      <c r="C41" s="215">
        <v>32</v>
      </c>
      <c r="D41" s="216">
        <v>32</v>
      </c>
      <c r="E41" s="219">
        <v>34</v>
      </c>
      <c r="F41" s="222">
        <v>34</v>
      </c>
      <c r="G41" s="219">
        <v>30</v>
      </c>
      <c r="H41" s="232">
        <v>30</v>
      </c>
      <c r="I41" s="219">
        <v>30</v>
      </c>
      <c r="J41" s="220">
        <f t="shared" si="7"/>
        <v>30</v>
      </c>
      <c r="K41" s="223">
        <v>30</v>
      </c>
      <c r="L41" s="220">
        <f t="shared" si="8"/>
        <v>30</v>
      </c>
      <c r="M41" s="223"/>
      <c r="N41" s="220"/>
      <c r="O41" s="313">
        <f t="shared" si="0"/>
        <v>31.2</v>
      </c>
      <c r="P41" s="313">
        <f t="shared" si="0"/>
        <v>31.2</v>
      </c>
    </row>
    <row r="42" spans="1:16" ht="27.75" customHeight="1">
      <c r="A42" s="24">
        <v>31</v>
      </c>
      <c r="B42" s="24" t="s">
        <v>41</v>
      </c>
      <c r="C42" s="215">
        <v>28</v>
      </c>
      <c r="D42" s="216">
        <f t="shared" ref="D42" si="9">C42</f>
        <v>28</v>
      </c>
      <c r="E42" s="219"/>
      <c r="F42" s="222"/>
      <c r="G42" s="219">
        <v>35</v>
      </c>
      <c r="H42" s="232">
        <v>105</v>
      </c>
      <c r="I42" s="219"/>
      <c r="J42" s="220"/>
      <c r="K42" s="223"/>
      <c r="L42" s="220"/>
      <c r="M42" s="223"/>
      <c r="N42" s="220"/>
      <c r="O42" s="313">
        <f t="shared" si="0"/>
        <v>31.5</v>
      </c>
      <c r="P42" s="313">
        <f t="shared" si="0"/>
        <v>66.5</v>
      </c>
    </row>
    <row r="43" spans="1:16" ht="18.75" customHeight="1">
      <c r="A43" s="24">
        <v>32</v>
      </c>
      <c r="B43" s="24" t="s">
        <v>42</v>
      </c>
      <c r="C43" s="215">
        <v>160</v>
      </c>
      <c r="D43" s="216">
        <v>160</v>
      </c>
      <c r="E43" s="219">
        <v>150</v>
      </c>
      <c r="F43" s="222">
        <v>150</v>
      </c>
      <c r="G43" s="219"/>
      <c r="H43" s="232"/>
      <c r="I43" s="219"/>
      <c r="J43" s="220"/>
      <c r="K43" s="223">
        <v>130</v>
      </c>
      <c r="L43" s="220">
        <f t="shared" si="8"/>
        <v>130</v>
      </c>
      <c r="M43" s="223"/>
      <c r="N43" s="220"/>
      <c r="O43" s="313">
        <f t="shared" si="0"/>
        <v>146.66666666666666</v>
      </c>
      <c r="P43" s="313">
        <f t="shared" si="0"/>
        <v>146.66666666666666</v>
      </c>
    </row>
    <row r="44" spans="1:16" ht="20.25" customHeight="1">
      <c r="A44" s="24">
        <v>33</v>
      </c>
      <c r="B44" s="24" t="s">
        <v>43</v>
      </c>
      <c r="C44" s="215">
        <v>130</v>
      </c>
      <c r="D44" s="216">
        <v>130</v>
      </c>
      <c r="E44" s="219">
        <v>150</v>
      </c>
      <c r="F44" s="222">
        <v>150</v>
      </c>
      <c r="G44" s="219">
        <v>150</v>
      </c>
      <c r="H44" s="232">
        <f>G44</f>
        <v>150</v>
      </c>
      <c r="I44" s="219"/>
      <c r="J44" s="220"/>
      <c r="K44" s="223">
        <v>130</v>
      </c>
      <c r="L44" s="220">
        <f t="shared" si="8"/>
        <v>130</v>
      </c>
      <c r="M44" s="223"/>
      <c r="N44" s="220"/>
      <c r="O44" s="313">
        <f>AVERAGE(C44,E44,G44,I44,K44,M44)</f>
        <v>140</v>
      </c>
      <c r="P44" s="313">
        <f t="shared" si="0"/>
        <v>140</v>
      </c>
    </row>
    <row r="45" spans="1:16" ht="28.5" customHeight="1">
      <c r="A45" s="24">
        <v>34</v>
      </c>
      <c r="B45" s="24" t="s">
        <v>44</v>
      </c>
      <c r="C45" s="215">
        <v>240</v>
      </c>
      <c r="D45" s="216">
        <v>240</v>
      </c>
      <c r="E45" s="219">
        <v>220</v>
      </c>
      <c r="F45" s="222">
        <v>220</v>
      </c>
      <c r="G45" s="219">
        <v>219</v>
      </c>
      <c r="H45" s="232">
        <f t="shared" si="6"/>
        <v>219</v>
      </c>
      <c r="I45" s="219"/>
      <c r="J45" s="220"/>
      <c r="K45" s="223">
        <v>240</v>
      </c>
      <c r="L45" s="220">
        <f t="shared" si="8"/>
        <v>240</v>
      </c>
      <c r="M45" s="223"/>
      <c r="N45" s="220"/>
      <c r="O45" s="313">
        <f t="shared" si="0"/>
        <v>229.75</v>
      </c>
      <c r="P45" s="313">
        <f t="shared" si="0"/>
        <v>229.75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155</v>
      </c>
      <c r="E47" s="219">
        <v>180</v>
      </c>
      <c r="F47" s="222">
        <f>E47</f>
        <v>180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140</v>
      </c>
      <c r="L47" s="220">
        <v>150</v>
      </c>
      <c r="M47" s="223"/>
      <c r="N47" s="220"/>
      <c r="O47" s="313">
        <f t="shared" si="0"/>
        <v>151.6</v>
      </c>
      <c r="P47" s="313">
        <f t="shared" si="0"/>
        <v>156</v>
      </c>
    </row>
    <row r="48" spans="1:16" ht="18" customHeight="1">
      <c r="A48" s="24">
        <v>36</v>
      </c>
      <c r="B48" s="24" t="s">
        <v>47</v>
      </c>
      <c r="C48" s="215">
        <v>135</v>
      </c>
      <c r="D48" s="216">
        <f>C48</f>
        <v>135</v>
      </c>
      <c r="E48" s="219">
        <v>165</v>
      </c>
      <c r="F48" s="222">
        <f t="shared" ref="F48:F51" si="10">E48</f>
        <v>165</v>
      </c>
      <c r="G48" s="221">
        <v>132</v>
      </c>
      <c r="H48" s="231">
        <v>132</v>
      </c>
      <c r="I48" s="219"/>
      <c r="J48" s="220"/>
      <c r="K48" s="223">
        <v>110</v>
      </c>
      <c r="L48" s="220">
        <v>135</v>
      </c>
      <c r="M48" s="223"/>
      <c r="N48" s="220"/>
      <c r="O48" s="313">
        <f t="shared" si="0"/>
        <v>135.5</v>
      </c>
      <c r="P48" s="313">
        <f t="shared" si="0"/>
        <v>141.75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>G49</f>
        <v>196</v>
      </c>
      <c r="I49" s="219">
        <v>235</v>
      </c>
      <c r="J49" s="220">
        <f t="shared" ref="J49:J51" si="11">I49</f>
        <v>235</v>
      </c>
      <c r="K49" s="223">
        <v>170</v>
      </c>
      <c r="L49" s="220">
        <v>310</v>
      </c>
      <c r="M49" s="223"/>
      <c r="N49" s="220"/>
      <c r="O49" s="313">
        <f>AVERAGE(C49,E49,G49,I49,K49,M49)</f>
        <v>230.25</v>
      </c>
      <c r="P49" s="313">
        <f t="shared" si="0"/>
        <v>265.25</v>
      </c>
    </row>
    <row r="50" spans="1:16" ht="18" customHeight="1">
      <c r="A50" s="24">
        <v>38</v>
      </c>
      <c r="B50" s="24" t="s">
        <v>49</v>
      </c>
      <c r="C50" s="215">
        <v>110</v>
      </c>
      <c r="D50" s="216">
        <f t="shared" ref="D50" si="12">C50</f>
        <v>110</v>
      </c>
      <c r="E50" s="219">
        <v>120</v>
      </c>
      <c r="F50" s="222">
        <f t="shared" si="10"/>
        <v>120</v>
      </c>
      <c r="G50" s="221"/>
      <c r="H50" s="231"/>
      <c r="I50" s="219">
        <v>100</v>
      </c>
      <c r="J50" s="220">
        <v>100</v>
      </c>
      <c r="K50" s="223">
        <v>120</v>
      </c>
      <c r="L50" s="220">
        <v>120</v>
      </c>
      <c r="M50" s="223"/>
      <c r="N50" s="220"/>
      <c r="O50" s="313">
        <f t="shared" si="0"/>
        <v>112.5</v>
      </c>
      <c r="P50" s="313">
        <f t="shared" si="0"/>
        <v>112.5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10"/>
        <v>200</v>
      </c>
      <c r="G51" s="221"/>
      <c r="H51" s="231"/>
      <c r="I51" s="219">
        <v>190</v>
      </c>
      <c r="J51" s="220">
        <f t="shared" si="11"/>
        <v>190</v>
      </c>
      <c r="K51" s="223">
        <v>160</v>
      </c>
      <c r="L51" s="220">
        <v>160</v>
      </c>
      <c r="M51" s="223"/>
      <c r="N51" s="220"/>
      <c r="O51" s="313">
        <f t="shared" si="0"/>
        <v>180</v>
      </c>
      <c r="P51" s="313">
        <f t="shared" si="0"/>
        <v>180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80</v>
      </c>
      <c r="J53" s="234">
        <f>I53</f>
        <v>80</v>
      </c>
      <c r="K53" s="233">
        <v>75</v>
      </c>
      <c r="L53" s="234">
        <f>K53</f>
        <v>75</v>
      </c>
      <c r="M53" s="233">
        <v>95</v>
      </c>
      <c r="N53" s="234">
        <v>95</v>
      </c>
      <c r="O53" s="313">
        <f>AVERAGE(C53,E53,G53,I53,K53,M53)</f>
        <v>83.166666666666671</v>
      </c>
      <c r="P53" s="313">
        <f t="shared" si="0"/>
        <v>83.166666666666671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G41" sqref="G41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59</v>
      </c>
      <c r="D12" s="216">
        <v>59</v>
      </c>
      <c r="E12" s="218">
        <v>57</v>
      </c>
      <c r="F12" s="213">
        <v>57</v>
      </c>
      <c r="G12" s="215">
        <v>61</v>
      </c>
      <c r="H12" s="239">
        <v>61</v>
      </c>
      <c r="I12" s="215">
        <v>60</v>
      </c>
      <c r="J12" s="213">
        <v>60</v>
      </c>
      <c r="K12" s="215">
        <v>59</v>
      </c>
      <c r="L12" s="216">
        <v>59</v>
      </c>
      <c r="M12" s="215"/>
      <c r="N12" s="216"/>
      <c r="O12" s="313">
        <f t="shared" si="0"/>
        <v>59.2</v>
      </c>
      <c r="P12" s="313">
        <f t="shared" si="0"/>
        <v>59.2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36</v>
      </c>
      <c r="D39" s="216">
        <v>36</v>
      </c>
      <c r="E39" s="219">
        <v>36</v>
      </c>
      <c r="F39" s="222">
        <v>36</v>
      </c>
      <c r="G39" s="219">
        <v>40</v>
      </c>
      <c r="H39" s="232">
        <v>40</v>
      </c>
      <c r="I39" s="219">
        <v>35</v>
      </c>
      <c r="J39" s="220">
        <v>35</v>
      </c>
      <c r="K39" s="223">
        <v>43</v>
      </c>
      <c r="L39" s="220">
        <f>K39</f>
        <v>43</v>
      </c>
      <c r="M39" s="223"/>
      <c r="N39" s="220"/>
      <c r="O39" s="313">
        <f t="shared" si="0"/>
        <v>38</v>
      </c>
      <c r="P39" s="313">
        <f t="shared" si="0"/>
        <v>38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v>29</v>
      </c>
      <c r="E40" s="219">
        <v>36</v>
      </c>
      <c r="F40" s="222">
        <f>E40</f>
        <v>36</v>
      </c>
      <c r="G40" s="219">
        <v>29</v>
      </c>
      <c r="H40" s="232">
        <v>29</v>
      </c>
      <c r="I40" s="219">
        <v>27</v>
      </c>
      <c r="J40" s="220">
        <v>27</v>
      </c>
      <c r="K40" s="223">
        <v>28</v>
      </c>
      <c r="L40" s="220">
        <f t="shared" ref="L40:L45" si="6">K40</f>
        <v>28</v>
      </c>
      <c r="M40" s="223"/>
      <c r="N40" s="220"/>
      <c r="O40" s="313">
        <f t="shared" si="0"/>
        <v>29.8</v>
      </c>
      <c r="P40" s="313">
        <f t="shared" si="0"/>
        <v>29.8</v>
      </c>
    </row>
    <row r="41" spans="1:16" ht="38.25" customHeight="1">
      <c r="A41" s="24">
        <v>30</v>
      </c>
      <c r="B41" s="24" t="s">
        <v>40</v>
      </c>
      <c r="C41" s="215">
        <v>32</v>
      </c>
      <c r="D41" s="216">
        <v>32</v>
      </c>
      <c r="E41" s="219">
        <v>34</v>
      </c>
      <c r="F41" s="222">
        <v>34</v>
      </c>
      <c r="G41" s="219">
        <v>30</v>
      </c>
      <c r="H41" s="232">
        <v>30</v>
      </c>
      <c r="I41" s="219">
        <v>30</v>
      </c>
      <c r="J41" s="220">
        <f t="shared" ref="J41" si="7">I41</f>
        <v>30</v>
      </c>
      <c r="K41" s="223">
        <v>30</v>
      </c>
      <c r="L41" s="220">
        <f t="shared" si="6"/>
        <v>30</v>
      </c>
      <c r="M41" s="223"/>
      <c r="N41" s="220"/>
      <c r="O41" s="313">
        <f t="shared" si="0"/>
        <v>31.2</v>
      </c>
      <c r="P41" s="313">
        <f t="shared" si="0"/>
        <v>31.2</v>
      </c>
    </row>
    <row r="42" spans="1:16" ht="27.75" customHeight="1">
      <c r="A42" s="24">
        <v>31</v>
      </c>
      <c r="B42" s="24" t="s">
        <v>41</v>
      </c>
      <c r="C42" s="215">
        <v>28</v>
      </c>
      <c r="D42" s="216">
        <f t="shared" ref="D42" si="8">C42</f>
        <v>28</v>
      </c>
      <c r="E42" s="219"/>
      <c r="F42" s="222"/>
      <c r="G42" s="219">
        <v>35</v>
      </c>
      <c r="H42" s="232">
        <v>105</v>
      </c>
      <c r="I42" s="219"/>
      <c r="J42" s="220"/>
      <c r="K42" s="223"/>
      <c r="L42" s="220"/>
      <c r="M42" s="223"/>
      <c r="N42" s="220"/>
      <c r="O42" s="313">
        <f t="shared" si="0"/>
        <v>31.5</v>
      </c>
      <c r="P42" s="313">
        <f t="shared" si="0"/>
        <v>66.5</v>
      </c>
    </row>
    <row r="43" spans="1:16" ht="18.75" customHeight="1">
      <c r="A43" s="24">
        <v>32</v>
      </c>
      <c r="B43" s="24" t="s">
        <v>42</v>
      </c>
      <c r="C43" s="215">
        <v>170</v>
      </c>
      <c r="D43" s="216">
        <v>170</v>
      </c>
      <c r="E43" s="219"/>
      <c r="F43" s="222"/>
      <c r="G43" s="219">
        <v>119</v>
      </c>
      <c r="H43" s="232">
        <v>119</v>
      </c>
      <c r="I43" s="219">
        <v>125</v>
      </c>
      <c r="J43" s="220">
        <v>125</v>
      </c>
      <c r="K43" s="223">
        <v>175</v>
      </c>
      <c r="L43" s="220">
        <v>175</v>
      </c>
      <c r="M43" s="223"/>
      <c r="N43" s="220"/>
      <c r="O43" s="313">
        <f t="shared" si="0"/>
        <v>147.25</v>
      </c>
      <c r="P43" s="313">
        <f t="shared" si="0"/>
        <v>147.25</v>
      </c>
    </row>
    <row r="44" spans="1:16" ht="20.25" customHeight="1">
      <c r="A44" s="24">
        <v>33</v>
      </c>
      <c r="B44" s="24" t="s">
        <v>43</v>
      </c>
      <c r="C44" s="215">
        <v>130</v>
      </c>
      <c r="D44" s="216">
        <v>130</v>
      </c>
      <c r="E44" s="219">
        <v>150</v>
      </c>
      <c r="F44" s="222">
        <v>150</v>
      </c>
      <c r="G44" s="219">
        <v>150</v>
      </c>
      <c r="H44" s="232">
        <f>G44</f>
        <v>150</v>
      </c>
      <c r="I44" s="219"/>
      <c r="J44" s="220"/>
      <c r="K44" s="223">
        <v>130</v>
      </c>
      <c r="L44" s="220">
        <f t="shared" si="6"/>
        <v>130</v>
      </c>
      <c r="M44" s="223"/>
      <c r="N44" s="220"/>
      <c r="O44" s="313">
        <f>AVERAGE(C44,E44,G44,I44,K44,M44)</f>
        <v>140</v>
      </c>
      <c r="P44" s="313">
        <f t="shared" si="0"/>
        <v>140</v>
      </c>
    </row>
    <row r="45" spans="1:16" ht="28.5" customHeight="1">
      <c r="A45" s="24">
        <v>34</v>
      </c>
      <c r="B45" s="24" t="s">
        <v>44</v>
      </c>
      <c r="C45" s="215">
        <v>240</v>
      </c>
      <c r="D45" s="216">
        <v>240</v>
      </c>
      <c r="E45" s="219">
        <v>220</v>
      </c>
      <c r="F45" s="222">
        <v>220</v>
      </c>
      <c r="G45" s="219">
        <v>219</v>
      </c>
      <c r="H45" s="232">
        <f t="shared" ref="H45" si="9">G45</f>
        <v>219</v>
      </c>
      <c r="I45" s="219"/>
      <c r="J45" s="220"/>
      <c r="K45" s="223">
        <v>240</v>
      </c>
      <c r="L45" s="220">
        <f t="shared" si="6"/>
        <v>240</v>
      </c>
      <c r="M45" s="223"/>
      <c r="N45" s="220"/>
      <c r="O45" s="313">
        <f t="shared" si="0"/>
        <v>229.75</v>
      </c>
      <c r="P45" s="313">
        <f t="shared" si="0"/>
        <v>229.75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155</v>
      </c>
      <c r="E47" s="219">
        <v>180</v>
      </c>
      <c r="F47" s="222">
        <f>E47</f>
        <v>180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140</v>
      </c>
      <c r="L47" s="220">
        <v>150</v>
      </c>
      <c r="M47" s="223"/>
      <c r="N47" s="220"/>
      <c r="O47" s="313">
        <f t="shared" si="0"/>
        <v>151.6</v>
      </c>
      <c r="P47" s="313">
        <f t="shared" si="0"/>
        <v>156</v>
      </c>
    </row>
    <row r="48" spans="1:16" ht="18" customHeight="1">
      <c r="A48" s="24">
        <v>36</v>
      </c>
      <c r="B48" s="24" t="s">
        <v>47</v>
      </c>
      <c r="C48" s="215">
        <v>135</v>
      </c>
      <c r="D48" s="216">
        <f>C48</f>
        <v>135</v>
      </c>
      <c r="E48" s="219">
        <v>165</v>
      </c>
      <c r="F48" s="222">
        <f t="shared" ref="F48:F51" si="10">E48</f>
        <v>165</v>
      </c>
      <c r="G48" s="221">
        <v>132</v>
      </c>
      <c r="H48" s="231">
        <v>132</v>
      </c>
      <c r="I48" s="219"/>
      <c r="J48" s="220"/>
      <c r="K48" s="223">
        <v>110</v>
      </c>
      <c r="L48" s="220">
        <v>135</v>
      </c>
      <c r="M48" s="223"/>
      <c r="N48" s="220"/>
      <c r="O48" s="313">
        <f t="shared" si="0"/>
        <v>135.5</v>
      </c>
      <c r="P48" s="313">
        <f t="shared" si="0"/>
        <v>141.75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>G49</f>
        <v>196</v>
      </c>
      <c r="I49" s="219">
        <v>235</v>
      </c>
      <c r="J49" s="220">
        <f t="shared" ref="J49:J51" si="11">I49</f>
        <v>235</v>
      </c>
      <c r="K49" s="223">
        <v>170</v>
      </c>
      <c r="L49" s="220">
        <v>310</v>
      </c>
      <c r="M49" s="223"/>
      <c r="N49" s="220"/>
      <c r="O49" s="313">
        <f>AVERAGE(C49,E49,G49,I49,K49,M49)</f>
        <v>230.25</v>
      </c>
      <c r="P49" s="313">
        <f t="shared" si="0"/>
        <v>265.25</v>
      </c>
    </row>
    <row r="50" spans="1:16" ht="18" customHeight="1">
      <c r="A50" s="24">
        <v>38</v>
      </c>
      <c r="B50" s="24" t="s">
        <v>49</v>
      </c>
      <c r="C50" s="215">
        <v>110</v>
      </c>
      <c r="D50" s="216">
        <f t="shared" ref="D50" si="12">C50</f>
        <v>110</v>
      </c>
      <c r="E50" s="219">
        <v>120</v>
      </c>
      <c r="F50" s="222">
        <f t="shared" si="10"/>
        <v>120</v>
      </c>
      <c r="G50" s="221"/>
      <c r="H50" s="231"/>
      <c r="I50" s="219">
        <v>100</v>
      </c>
      <c r="J50" s="220">
        <v>100</v>
      </c>
      <c r="K50" s="223">
        <v>120</v>
      </c>
      <c r="L50" s="220">
        <v>120</v>
      </c>
      <c r="M50" s="223"/>
      <c r="N50" s="220"/>
      <c r="O50" s="313">
        <f t="shared" si="0"/>
        <v>112.5</v>
      </c>
      <c r="P50" s="313">
        <f t="shared" si="0"/>
        <v>112.5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10"/>
        <v>200</v>
      </c>
      <c r="G51" s="221"/>
      <c r="H51" s="231"/>
      <c r="I51" s="219">
        <v>190</v>
      </c>
      <c r="J51" s="220">
        <f t="shared" si="11"/>
        <v>190</v>
      </c>
      <c r="K51" s="223">
        <v>160</v>
      </c>
      <c r="L51" s="220">
        <v>160</v>
      </c>
      <c r="M51" s="223"/>
      <c r="N51" s="220"/>
      <c r="O51" s="313">
        <f t="shared" si="0"/>
        <v>180</v>
      </c>
      <c r="P51" s="313">
        <f t="shared" si="0"/>
        <v>180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80</v>
      </c>
      <c r="J53" s="234">
        <f>I53</f>
        <v>80</v>
      </c>
      <c r="K53" s="233">
        <v>75</v>
      </c>
      <c r="L53" s="234">
        <f>K53</f>
        <v>75</v>
      </c>
      <c r="M53" s="233"/>
      <c r="N53" s="234"/>
      <c r="O53" s="313">
        <f>AVERAGE(C53,E53,G53,I53,K53,M53)</f>
        <v>80.8</v>
      </c>
      <c r="P53" s="313">
        <f t="shared" si="0"/>
        <v>80.8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I40" sqref="I4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31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35.333333333333336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59</v>
      </c>
      <c r="D12" s="216">
        <v>59</v>
      </c>
      <c r="E12" s="218">
        <v>57</v>
      </c>
      <c r="F12" s="213">
        <v>57</v>
      </c>
      <c r="G12" s="215">
        <v>61</v>
      </c>
      <c r="H12" s="239">
        <v>61</v>
      </c>
      <c r="I12" s="215">
        <v>60</v>
      </c>
      <c r="J12" s="213">
        <v>60</v>
      </c>
      <c r="K12" s="215">
        <v>59</v>
      </c>
      <c r="L12" s="216">
        <v>59</v>
      </c>
      <c r="M12" s="215"/>
      <c r="N12" s="216"/>
      <c r="O12" s="313">
        <f t="shared" si="0"/>
        <v>59.2</v>
      </c>
      <c r="P12" s="313">
        <f t="shared" si="0"/>
        <v>59.2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36</v>
      </c>
      <c r="D39" s="216">
        <v>36</v>
      </c>
      <c r="E39" s="219">
        <v>36</v>
      </c>
      <c r="F39" s="222">
        <v>36</v>
      </c>
      <c r="G39" s="219">
        <v>40</v>
      </c>
      <c r="H39" s="232">
        <v>40</v>
      </c>
      <c r="I39" s="219">
        <v>35</v>
      </c>
      <c r="J39" s="220">
        <v>35</v>
      </c>
      <c r="K39" s="223">
        <v>43</v>
      </c>
      <c r="L39" s="220">
        <f>K39</f>
        <v>43</v>
      </c>
      <c r="M39" s="223"/>
      <c r="N39" s="220"/>
      <c r="O39" s="313">
        <f t="shared" si="0"/>
        <v>38</v>
      </c>
      <c r="P39" s="313">
        <f t="shared" si="0"/>
        <v>38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v>32</v>
      </c>
      <c r="E40" s="219">
        <v>36</v>
      </c>
      <c r="F40" s="222">
        <f>E40</f>
        <v>36</v>
      </c>
      <c r="G40" s="219">
        <v>29</v>
      </c>
      <c r="H40" s="232">
        <v>29</v>
      </c>
      <c r="I40" s="219">
        <v>27</v>
      </c>
      <c r="J40" s="220">
        <v>27</v>
      </c>
      <c r="K40" s="223">
        <v>28</v>
      </c>
      <c r="L40" s="220">
        <f t="shared" ref="L40:L45" si="6">K40</f>
        <v>28</v>
      </c>
      <c r="M40" s="223"/>
      <c r="N40" s="220"/>
      <c r="O40" s="313">
        <f t="shared" si="0"/>
        <v>29.8</v>
      </c>
      <c r="P40" s="313">
        <f t="shared" si="0"/>
        <v>30.4</v>
      </c>
    </row>
    <row r="41" spans="1:16" ht="38.25" customHeight="1">
      <c r="A41" s="24">
        <v>30</v>
      </c>
      <c r="B41" s="24" t="s">
        <v>40</v>
      </c>
      <c r="C41" s="215">
        <v>32</v>
      </c>
      <c r="D41" s="216">
        <v>32</v>
      </c>
      <c r="E41" s="219">
        <v>34</v>
      </c>
      <c r="F41" s="222">
        <v>34</v>
      </c>
      <c r="G41" s="219">
        <v>30</v>
      </c>
      <c r="H41" s="232">
        <v>30</v>
      </c>
      <c r="I41" s="219">
        <v>30</v>
      </c>
      <c r="J41" s="220">
        <f t="shared" ref="J41" si="7">I41</f>
        <v>30</v>
      </c>
      <c r="K41" s="223">
        <v>30</v>
      </c>
      <c r="L41" s="220">
        <f t="shared" si="6"/>
        <v>30</v>
      </c>
      <c r="M41" s="223"/>
      <c r="N41" s="220"/>
      <c r="O41" s="313">
        <f t="shared" si="0"/>
        <v>31.2</v>
      </c>
      <c r="P41" s="313">
        <f t="shared" si="0"/>
        <v>31.2</v>
      </c>
    </row>
    <row r="42" spans="1:16" ht="27.75" customHeight="1">
      <c r="A42" s="24">
        <v>31</v>
      </c>
      <c r="B42" s="24" t="s">
        <v>41</v>
      </c>
      <c r="C42" s="215">
        <v>110</v>
      </c>
      <c r="D42" s="216">
        <v>110</v>
      </c>
      <c r="E42" s="219"/>
      <c r="F42" s="222"/>
      <c r="G42" s="219">
        <v>35</v>
      </c>
      <c r="H42" s="232">
        <v>105</v>
      </c>
      <c r="I42" s="219"/>
      <c r="J42" s="220"/>
      <c r="K42" s="223"/>
      <c r="L42" s="220"/>
      <c r="M42" s="223"/>
      <c r="N42" s="220"/>
      <c r="O42" s="313">
        <f t="shared" si="0"/>
        <v>72.5</v>
      </c>
      <c r="P42" s="313">
        <f t="shared" si="0"/>
        <v>107.5</v>
      </c>
    </row>
    <row r="43" spans="1:16" ht="18.75" customHeight="1">
      <c r="A43" s="24">
        <v>32</v>
      </c>
      <c r="B43" s="24" t="s">
        <v>42</v>
      </c>
      <c r="C43" s="215">
        <v>170</v>
      </c>
      <c r="D43" s="216">
        <v>170</v>
      </c>
      <c r="E43" s="219"/>
      <c r="F43" s="222"/>
      <c r="G43" s="219">
        <v>119</v>
      </c>
      <c r="H43" s="232">
        <v>119</v>
      </c>
      <c r="I43" s="219">
        <v>125</v>
      </c>
      <c r="J43" s="220">
        <v>125</v>
      </c>
      <c r="K43" s="223">
        <v>175</v>
      </c>
      <c r="L43" s="220">
        <v>175</v>
      </c>
      <c r="M43" s="223"/>
      <c r="N43" s="220"/>
      <c r="O43" s="313">
        <f t="shared" si="0"/>
        <v>147.25</v>
      </c>
      <c r="P43" s="313">
        <f t="shared" si="0"/>
        <v>147.25</v>
      </c>
    </row>
    <row r="44" spans="1:16" ht="20.25" customHeight="1">
      <c r="A44" s="24">
        <v>33</v>
      </c>
      <c r="B44" s="24" t="s">
        <v>43</v>
      </c>
      <c r="C44" s="215">
        <v>130</v>
      </c>
      <c r="D44" s="216">
        <v>130</v>
      </c>
      <c r="E44" s="219">
        <v>150</v>
      </c>
      <c r="F44" s="222">
        <v>150</v>
      </c>
      <c r="G44" s="219">
        <v>150</v>
      </c>
      <c r="H44" s="232">
        <f>G44</f>
        <v>150</v>
      </c>
      <c r="I44" s="219"/>
      <c r="J44" s="220"/>
      <c r="K44" s="223">
        <v>130</v>
      </c>
      <c r="L44" s="220">
        <f t="shared" si="6"/>
        <v>130</v>
      </c>
      <c r="M44" s="223"/>
      <c r="N44" s="220"/>
      <c r="O44" s="313">
        <f>AVERAGE(C44,E44,G44,I44,K44,M44)</f>
        <v>140</v>
      </c>
      <c r="P44" s="313">
        <f t="shared" si="0"/>
        <v>140</v>
      </c>
    </row>
    <row r="45" spans="1:16" ht="28.5" customHeight="1">
      <c r="A45" s="24">
        <v>34</v>
      </c>
      <c r="B45" s="24" t="s">
        <v>44</v>
      </c>
      <c r="C45" s="215">
        <v>240</v>
      </c>
      <c r="D45" s="216">
        <v>240</v>
      </c>
      <c r="E45" s="219">
        <v>220</v>
      </c>
      <c r="F45" s="222">
        <v>220</v>
      </c>
      <c r="G45" s="219">
        <v>219</v>
      </c>
      <c r="H45" s="232">
        <f t="shared" ref="H45" si="8">G45</f>
        <v>219</v>
      </c>
      <c r="I45" s="219"/>
      <c r="J45" s="220"/>
      <c r="K45" s="223">
        <v>240</v>
      </c>
      <c r="L45" s="220">
        <f t="shared" si="6"/>
        <v>240</v>
      </c>
      <c r="M45" s="223"/>
      <c r="N45" s="220"/>
      <c r="O45" s="313">
        <f t="shared" si="0"/>
        <v>229.75</v>
      </c>
      <c r="P45" s="313">
        <f t="shared" si="0"/>
        <v>229.75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155</v>
      </c>
      <c r="E47" s="219">
        <v>180</v>
      </c>
      <c r="F47" s="222">
        <f>E47</f>
        <v>180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140</v>
      </c>
      <c r="L47" s="220">
        <v>150</v>
      </c>
      <c r="M47" s="223"/>
      <c r="N47" s="220"/>
      <c r="O47" s="313">
        <f t="shared" si="0"/>
        <v>151.6</v>
      </c>
      <c r="P47" s="313">
        <f t="shared" si="0"/>
        <v>156</v>
      </c>
    </row>
    <row r="48" spans="1:16" ht="18" customHeight="1">
      <c r="A48" s="24">
        <v>36</v>
      </c>
      <c r="B48" s="24" t="s">
        <v>47</v>
      </c>
      <c r="C48" s="215">
        <v>110</v>
      </c>
      <c r="D48" s="216">
        <f>C48</f>
        <v>110</v>
      </c>
      <c r="E48" s="219">
        <v>110</v>
      </c>
      <c r="F48" s="222">
        <f t="shared" ref="F48:F51" si="9">E48</f>
        <v>110</v>
      </c>
      <c r="G48" s="221">
        <v>132</v>
      </c>
      <c r="H48" s="231">
        <v>132</v>
      </c>
      <c r="I48" s="219"/>
      <c r="J48" s="220"/>
      <c r="K48" s="223">
        <v>110</v>
      </c>
      <c r="L48" s="220">
        <v>135</v>
      </c>
      <c r="M48" s="223"/>
      <c r="N48" s="220"/>
      <c r="O48" s="313">
        <f t="shared" si="0"/>
        <v>115.5</v>
      </c>
      <c r="P48" s="313">
        <f t="shared" si="0"/>
        <v>121.75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>G49</f>
        <v>196</v>
      </c>
      <c r="I49" s="219">
        <v>235</v>
      </c>
      <c r="J49" s="220">
        <f t="shared" ref="J49:J51" si="10">I49</f>
        <v>235</v>
      </c>
      <c r="K49" s="223">
        <v>170</v>
      </c>
      <c r="L49" s="220">
        <v>310</v>
      </c>
      <c r="M49" s="223"/>
      <c r="N49" s="220"/>
      <c r="O49" s="313">
        <f>AVERAGE(C49,E49,G49,I49,K49,M49)</f>
        <v>230.25</v>
      </c>
      <c r="P49" s="313">
        <f t="shared" si="0"/>
        <v>265.25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>
        <v>120</v>
      </c>
      <c r="F50" s="222">
        <f t="shared" si="9"/>
        <v>120</v>
      </c>
      <c r="G50" s="221"/>
      <c r="H50" s="231"/>
      <c r="I50" s="219">
        <v>100</v>
      </c>
      <c r="J50" s="220">
        <v>100</v>
      </c>
      <c r="K50" s="223">
        <v>120</v>
      </c>
      <c r="L50" s="220">
        <v>120</v>
      </c>
      <c r="M50" s="223"/>
      <c r="N50" s="220"/>
      <c r="O50" s="313">
        <f t="shared" si="0"/>
        <v>115</v>
      </c>
      <c r="P50" s="313">
        <f t="shared" si="0"/>
        <v>115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9"/>
        <v>200</v>
      </c>
      <c r="G51" s="221"/>
      <c r="H51" s="231"/>
      <c r="I51" s="219">
        <v>190</v>
      </c>
      <c r="J51" s="220">
        <f t="shared" si="10"/>
        <v>190</v>
      </c>
      <c r="K51" s="223">
        <v>160</v>
      </c>
      <c r="L51" s="220">
        <v>160</v>
      </c>
      <c r="M51" s="223"/>
      <c r="N51" s="220"/>
      <c r="O51" s="313">
        <f t="shared" si="0"/>
        <v>180</v>
      </c>
      <c r="P51" s="313">
        <f t="shared" si="0"/>
        <v>180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67</v>
      </c>
      <c r="D53" s="216">
        <f>C53</f>
        <v>67</v>
      </c>
      <c r="E53" s="219">
        <v>85</v>
      </c>
      <c r="F53" s="220">
        <f>E53</f>
        <v>85</v>
      </c>
      <c r="G53" s="221">
        <v>67</v>
      </c>
      <c r="H53" s="222">
        <f>G53</f>
        <v>67</v>
      </c>
      <c r="I53" s="233">
        <v>67</v>
      </c>
      <c r="J53" s="234">
        <f>I53</f>
        <v>67</v>
      </c>
      <c r="K53" s="233">
        <v>75</v>
      </c>
      <c r="L53" s="234">
        <f>K53</f>
        <v>75</v>
      </c>
      <c r="M53" s="233"/>
      <c r="N53" s="234"/>
      <c r="O53" s="313">
        <f>AVERAGE(C53,E53,G53,I53,K53,M53)</f>
        <v>72.2</v>
      </c>
      <c r="P53" s="313">
        <f t="shared" si="0"/>
        <v>72.2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C12" sqref="C1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31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35.333333333333336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55</v>
      </c>
      <c r="D12" s="216">
        <v>55</v>
      </c>
      <c r="E12" s="218">
        <v>57</v>
      </c>
      <c r="F12" s="213">
        <v>57</v>
      </c>
      <c r="G12" s="215">
        <v>55</v>
      </c>
      <c r="H12" s="239">
        <v>55</v>
      </c>
      <c r="I12" s="215">
        <v>60</v>
      </c>
      <c r="J12" s="213">
        <v>60</v>
      </c>
      <c r="K12" s="215">
        <v>55</v>
      </c>
      <c r="L12" s="216">
        <v>55</v>
      </c>
      <c r="M12" s="215"/>
      <c r="N12" s="216"/>
      <c r="O12" s="313">
        <f t="shared" si="0"/>
        <v>56.4</v>
      </c>
      <c r="P12" s="313">
        <f t="shared" si="0"/>
        <v>56.4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36</v>
      </c>
      <c r="D39" s="216">
        <f>C39</f>
        <v>36</v>
      </c>
      <c r="E39" s="219">
        <v>36</v>
      </c>
      <c r="F39" s="222">
        <v>36</v>
      </c>
      <c r="G39" s="219">
        <v>45</v>
      </c>
      <c r="H39" s="232">
        <f>G39</f>
        <v>45</v>
      </c>
      <c r="I39" s="219">
        <v>35</v>
      </c>
      <c r="J39" s="220">
        <v>35</v>
      </c>
      <c r="K39" s="223">
        <v>78</v>
      </c>
      <c r="L39" s="220">
        <f>K39</f>
        <v>78</v>
      </c>
      <c r="M39" s="223"/>
      <c r="N39" s="220"/>
      <c r="O39" s="313">
        <f t="shared" si="0"/>
        <v>46</v>
      </c>
      <c r="P39" s="313">
        <f t="shared" si="0"/>
        <v>46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5" si="6">C40</f>
        <v>29</v>
      </c>
      <c r="E40" s="219">
        <v>36</v>
      </c>
      <c r="F40" s="222">
        <f>E40</f>
        <v>36</v>
      </c>
      <c r="G40" s="219">
        <v>32</v>
      </c>
      <c r="H40" s="232">
        <f t="shared" ref="H40:H45" si="7">G40</f>
        <v>32</v>
      </c>
      <c r="I40" s="219">
        <v>27</v>
      </c>
      <c r="J40" s="220">
        <v>27</v>
      </c>
      <c r="K40" s="223">
        <v>35</v>
      </c>
      <c r="L40" s="220">
        <f t="shared" ref="L40:L45" si="8">K40</f>
        <v>35</v>
      </c>
      <c r="M40" s="223"/>
      <c r="N40" s="220"/>
      <c r="O40" s="313">
        <f t="shared" si="0"/>
        <v>31.8</v>
      </c>
      <c r="P40" s="313">
        <f t="shared" si="0"/>
        <v>31.8</v>
      </c>
    </row>
    <row r="41" spans="1:16" ht="38.25" customHeight="1">
      <c r="A41" s="24">
        <v>30</v>
      </c>
      <c r="B41" s="24" t="s">
        <v>40</v>
      </c>
      <c r="C41" s="215">
        <v>40</v>
      </c>
      <c r="D41" s="216">
        <f t="shared" si="6"/>
        <v>40</v>
      </c>
      <c r="E41" s="219">
        <v>34</v>
      </c>
      <c r="F41" s="222">
        <v>34</v>
      </c>
      <c r="G41" s="219">
        <v>40</v>
      </c>
      <c r="H41" s="232">
        <f t="shared" si="7"/>
        <v>40</v>
      </c>
      <c r="I41" s="219">
        <v>30</v>
      </c>
      <c r="J41" s="220">
        <f t="shared" ref="J41" si="9">I41</f>
        <v>30</v>
      </c>
      <c r="K41" s="223">
        <v>45</v>
      </c>
      <c r="L41" s="220">
        <f t="shared" si="8"/>
        <v>45</v>
      </c>
      <c r="M41" s="223"/>
      <c r="N41" s="220"/>
      <c r="O41" s="313">
        <f t="shared" si="0"/>
        <v>37.799999999999997</v>
      </c>
      <c r="P41" s="313">
        <f t="shared" si="0"/>
        <v>37.799999999999997</v>
      </c>
    </row>
    <row r="42" spans="1:16" ht="27.75" customHeight="1">
      <c r="A42" s="24">
        <v>31</v>
      </c>
      <c r="B42" s="24" t="s">
        <v>41</v>
      </c>
      <c r="C42" s="215">
        <v>110</v>
      </c>
      <c r="D42" s="216">
        <f t="shared" si="6"/>
        <v>110</v>
      </c>
      <c r="E42" s="219"/>
      <c r="F42" s="222"/>
      <c r="G42" s="219">
        <v>110</v>
      </c>
      <c r="H42" s="232">
        <f t="shared" si="7"/>
        <v>110</v>
      </c>
      <c r="I42" s="219"/>
      <c r="J42" s="220"/>
      <c r="K42" s="223">
        <v>77</v>
      </c>
      <c r="L42" s="220">
        <f t="shared" si="8"/>
        <v>77</v>
      </c>
      <c r="M42" s="223"/>
      <c r="N42" s="220"/>
      <c r="O42" s="313">
        <f t="shared" si="0"/>
        <v>99</v>
      </c>
      <c r="P42" s="313">
        <f t="shared" si="0"/>
        <v>99</v>
      </c>
    </row>
    <row r="43" spans="1:16" ht="18.75" customHeight="1">
      <c r="A43" s="24">
        <v>32</v>
      </c>
      <c r="B43" s="24" t="s">
        <v>42</v>
      </c>
      <c r="C43" s="215">
        <v>98</v>
      </c>
      <c r="D43" s="216">
        <f t="shared" si="6"/>
        <v>98</v>
      </c>
      <c r="E43" s="219"/>
      <c r="F43" s="222"/>
      <c r="G43" s="219">
        <v>110</v>
      </c>
      <c r="H43" s="232">
        <f t="shared" si="7"/>
        <v>110</v>
      </c>
      <c r="I43" s="219">
        <v>125</v>
      </c>
      <c r="J43" s="220">
        <v>125</v>
      </c>
      <c r="K43" s="223">
        <v>96</v>
      </c>
      <c r="L43" s="220">
        <f t="shared" si="8"/>
        <v>96</v>
      </c>
      <c r="M43" s="223"/>
      <c r="N43" s="220"/>
      <c r="O43" s="313">
        <f t="shared" si="0"/>
        <v>107.25</v>
      </c>
      <c r="P43" s="313">
        <f t="shared" si="0"/>
        <v>107.25</v>
      </c>
    </row>
    <row r="44" spans="1:16" ht="20.25" customHeight="1">
      <c r="A44" s="24">
        <v>33</v>
      </c>
      <c r="B44" s="24" t="s">
        <v>43</v>
      </c>
      <c r="C44" s="215">
        <v>100</v>
      </c>
      <c r="D44" s="216">
        <f t="shared" si="6"/>
        <v>100</v>
      </c>
      <c r="E44" s="219">
        <v>120</v>
      </c>
      <c r="F44" s="222">
        <v>150</v>
      </c>
      <c r="G44" s="219">
        <v>92</v>
      </c>
      <c r="H44" s="232">
        <f t="shared" si="7"/>
        <v>92</v>
      </c>
      <c r="I44" s="219"/>
      <c r="J44" s="220"/>
      <c r="K44" s="223">
        <v>100</v>
      </c>
      <c r="L44" s="220">
        <f t="shared" si="8"/>
        <v>100</v>
      </c>
      <c r="M44" s="223"/>
      <c r="N44" s="220"/>
      <c r="O44" s="313">
        <f>AVERAGE(C44,E44,G44,I44,K44,M44)</f>
        <v>103</v>
      </c>
      <c r="P44" s="313">
        <f t="shared" si="0"/>
        <v>110.5</v>
      </c>
    </row>
    <row r="45" spans="1:16" ht="28.5" customHeight="1">
      <c r="A45" s="24">
        <v>34</v>
      </c>
      <c r="B45" s="24" t="s">
        <v>44</v>
      </c>
      <c r="C45" s="215">
        <v>190</v>
      </c>
      <c r="D45" s="216">
        <f t="shared" si="6"/>
        <v>190</v>
      </c>
      <c r="E45" s="219">
        <v>220</v>
      </c>
      <c r="F45" s="222">
        <v>220</v>
      </c>
      <c r="G45" s="219">
        <v>189</v>
      </c>
      <c r="H45" s="232">
        <f t="shared" si="7"/>
        <v>189</v>
      </c>
      <c r="I45" s="219"/>
      <c r="J45" s="220"/>
      <c r="K45" s="223">
        <v>175</v>
      </c>
      <c r="L45" s="220">
        <f t="shared" si="8"/>
        <v>175</v>
      </c>
      <c r="M45" s="223"/>
      <c r="N45" s="220"/>
      <c r="O45" s="313">
        <f t="shared" si="0"/>
        <v>193.5</v>
      </c>
      <c r="P45" s="313">
        <f t="shared" si="0"/>
        <v>193.5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155</v>
      </c>
      <c r="E47" s="219">
        <v>180</v>
      </c>
      <c r="F47" s="222">
        <f>E47</f>
        <v>180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150</v>
      </c>
      <c r="L47" s="220">
        <f>K47</f>
        <v>150</v>
      </c>
      <c r="M47" s="223"/>
      <c r="N47" s="220"/>
      <c r="O47" s="313">
        <f t="shared" si="0"/>
        <v>153.6</v>
      </c>
      <c r="P47" s="313">
        <f t="shared" si="0"/>
        <v>156</v>
      </c>
    </row>
    <row r="48" spans="1:16" ht="18" customHeight="1">
      <c r="A48" s="24">
        <v>36</v>
      </c>
      <c r="B48" s="24" t="s">
        <v>47</v>
      </c>
      <c r="C48" s="215">
        <v>110</v>
      </c>
      <c r="D48" s="216">
        <f>C48</f>
        <v>110</v>
      </c>
      <c r="E48" s="219">
        <v>110</v>
      </c>
      <c r="F48" s="222">
        <f t="shared" ref="F48:F51" si="10">E48</f>
        <v>110</v>
      </c>
      <c r="G48" s="221">
        <v>110</v>
      </c>
      <c r="H48" s="231">
        <f>G48</f>
        <v>110</v>
      </c>
      <c r="I48" s="219"/>
      <c r="J48" s="220"/>
      <c r="K48" s="223">
        <v>120</v>
      </c>
      <c r="L48" s="220">
        <f t="shared" ref="L48:L51" si="11">K48</f>
        <v>120</v>
      </c>
      <c r="M48" s="223"/>
      <c r="N48" s="220"/>
      <c r="O48" s="313">
        <f t="shared" si="0"/>
        <v>112.5</v>
      </c>
      <c r="P48" s="313">
        <f t="shared" si="0"/>
        <v>112.5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 t="shared" ref="H49:H51" si="12">G49</f>
        <v>196</v>
      </c>
      <c r="I49" s="219">
        <v>235</v>
      </c>
      <c r="J49" s="220">
        <f t="shared" ref="J49:J51" si="13">I49</f>
        <v>235</v>
      </c>
      <c r="K49" s="223">
        <v>360</v>
      </c>
      <c r="L49" s="220">
        <f t="shared" si="11"/>
        <v>360</v>
      </c>
      <c r="M49" s="223"/>
      <c r="N49" s="220"/>
      <c r="O49" s="313">
        <f>AVERAGE(C49,E49,G49,I49,K49,M49)</f>
        <v>277.75</v>
      </c>
      <c r="P49" s="313">
        <f t="shared" si="0"/>
        <v>277.75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4">C50</f>
        <v>120</v>
      </c>
      <c r="E50" s="219">
        <v>120</v>
      </c>
      <c r="F50" s="222">
        <f t="shared" si="10"/>
        <v>120</v>
      </c>
      <c r="G50" s="221">
        <v>110</v>
      </c>
      <c r="H50" s="231">
        <f t="shared" si="12"/>
        <v>110</v>
      </c>
      <c r="I50" s="219">
        <v>100</v>
      </c>
      <c r="J50" s="220">
        <v>100</v>
      </c>
      <c r="K50" s="223">
        <v>110</v>
      </c>
      <c r="L50" s="220">
        <f t="shared" si="11"/>
        <v>110</v>
      </c>
      <c r="M50" s="223"/>
      <c r="N50" s="220"/>
      <c r="O50" s="313">
        <f t="shared" si="0"/>
        <v>112</v>
      </c>
      <c r="P50" s="313">
        <f t="shared" si="0"/>
        <v>112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10"/>
        <v>200</v>
      </c>
      <c r="G51" s="221">
        <v>210</v>
      </c>
      <c r="H51" s="231">
        <f t="shared" si="12"/>
        <v>210</v>
      </c>
      <c r="I51" s="219">
        <v>190</v>
      </c>
      <c r="J51" s="220">
        <f t="shared" si="13"/>
        <v>190</v>
      </c>
      <c r="K51" s="223">
        <v>160</v>
      </c>
      <c r="L51" s="220">
        <f t="shared" si="11"/>
        <v>160</v>
      </c>
      <c r="M51" s="223"/>
      <c r="N51" s="220"/>
      <c r="O51" s="313">
        <f t="shared" si="0"/>
        <v>186</v>
      </c>
      <c r="P51" s="313">
        <f t="shared" si="0"/>
        <v>186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55</v>
      </c>
      <c r="D53" s="216">
        <f>C53</f>
        <v>55</v>
      </c>
      <c r="E53" s="219"/>
      <c r="F53" s="220"/>
      <c r="G53" s="221">
        <v>55</v>
      </c>
      <c r="H53" s="222">
        <f>G53</f>
        <v>55</v>
      </c>
      <c r="I53" s="233"/>
      <c r="J53" s="234">
        <f>I53</f>
        <v>0</v>
      </c>
      <c r="K53" s="233">
        <v>55</v>
      </c>
      <c r="L53" s="234">
        <f>K53</f>
        <v>55</v>
      </c>
      <c r="M53" s="233"/>
      <c r="N53" s="234"/>
      <c r="O53" s="313">
        <f>AVERAGE(C53,E53,G53,I53,K53,M53)</f>
        <v>55</v>
      </c>
      <c r="P53" s="313">
        <f t="shared" si="0"/>
        <v>41.25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J64" sqref="J6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36.166666666666664</v>
      </c>
      <c r="P7" s="313">
        <f>AVERAGE(D7,F7,H7,J7,L7,N7)</f>
        <v>37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58.666666666666664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75</v>
      </c>
      <c r="H9" s="239">
        <v>75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71.333333333333329</v>
      </c>
      <c r="P9" s="313">
        <f t="shared" si="0"/>
        <v>71.333333333333329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55</v>
      </c>
      <c r="D12" s="216">
        <v>55</v>
      </c>
      <c r="E12" s="218">
        <v>57</v>
      </c>
      <c r="F12" s="213">
        <v>57</v>
      </c>
      <c r="G12" s="366">
        <v>59.5</v>
      </c>
      <c r="H12" s="239">
        <f>G12</f>
        <v>59.5</v>
      </c>
      <c r="I12" s="215">
        <v>60</v>
      </c>
      <c r="J12" s="213">
        <v>60</v>
      </c>
      <c r="K12" s="215">
        <v>55</v>
      </c>
      <c r="L12" s="216">
        <v>55</v>
      </c>
      <c r="M12" s="215"/>
      <c r="N12" s="216"/>
      <c r="O12" s="313">
        <f t="shared" si="0"/>
        <v>57.3</v>
      </c>
      <c r="P12" s="313">
        <f t="shared" si="0"/>
        <v>57.3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36</v>
      </c>
      <c r="D39" s="216">
        <f>C39</f>
        <v>36</v>
      </c>
      <c r="E39" s="219">
        <v>36</v>
      </c>
      <c r="F39" s="222">
        <v>36</v>
      </c>
      <c r="G39" s="219"/>
      <c r="H39" s="232"/>
      <c r="I39" s="219">
        <v>55</v>
      </c>
      <c r="J39" s="220">
        <f>I39</f>
        <v>55</v>
      </c>
      <c r="K39" s="223">
        <v>48</v>
      </c>
      <c r="L39" s="220">
        <f>K39</f>
        <v>48</v>
      </c>
      <c r="M39" s="223"/>
      <c r="N39" s="220"/>
      <c r="O39" s="313">
        <f t="shared" si="0"/>
        <v>43.75</v>
      </c>
      <c r="P39" s="313">
        <f t="shared" si="0"/>
        <v>43.75</v>
      </c>
    </row>
    <row r="40" spans="1:16" ht="30" customHeight="1">
      <c r="A40" s="24">
        <v>29</v>
      </c>
      <c r="B40" s="24" t="s">
        <v>39</v>
      </c>
      <c r="C40" s="215">
        <v>33</v>
      </c>
      <c r="D40" s="216">
        <f t="shared" ref="D40:D45" si="6">C40</f>
        <v>33</v>
      </c>
      <c r="E40" s="219">
        <v>36</v>
      </c>
      <c r="F40" s="222">
        <f>E40</f>
        <v>36</v>
      </c>
      <c r="G40" s="219">
        <v>32</v>
      </c>
      <c r="H40" s="232">
        <f t="shared" ref="H40:H45" si="7">G40</f>
        <v>32</v>
      </c>
      <c r="I40" s="219">
        <v>33</v>
      </c>
      <c r="J40" s="220">
        <f t="shared" ref="J40:J45" si="8">I40</f>
        <v>33</v>
      </c>
      <c r="K40" s="223">
        <v>35</v>
      </c>
      <c r="L40" s="220">
        <f t="shared" ref="L40:L45" si="9">K40</f>
        <v>35</v>
      </c>
      <c r="M40" s="223"/>
      <c r="N40" s="220"/>
      <c r="O40" s="313">
        <f t="shared" si="0"/>
        <v>33.799999999999997</v>
      </c>
      <c r="P40" s="313">
        <f t="shared" si="0"/>
        <v>33.799999999999997</v>
      </c>
    </row>
    <row r="41" spans="1:16" ht="38.25" customHeight="1">
      <c r="A41" s="24">
        <v>30</v>
      </c>
      <c r="B41" s="24" t="s">
        <v>40</v>
      </c>
      <c r="C41" s="215">
        <v>40</v>
      </c>
      <c r="D41" s="216">
        <f t="shared" si="6"/>
        <v>40</v>
      </c>
      <c r="E41" s="219">
        <v>34</v>
      </c>
      <c r="F41" s="222">
        <v>34</v>
      </c>
      <c r="G41" s="219">
        <v>40</v>
      </c>
      <c r="H41" s="232">
        <f t="shared" si="7"/>
        <v>40</v>
      </c>
      <c r="I41" s="219">
        <v>42</v>
      </c>
      <c r="J41" s="220">
        <f t="shared" si="8"/>
        <v>42</v>
      </c>
      <c r="K41" s="223">
        <v>41</v>
      </c>
      <c r="L41" s="220">
        <f t="shared" si="9"/>
        <v>41</v>
      </c>
      <c r="M41" s="223"/>
      <c r="N41" s="220"/>
      <c r="O41" s="313">
        <f t="shared" si="0"/>
        <v>39.4</v>
      </c>
      <c r="P41" s="313">
        <f t="shared" si="0"/>
        <v>39.4</v>
      </c>
    </row>
    <row r="42" spans="1:16" ht="27.75" customHeight="1">
      <c r="A42" s="24">
        <v>31</v>
      </c>
      <c r="B42" s="24" t="s">
        <v>41</v>
      </c>
      <c r="C42" s="215">
        <v>110</v>
      </c>
      <c r="D42" s="216">
        <f t="shared" si="6"/>
        <v>110</v>
      </c>
      <c r="E42" s="219"/>
      <c r="F42" s="222"/>
      <c r="G42" s="219">
        <v>110</v>
      </c>
      <c r="H42" s="232">
        <f t="shared" si="7"/>
        <v>110</v>
      </c>
      <c r="I42" s="219">
        <v>105</v>
      </c>
      <c r="J42" s="220">
        <f t="shared" si="8"/>
        <v>105</v>
      </c>
      <c r="K42" s="223">
        <v>75</v>
      </c>
      <c r="L42" s="220">
        <f t="shared" si="9"/>
        <v>75</v>
      </c>
      <c r="M42" s="223"/>
      <c r="N42" s="220"/>
      <c r="O42" s="313">
        <f t="shared" si="0"/>
        <v>100</v>
      </c>
      <c r="P42" s="313">
        <f t="shared" si="0"/>
        <v>100</v>
      </c>
    </row>
    <row r="43" spans="1:16" ht="18.75" customHeight="1">
      <c r="A43" s="24">
        <v>32</v>
      </c>
      <c r="B43" s="24" t="s">
        <v>42</v>
      </c>
      <c r="C43" s="215">
        <v>78</v>
      </c>
      <c r="D43" s="216">
        <f t="shared" si="6"/>
        <v>78</v>
      </c>
      <c r="E43" s="219"/>
      <c r="F43" s="222"/>
      <c r="G43" s="219"/>
      <c r="H43" s="232"/>
      <c r="I43" s="219">
        <v>55</v>
      </c>
      <c r="J43" s="220">
        <f t="shared" si="8"/>
        <v>55</v>
      </c>
      <c r="K43" s="223">
        <v>35</v>
      </c>
      <c r="L43" s="220">
        <f t="shared" si="9"/>
        <v>35</v>
      </c>
      <c r="M43" s="223"/>
      <c r="N43" s="220"/>
      <c r="O43" s="313">
        <f t="shared" si="0"/>
        <v>56</v>
      </c>
      <c r="P43" s="313">
        <f t="shared" si="0"/>
        <v>56</v>
      </c>
    </row>
    <row r="44" spans="1:16" ht="20.25" customHeight="1">
      <c r="A44" s="24">
        <v>33</v>
      </c>
      <c r="B44" s="24" t="s">
        <v>43</v>
      </c>
      <c r="C44" s="215">
        <v>100</v>
      </c>
      <c r="D44" s="216">
        <f t="shared" si="6"/>
        <v>100</v>
      </c>
      <c r="E44" s="219">
        <v>120</v>
      </c>
      <c r="F44" s="222">
        <v>150</v>
      </c>
      <c r="G44" s="219"/>
      <c r="H44" s="232"/>
      <c r="I44" s="219">
        <v>125</v>
      </c>
      <c r="J44" s="220">
        <f t="shared" si="8"/>
        <v>125</v>
      </c>
      <c r="K44" s="223">
        <v>94</v>
      </c>
      <c r="L44" s="220">
        <f t="shared" si="9"/>
        <v>94</v>
      </c>
      <c r="M44" s="223"/>
      <c r="N44" s="220"/>
      <c r="O44" s="313">
        <f>AVERAGE(C44,E44,G44,I44,K44,M44)</f>
        <v>109.75</v>
      </c>
      <c r="P44" s="313">
        <f t="shared" si="0"/>
        <v>117.25</v>
      </c>
    </row>
    <row r="45" spans="1:16" ht="28.5" customHeight="1">
      <c r="A45" s="24">
        <v>34</v>
      </c>
      <c r="B45" s="24" t="s">
        <v>44</v>
      </c>
      <c r="C45" s="215">
        <v>168</v>
      </c>
      <c r="D45" s="216">
        <f t="shared" si="6"/>
        <v>168</v>
      </c>
      <c r="E45" s="219">
        <v>220</v>
      </c>
      <c r="F45" s="222">
        <v>220</v>
      </c>
      <c r="G45" s="219">
        <v>189</v>
      </c>
      <c r="H45" s="232">
        <f t="shared" si="7"/>
        <v>189</v>
      </c>
      <c r="I45" s="219">
        <v>195</v>
      </c>
      <c r="J45" s="220">
        <f t="shared" si="8"/>
        <v>195</v>
      </c>
      <c r="K45" s="223">
        <v>170</v>
      </c>
      <c r="L45" s="220">
        <f t="shared" si="9"/>
        <v>170</v>
      </c>
      <c r="M45" s="223"/>
      <c r="N45" s="220"/>
      <c r="O45" s="313">
        <f t="shared" si="0"/>
        <v>188.4</v>
      </c>
      <c r="P45" s="313">
        <f t="shared" si="0"/>
        <v>188.4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180</v>
      </c>
      <c r="F47" s="222">
        <f>E47</f>
        <v>180</v>
      </c>
      <c r="G47" s="221">
        <v>145</v>
      </c>
      <c r="H47" s="231">
        <v>150</v>
      </c>
      <c r="I47" s="219">
        <v>145</v>
      </c>
      <c r="J47" s="220">
        <f>I47</f>
        <v>145</v>
      </c>
      <c r="K47" s="223">
        <v>150</v>
      </c>
      <c r="L47" s="220">
        <f>K47</f>
        <v>150</v>
      </c>
      <c r="M47" s="223"/>
      <c r="N47" s="220"/>
      <c r="O47" s="313">
        <f t="shared" si="0"/>
        <v>153.6</v>
      </c>
      <c r="P47" s="313">
        <f t="shared" si="0"/>
        <v>163</v>
      </c>
    </row>
    <row r="48" spans="1:16" ht="18" customHeight="1">
      <c r="A48" s="24">
        <v>36</v>
      </c>
      <c r="B48" s="24" t="s">
        <v>47</v>
      </c>
      <c r="C48" s="215">
        <v>125</v>
      </c>
      <c r="D48" s="216">
        <f>C48</f>
        <v>125</v>
      </c>
      <c r="E48" s="219">
        <v>110</v>
      </c>
      <c r="F48" s="222">
        <f t="shared" ref="F48:F51" si="10">E48</f>
        <v>110</v>
      </c>
      <c r="G48" s="221">
        <v>110</v>
      </c>
      <c r="H48" s="231">
        <f>G48</f>
        <v>110</v>
      </c>
      <c r="I48" s="219">
        <v>120</v>
      </c>
      <c r="J48" s="220">
        <f>I48</f>
        <v>120</v>
      </c>
      <c r="K48" s="223">
        <v>125</v>
      </c>
      <c r="L48" s="220">
        <f t="shared" ref="L48:L51" si="11">K48</f>
        <v>125</v>
      </c>
      <c r="M48" s="223"/>
      <c r="N48" s="220"/>
      <c r="O48" s="313">
        <f t="shared" si="0"/>
        <v>118</v>
      </c>
      <c r="P48" s="313">
        <f t="shared" si="0"/>
        <v>118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 t="shared" ref="H49:H51" si="12">G49</f>
        <v>196</v>
      </c>
      <c r="I49" s="219">
        <v>325</v>
      </c>
      <c r="J49" s="220">
        <f t="shared" ref="J49:J51" si="13">I49</f>
        <v>325</v>
      </c>
      <c r="K49" s="223">
        <v>330</v>
      </c>
      <c r="L49" s="220">
        <f t="shared" si="11"/>
        <v>330</v>
      </c>
      <c r="M49" s="223"/>
      <c r="N49" s="220"/>
      <c r="O49" s="313">
        <f>AVERAGE(C49,E49,G49,I49,K49,M49)</f>
        <v>292.75</v>
      </c>
      <c r="P49" s="313">
        <f t="shared" si="0"/>
        <v>292.75</v>
      </c>
    </row>
    <row r="50" spans="1:16" ht="18" customHeight="1">
      <c r="A50" s="24">
        <v>38</v>
      </c>
      <c r="B50" s="24" t="s">
        <v>49</v>
      </c>
      <c r="C50" s="215">
        <v>110</v>
      </c>
      <c r="D50" s="216">
        <f t="shared" ref="D50" si="14">C50</f>
        <v>110</v>
      </c>
      <c r="E50" s="219">
        <v>120</v>
      </c>
      <c r="F50" s="222">
        <f t="shared" si="10"/>
        <v>120</v>
      </c>
      <c r="G50" s="221">
        <v>110</v>
      </c>
      <c r="H50" s="231">
        <f t="shared" si="12"/>
        <v>110</v>
      </c>
      <c r="I50" s="219">
        <v>110</v>
      </c>
      <c r="J50" s="220">
        <v>100</v>
      </c>
      <c r="K50" s="223">
        <v>120</v>
      </c>
      <c r="L50" s="220">
        <f t="shared" si="11"/>
        <v>120</v>
      </c>
      <c r="M50" s="223"/>
      <c r="N50" s="220"/>
      <c r="O50" s="313">
        <f t="shared" si="0"/>
        <v>114</v>
      </c>
      <c r="P50" s="313">
        <f t="shared" si="0"/>
        <v>112</v>
      </c>
    </row>
    <row r="51" spans="1:16" ht="18.75" customHeight="1">
      <c r="A51" s="24">
        <v>39</v>
      </c>
      <c r="B51" s="24" t="s">
        <v>50</v>
      </c>
      <c r="C51" s="215">
        <v>175</v>
      </c>
      <c r="D51" s="216">
        <v>170</v>
      </c>
      <c r="E51" s="219">
        <v>200</v>
      </c>
      <c r="F51" s="222">
        <f t="shared" si="10"/>
        <v>200</v>
      </c>
      <c r="G51" s="221">
        <v>210</v>
      </c>
      <c r="H51" s="231">
        <f t="shared" si="12"/>
        <v>210</v>
      </c>
      <c r="I51" s="219">
        <v>170</v>
      </c>
      <c r="J51" s="220">
        <f t="shared" si="13"/>
        <v>170</v>
      </c>
      <c r="K51" s="223">
        <v>180</v>
      </c>
      <c r="L51" s="220">
        <f t="shared" si="11"/>
        <v>180</v>
      </c>
      <c r="M51" s="223"/>
      <c r="N51" s="220"/>
      <c r="O51" s="313">
        <f t="shared" si="0"/>
        <v>187</v>
      </c>
      <c r="P51" s="313">
        <f t="shared" si="0"/>
        <v>186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65</v>
      </c>
      <c r="D53" s="216">
        <f>C53</f>
        <v>65</v>
      </c>
      <c r="E53" s="219"/>
      <c r="F53" s="220"/>
      <c r="G53" s="221">
        <v>58</v>
      </c>
      <c r="H53" s="222">
        <f>G53</f>
        <v>58</v>
      </c>
      <c r="I53" s="233">
        <v>55</v>
      </c>
      <c r="J53" s="234">
        <v>55</v>
      </c>
      <c r="K53" s="233">
        <v>55</v>
      </c>
      <c r="L53" s="234">
        <f>K53</f>
        <v>55</v>
      </c>
      <c r="M53" s="233"/>
      <c r="N53" s="234"/>
      <c r="O53" s="313">
        <f>AVERAGE(C53,E53,G53,I53,K53,M53)</f>
        <v>58.25</v>
      </c>
      <c r="P53" s="313">
        <f t="shared" si="0"/>
        <v>58.25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P50" sqref="P5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36.166666666666664</v>
      </c>
      <c r="P7" s="313">
        <f>AVERAGE(D7,F7,H7,J7,L7,N7)</f>
        <v>37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60</v>
      </c>
      <c r="J8" s="213">
        <v>110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59.5</v>
      </c>
      <c r="P8" s="313">
        <f>AVERAGE(D8,F8,H8,J8,L8,N8)</f>
        <v>88.5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85</v>
      </c>
      <c r="H9" s="239">
        <f>G9</f>
        <v>85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73</v>
      </c>
      <c r="P9" s="313">
        <f t="shared" si="0"/>
        <v>73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59</v>
      </c>
      <c r="L12" s="216">
        <f>K12</f>
        <v>59</v>
      </c>
      <c r="M12" s="215"/>
      <c r="N12" s="216"/>
      <c r="O12" s="313">
        <f t="shared" si="0"/>
        <v>59</v>
      </c>
      <c r="P12" s="313">
        <f t="shared" si="0"/>
        <v>59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25</v>
      </c>
      <c r="D39" s="216">
        <f>C39</f>
        <v>25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>
        <v>30</v>
      </c>
      <c r="J39" s="220">
        <f>I39</f>
        <v>30</v>
      </c>
      <c r="K39" s="223">
        <v>24</v>
      </c>
      <c r="L39" s="220">
        <f>K39</f>
        <v>24</v>
      </c>
      <c r="M39" s="223"/>
      <c r="N39" s="220"/>
      <c r="O39" s="313">
        <f t="shared" si="0"/>
        <v>28.4</v>
      </c>
      <c r="P39" s="313">
        <f t="shared" si="0"/>
        <v>28.4</v>
      </c>
    </row>
    <row r="40" spans="1:16" ht="30" customHeight="1">
      <c r="A40" s="24">
        <v>29</v>
      </c>
      <c r="B40" s="24" t="s">
        <v>39</v>
      </c>
      <c r="C40" s="215">
        <v>38</v>
      </c>
      <c r="D40" s="216">
        <f t="shared" ref="D40:D45" si="6">C40</f>
        <v>38</v>
      </c>
      <c r="E40" s="219">
        <v>36</v>
      </c>
      <c r="F40" s="222">
        <f>E40</f>
        <v>36</v>
      </c>
      <c r="G40" s="219">
        <v>35</v>
      </c>
      <c r="H40" s="232">
        <f>G40</f>
        <v>35</v>
      </c>
      <c r="I40" s="219">
        <v>38</v>
      </c>
      <c r="J40" s="220">
        <v>40</v>
      </c>
      <c r="K40" s="223">
        <v>30</v>
      </c>
      <c r="L40" s="220">
        <f t="shared" ref="L40:L45" si="7">K40</f>
        <v>30</v>
      </c>
      <c r="M40" s="223"/>
      <c r="N40" s="220"/>
      <c r="O40" s="313">
        <f t="shared" si="0"/>
        <v>35.4</v>
      </c>
      <c r="P40" s="313">
        <f t="shared" si="0"/>
        <v>35.799999999999997</v>
      </c>
    </row>
    <row r="41" spans="1:16" ht="38.25" customHeight="1">
      <c r="A41" s="24">
        <v>30</v>
      </c>
      <c r="B41" s="24" t="s">
        <v>40</v>
      </c>
      <c r="C41" s="215">
        <v>35</v>
      </c>
      <c r="D41" s="216">
        <f t="shared" si="6"/>
        <v>35</v>
      </c>
      <c r="E41" s="219"/>
      <c r="F41" s="222"/>
      <c r="G41" s="219">
        <v>35</v>
      </c>
      <c r="H41" s="232">
        <f>G41</f>
        <v>35</v>
      </c>
      <c r="I41" s="219">
        <v>38</v>
      </c>
      <c r="J41" s="220">
        <f t="shared" ref="J41:J45" si="8">I41</f>
        <v>38</v>
      </c>
      <c r="K41" s="223">
        <v>32</v>
      </c>
      <c r="L41" s="220">
        <f t="shared" si="7"/>
        <v>32</v>
      </c>
      <c r="M41" s="223"/>
      <c r="N41" s="220"/>
      <c r="O41" s="313">
        <f t="shared" si="0"/>
        <v>35</v>
      </c>
      <c r="P41" s="313">
        <f t="shared" si="0"/>
        <v>35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f t="shared" si="6"/>
        <v>58</v>
      </c>
      <c r="E42" s="219">
        <v>60</v>
      </c>
      <c r="F42" s="222">
        <f>E42</f>
        <v>60</v>
      </c>
      <c r="G42" s="219">
        <v>38</v>
      </c>
      <c r="H42" s="232">
        <f t="shared" ref="H42:H45" si="9">G42</f>
        <v>38</v>
      </c>
      <c r="I42" s="219">
        <v>55</v>
      </c>
      <c r="J42" s="220">
        <f t="shared" si="8"/>
        <v>55</v>
      </c>
      <c r="K42" s="223">
        <v>38</v>
      </c>
      <c r="L42" s="220">
        <f t="shared" si="7"/>
        <v>38</v>
      </c>
      <c r="M42" s="223"/>
      <c r="N42" s="220"/>
      <c r="O42" s="313">
        <f t="shared" si="0"/>
        <v>49.8</v>
      </c>
      <c r="P42" s="313">
        <f t="shared" si="0"/>
        <v>49.8</v>
      </c>
    </row>
    <row r="43" spans="1:16" ht="18.75" customHeight="1">
      <c r="A43" s="24">
        <v>32</v>
      </c>
      <c r="B43" s="24" t="s">
        <v>42</v>
      </c>
      <c r="C43" s="215">
        <v>52</v>
      </c>
      <c r="D43" s="216">
        <f t="shared" si="6"/>
        <v>52</v>
      </c>
      <c r="E43" s="219">
        <v>40</v>
      </c>
      <c r="F43" s="222">
        <v>40</v>
      </c>
      <c r="G43" s="219">
        <v>49</v>
      </c>
      <c r="H43" s="232">
        <f t="shared" si="9"/>
        <v>49</v>
      </c>
      <c r="I43" s="219">
        <v>30</v>
      </c>
      <c r="J43" s="220">
        <f t="shared" si="8"/>
        <v>30</v>
      </c>
      <c r="K43" s="223">
        <v>45</v>
      </c>
      <c r="L43" s="220">
        <f t="shared" si="7"/>
        <v>45</v>
      </c>
      <c r="M43" s="223"/>
      <c r="N43" s="220"/>
      <c r="O43" s="313">
        <f t="shared" si="0"/>
        <v>43.2</v>
      </c>
      <c r="P43" s="313">
        <f t="shared" si="0"/>
        <v>43.2</v>
      </c>
    </row>
    <row r="44" spans="1:16" ht="20.25" customHeight="1">
      <c r="A44" s="24">
        <v>33</v>
      </c>
      <c r="B44" s="24" t="s">
        <v>43</v>
      </c>
      <c r="C44" s="215">
        <v>66</v>
      </c>
      <c r="D44" s="216">
        <f t="shared" si="6"/>
        <v>66</v>
      </c>
      <c r="E44" s="219">
        <v>65</v>
      </c>
      <c r="F44" s="222">
        <f>E44</f>
        <v>65</v>
      </c>
      <c r="G44" s="219">
        <v>65</v>
      </c>
      <c r="H44" s="232">
        <f t="shared" si="9"/>
        <v>65</v>
      </c>
      <c r="I44" s="219"/>
      <c r="J44" s="220">
        <f t="shared" si="8"/>
        <v>0</v>
      </c>
      <c r="K44" s="223">
        <v>78</v>
      </c>
      <c r="L44" s="220">
        <f t="shared" si="7"/>
        <v>78</v>
      </c>
      <c r="M44" s="223"/>
      <c r="N44" s="220"/>
      <c r="O44" s="313">
        <f>AVERAGE(C44,E44,G44,I44,K44,M44)</f>
        <v>68.5</v>
      </c>
      <c r="P44" s="313">
        <f t="shared" si="0"/>
        <v>54.8</v>
      </c>
    </row>
    <row r="45" spans="1:16" ht="28.5" customHeight="1">
      <c r="A45" s="24">
        <v>34</v>
      </c>
      <c r="B45" s="24" t="s">
        <v>44</v>
      </c>
      <c r="C45" s="215">
        <v>168</v>
      </c>
      <c r="D45" s="216">
        <f t="shared" si="6"/>
        <v>168</v>
      </c>
      <c r="E45" s="219">
        <v>220</v>
      </c>
      <c r="F45" s="222">
        <v>220</v>
      </c>
      <c r="G45" s="219">
        <v>189</v>
      </c>
      <c r="H45" s="232">
        <f t="shared" si="9"/>
        <v>189</v>
      </c>
      <c r="I45" s="219">
        <v>195</v>
      </c>
      <c r="J45" s="220">
        <f t="shared" si="8"/>
        <v>195</v>
      </c>
      <c r="K45" s="223">
        <v>170</v>
      </c>
      <c r="L45" s="220">
        <f t="shared" si="7"/>
        <v>170</v>
      </c>
      <c r="M45" s="223"/>
      <c r="N45" s="220"/>
      <c r="O45" s="313">
        <f t="shared" si="0"/>
        <v>188.4</v>
      </c>
      <c r="P45" s="313">
        <f t="shared" si="0"/>
        <v>188.4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180</v>
      </c>
      <c r="F47" s="222">
        <f>E47</f>
        <v>180</v>
      </c>
      <c r="G47" s="221">
        <v>123</v>
      </c>
      <c r="H47" s="231">
        <v>150</v>
      </c>
      <c r="I47" s="219">
        <v>145</v>
      </c>
      <c r="J47" s="220">
        <f>I47</f>
        <v>145</v>
      </c>
      <c r="K47" s="223">
        <v>150</v>
      </c>
      <c r="L47" s="220">
        <f>K47</f>
        <v>150</v>
      </c>
      <c r="M47" s="223"/>
      <c r="N47" s="220"/>
      <c r="O47" s="313">
        <f t="shared" si="0"/>
        <v>149.19999999999999</v>
      </c>
      <c r="P47" s="313">
        <f t="shared" si="0"/>
        <v>163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110</v>
      </c>
      <c r="F48" s="222">
        <f t="shared" ref="F48:F51" si="10">E48</f>
        <v>110</v>
      </c>
      <c r="G48" s="221">
        <v>101</v>
      </c>
      <c r="H48" s="231">
        <f>G48</f>
        <v>101</v>
      </c>
      <c r="I48" s="219">
        <v>110</v>
      </c>
      <c r="J48" s="220">
        <f>I48</f>
        <v>110</v>
      </c>
      <c r="K48" s="223">
        <v>125</v>
      </c>
      <c r="L48" s="220">
        <f t="shared" ref="L48:L51" si="11">K48</f>
        <v>125</v>
      </c>
      <c r="M48" s="223"/>
      <c r="N48" s="220"/>
      <c r="O48" s="313">
        <f t="shared" si="0"/>
        <v>113.2</v>
      </c>
      <c r="P48" s="313">
        <f t="shared" si="0"/>
        <v>113.2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 t="shared" ref="H49:H51" si="12">G49</f>
        <v>196</v>
      </c>
      <c r="I49" s="219">
        <v>325</v>
      </c>
      <c r="J49" s="220">
        <f t="shared" ref="J49:J51" si="13">I49</f>
        <v>325</v>
      </c>
      <c r="K49" s="223">
        <v>330</v>
      </c>
      <c r="L49" s="220">
        <f t="shared" si="11"/>
        <v>330</v>
      </c>
      <c r="M49" s="223"/>
      <c r="N49" s="220"/>
      <c r="O49" s="313">
        <f>AVERAGE(C49,E49,G49,I49,K49,M49)</f>
        <v>292.75</v>
      </c>
      <c r="P49" s="313">
        <f t="shared" si="0"/>
        <v>292.75</v>
      </c>
    </row>
    <row r="50" spans="1:16" ht="18" customHeight="1">
      <c r="A50" s="24">
        <v>38</v>
      </c>
      <c r="B50" s="24" t="s">
        <v>49</v>
      </c>
      <c r="C50" s="215">
        <v>140</v>
      </c>
      <c r="D50" s="216">
        <f t="shared" ref="D50" si="14">C50</f>
        <v>140</v>
      </c>
      <c r="E50" s="219">
        <v>140</v>
      </c>
      <c r="F50" s="222">
        <f t="shared" si="10"/>
        <v>140</v>
      </c>
      <c r="G50" s="221">
        <v>115</v>
      </c>
      <c r="H50" s="231">
        <f t="shared" si="12"/>
        <v>115</v>
      </c>
      <c r="I50" s="219">
        <v>130</v>
      </c>
      <c r="J50" s="220">
        <v>130</v>
      </c>
      <c r="K50" s="223">
        <v>120</v>
      </c>
      <c r="L50" s="220">
        <f t="shared" si="11"/>
        <v>120</v>
      </c>
      <c r="M50" s="223"/>
      <c r="N50" s="220"/>
      <c r="O50" s="313">
        <f t="shared" si="0"/>
        <v>129</v>
      </c>
      <c r="P50" s="313">
        <f t="shared" si="0"/>
        <v>129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10"/>
        <v>200</v>
      </c>
      <c r="G51" s="221">
        <v>169</v>
      </c>
      <c r="H51" s="231">
        <f t="shared" si="12"/>
        <v>169</v>
      </c>
      <c r="I51" s="219">
        <v>165</v>
      </c>
      <c r="J51" s="220">
        <f t="shared" si="13"/>
        <v>165</v>
      </c>
      <c r="K51" s="223">
        <v>180</v>
      </c>
      <c r="L51" s="220">
        <f t="shared" si="11"/>
        <v>180</v>
      </c>
      <c r="M51" s="223"/>
      <c r="N51" s="220"/>
      <c r="O51" s="313">
        <f t="shared" si="0"/>
        <v>176.8</v>
      </c>
      <c r="P51" s="313">
        <f t="shared" si="0"/>
        <v>176.8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65</v>
      </c>
      <c r="D53" s="216">
        <f>C53</f>
        <v>65</v>
      </c>
      <c r="E53" s="219">
        <v>60</v>
      </c>
      <c r="F53" s="220">
        <v>60</v>
      </c>
      <c r="G53" s="221">
        <v>58</v>
      </c>
      <c r="H53" s="222">
        <f>G53</f>
        <v>58</v>
      </c>
      <c r="I53" s="233">
        <v>55</v>
      </c>
      <c r="J53" s="234">
        <v>55</v>
      </c>
      <c r="K53" s="233">
        <v>55</v>
      </c>
      <c r="L53" s="234">
        <f>K53</f>
        <v>55</v>
      </c>
      <c r="M53" s="233"/>
      <c r="N53" s="234"/>
      <c r="O53" s="313">
        <f>AVERAGE(C53,E53,G53,I53,K53,M53)</f>
        <v>58.6</v>
      </c>
      <c r="P53" s="313">
        <f t="shared" si="0"/>
        <v>58.6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C53" sqref="C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36.166666666666664</v>
      </c>
      <c r="P7" s="313">
        <f>AVERAGE(D7,F7,H7,J7,L7,N7)</f>
        <v>37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60</v>
      </c>
      <c r="J8" s="213">
        <v>110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59.5</v>
      </c>
      <c r="P8" s="313">
        <f>AVERAGE(D8,F8,H8,J8,L8,N8)</f>
        <v>88.5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85</v>
      </c>
      <c r="H9" s="239">
        <f>G9</f>
        <v>85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73</v>
      </c>
      <c r="P9" s="313">
        <f t="shared" si="0"/>
        <v>73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59</v>
      </c>
      <c r="L12" s="216">
        <f>K12</f>
        <v>59</v>
      </c>
      <c r="M12" s="215">
        <v>59</v>
      </c>
      <c r="N12" s="216">
        <v>59</v>
      </c>
      <c r="O12" s="313">
        <f t="shared" si="0"/>
        <v>59</v>
      </c>
      <c r="P12" s="313">
        <f t="shared" si="0"/>
        <v>59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35</v>
      </c>
      <c r="D39" s="216">
        <f>C39</f>
        <v>35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>
        <v>30</v>
      </c>
      <c r="J39" s="220">
        <f>I39</f>
        <v>30</v>
      </c>
      <c r="K39" s="223">
        <v>30</v>
      </c>
      <c r="L39" s="220">
        <f>K39</f>
        <v>30</v>
      </c>
      <c r="M39" s="223"/>
      <c r="N39" s="220"/>
      <c r="O39" s="313">
        <f t="shared" si="0"/>
        <v>31.6</v>
      </c>
      <c r="P39" s="313">
        <f t="shared" si="0"/>
        <v>31.6</v>
      </c>
    </row>
    <row r="40" spans="1:16" ht="30" customHeight="1">
      <c r="A40" s="24">
        <v>29</v>
      </c>
      <c r="B40" s="24" t="s">
        <v>39</v>
      </c>
      <c r="C40" s="215">
        <v>38</v>
      </c>
      <c r="D40" s="216">
        <f t="shared" ref="D40:D45" si="6">C40</f>
        <v>38</v>
      </c>
      <c r="E40" s="219">
        <v>36</v>
      </c>
      <c r="F40" s="222">
        <f>E40</f>
        <v>36</v>
      </c>
      <c r="G40" s="219">
        <v>35</v>
      </c>
      <c r="H40" s="232">
        <f>G40</f>
        <v>35</v>
      </c>
      <c r="I40" s="219">
        <v>38</v>
      </c>
      <c r="J40" s="220">
        <v>40</v>
      </c>
      <c r="K40" s="223">
        <v>30</v>
      </c>
      <c r="L40" s="220">
        <f t="shared" ref="L40:L45" si="7">K40</f>
        <v>30</v>
      </c>
      <c r="M40" s="223"/>
      <c r="N40" s="220"/>
      <c r="O40" s="313">
        <f t="shared" si="0"/>
        <v>35.4</v>
      </c>
      <c r="P40" s="313">
        <f t="shared" si="0"/>
        <v>35.799999999999997</v>
      </c>
    </row>
    <row r="41" spans="1:16" ht="38.25" customHeight="1">
      <c r="A41" s="24">
        <v>30</v>
      </c>
      <c r="B41" s="24" t="s">
        <v>40</v>
      </c>
      <c r="C41" s="215">
        <v>35</v>
      </c>
      <c r="D41" s="216">
        <f t="shared" si="6"/>
        <v>35</v>
      </c>
      <c r="E41" s="219"/>
      <c r="F41" s="222"/>
      <c r="G41" s="219">
        <v>35</v>
      </c>
      <c r="H41" s="232">
        <f>G41</f>
        <v>35</v>
      </c>
      <c r="I41" s="219">
        <v>38</v>
      </c>
      <c r="J41" s="220">
        <f t="shared" ref="J41:J45" si="8">I41</f>
        <v>38</v>
      </c>
      <c r="K41" s="223">
        <v>32</v>
      </c>
      <c r="L41" s="220">
        <f t="shared" si="7"/>
        <v>32</v>
      </c>
      <c r="M41" s="223"/>
      <c r="N41" s="220"/>
      <c r="O41" s="313">
        <f t="shared" si="0"/>
        <v>35</v>
      </c>
      <c r="P41" s="313">
        <f t="shared" si="0"/>
        <v>35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f t="shared" si="6"/>
        <v>58</v>
      </c>
      <c r="E42" s="219">
        <v>60</v>
      </c>
      <c r="F42" s="222">
        <f>E42</f>
        <v>60</v>
      </c>
      <c r="G42" s="219">
        <v>38</v>
      </c>
      <c r="H42" s="232">
        <f t="shared" ref="H42:H45" si="9">G42</f>
        <v>38</v>
      </c>
      <c r="I42" s="219">
        <v>55</v>
      </c>
      <c r="J42" s="220">
        <f t="shared" si="8"/>
        <v>55</v>
      </c>
      <c r="K42" s="223">
        <v>38</v>
      </c>
      <c r="L42" s="220">
        <f t="shared" si="7"/>
        <v>38</v>
      </c>
      <c r="M42" s="223"/>
      <c r="N42" s="220"/>
      <c r="O42" s="313">
        <f t="shared" si="0"/>
        <v>49.8</v>
      </c>
      <c r="P42" s="313">
        <f t="shared" si="0"/>
        <v>49.8</v>
      </c>
    </row>
    <row r="43" spans="1:16" ht="18.75" customHeight="1">
      <c r="A43" s="24">
        <v>32</v>
      </c>
      <c r="B43" s="24" t="s">
        <v>42</v>
      </c>
      <c r="C43" s="215">
        <v>52</v>
      </c>
      <c r="D43" s="216">
        <f t="shared" si="6"/>
        <v>52</v>
      </c>
      <c r="E43" s="219">
        <v>40</v>
      </c>
      <c r="F43" s="222">
        <v>40</v>
      </c>
      <c r="G43" s="219">
        <v>49</v>
      </c>
      <c r="H43" s="232">
        <f t="shared" si="9"/>
        <v>49</v>
      </c>
      <c r="I43" s="219">
        <v>30</v>
      </c>
      <c r="J43" s="220">
        <f t="shared" si="8"/>
        <v>30</v>
      </c>
      <c r="K43" s="223">
        <v>45</v>
      </c>
      <c r="L43" s="220">
        <f t="shared" si="7"/>
        <v>45</v>
      </c>
      <c r="M43" s="223"/>
      <c r="N43" s="220"/>
      <c r="O43" s="313">
        <f t="shared" si="0"/>
        <v>43.2</v>
      </c>
      <c r="P43" s="313">
        <f t="shared" si="0"/>
        <v>43.2</v>
      </c>
    </row>
    <row r="44" spans="1:16" ht="20.25" customHeight="1">
      <c r="A44" s="24">
        <v>33</v>
      </c>
      <c r="B44" s="24" t="s">
        <v>43</v>
      </c>
      <c r="C44" s="215">
        <v>66</v>
      </c>
      <c r="D44" s="216">
        <f t="shared" si="6"/>
        <v>66</v>
      </c>
      <c r="E44" s="219">
        <v>65</v>
      </c>
      <c r="F44" s="222">
        <f>E44</f>
        <v>65</v>
      </c>
      <c r="G44" s="219">
        <v>65</v>
      </c>
      <c r="H44" s="232">
        <f t="shared" si="9"/>
        <v>65</v>
      </c>
      <c r="I44" s="219"/>
      <c r="J44" s="220">
        <f t="shared" si="8"/>
        <v>0</v>
      </c>
      <c r="K44" s="223">
        <v>78</v>
      </c>
      <c r="L44" s="220">
        <f t="shared" si="7"/>
        <v>78</v>
      </c>
      <c r="M44" s="223"/>
      <c r="N44" s="220"/>
      <c r="O44" s="313">
        <f>AVERAGE(C44,E44,G44,I44,K44,M44)</f>
        <v>68.5</v>
      </c>
      <c r="P44" s="313">
        <f t="shared" si="0"/>
        <v>54.8</v>
      </c>
    </row>
    <row r="45" spans="1:16" ht="28.5" customHeight="1">
      <c r="A45" s="24">
        <v>34</v>
      </c>
      <c r="B45" s="24" t="s">
        <v>44</v>
      </c>
      <c r="C45" s="215">
        <v>168</v>
      </c>
      <c r="D45" s="216">
        <f t="shared" si="6"/>
        <v>168</v>
      </c>
      <c r="E45" s="219">
        <v>220</v>
      </c>
      <c r="F45" s="222">
        <v>220</v>
      </c>
      <c r="G45" s="219">
        <v>189</v>
      </c>
      <c r="H45" s="232">
        <f t="shared" si="9"/>
        <v>189</v>
      </c>
      <c r="I45" s="219">
        <v>195</v>
      </c>
      <c r="J45" s="220">
        <f t="shared" si="8"/>
        <v>195</v>
      </c>
      <c r="K45" s="223">
        <v>170</v>
      </c>
      <c r="L45" s="220">
        <f t="shared" si="7"/>
        <v>170</v>
      </c>
      <c r="M45" s="223"/>
      <c r="N45" s="220"/>
      <c r="O45" s="313">
        <f t="shared" si="0"/>
        <v>188.4</v>
      </c>
      <c r="P45" s="313">
        <f t="shared" si="0"/>
        <v>188.4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180</v>
      </c>
      <c r="F47" s="222">
        <f>E47</f>
        <v>180</v>
      </c>
      <c r="G47" s="221">
        <v>123</v>
      </c>
      <c r="H47" s="231">
        <v>150</v>
      </c>
      <c r="I47" s="219">
        <v>145</v>
      </c>
      <c r="J47" s="220">
        <f>I47</f>
        <v>145</v>
      </c>
      <c r="K47" s="223">
        <v>150</v>
      </c>
      <c r="L47" s="220">
        <f>K47</f>
        <v>150</v>
      </c>
      <c r="M47" s="223"/>
      <c r="N47" s="220"/>
      <c r="O47" s="313">
        <f t="shared" si="0"/>
        <v>149.19999999999999</v>
      </c>
      <c r="P47" s="313">
        <f t="shared" si="0"/>
        <v>163</v>
      </c>
    </row>
    <row r="48" spans="1:16" ht="18" customHeight="1">
      <c r="A48" s="24">
        <v>36</v>
      </c>
      <c r="B48" s="24" t="s">
        <v>47</v>
      </c>
      <c r="C48" s="215">
        <v>105</v>
      </c>
      <c r="D48" s="216">
        <f>C48</f>
        <v>105</v>
      </c>
      <c r="E48" s="219">
        <v>110</v>
      </c>
      <c r="F48" s="222">
        <f t="shared" ref="F48:F51" si="10">E48</f>
        <v>110</v>
      </c>
      <c r="G48" s="221">
        <v>101</v>
      </c>
      <c r="H48" s="231">
        <f>G48</f>
        <v>101</v>
      </c>
      <c r="I48" s="219">
        <v>110</v>
      </c>
      <c r="J48" s="220">
        <f>I48</f>
        <v>110</v>
      </c>
      <c r="K48" s="223">
        <v>125</v>
      </c>
      <c r="L48" s="220">
        <f t="shared" ref="L48:L51" si="11">K48</f>
        <v>125</v>
      </c>
      <c r="M48" s="223"/>
      <c r="N48" s="220"/>
      <c r="O48" s="313">
        <f t="shared" si="0"/>
        <v>110.2</v>
      </c>
      <c r="P48" s="313">
        <f t="shared" si="0"/>
        <v>110.2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 t="shared" ref="H49:H51" si="12">G49</f>
        <v>196</v>
      </c>
      <c r="I49" s="219">
        <v>325</v>
      </c>
      <c r="J49" s="220">
        <f t="shared" ref="J49:J51" si="13">I49</f>
        <v>325</v>
      </c>
      <c r="K49" s="223">
        <v>330</v>
      </c>
      <c r="L49" s="220">
        <f t="shared" si="11"/>
        <v>330</v>
      </c>
      <c r="M49" s="223"/>
      <c r="N49" s="220"/>
      <c r="O49" s="313">
        <f>AVERAGE(C49,E49,G49,I49,K49,M49)</f>
        <v>292.75</v>
      </c>
      <c r="P49" s="313">
        <f t="shared" si="0"/>
        <v>292.75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4">C50</f>
        <v>120</v>
      </c>
      <c r="E50" s="219">
        <v>120</v>
      </c>
      <c r="F50" s="222">
        <f t="shared" si="10"/>
        <v>120</v>
      </c>
      <c r="G50" s="221">
        <v>115</v>
      </c>
      <c r="H50" s="231">
        <f t="shared" si="12"/>
        <v>115</v>
      </c>
      <c r="I50" s="219">
        <v>105</v>
      </c>
      <c r="J50" s="220">
        <v>105</v>
      </c>
      <c r="K50" s="223">
        <v>120</v>
      </c>
      <c r="L50" s="220">
        <f t="shared" si="11"/>
        <v>120</v>
      </c>
      <c r="M50" s="223"/>
      <c r="N50" s="220"/>
      <c r="O50" s="313">
        <f t="shared" si="0"/>
        <v>116</v>
      </c>
      <c r="P50" s="313">
        <f t="shared" si="0"/>
        <v>116</v>
      </c>
    </row>
    <row r="51" spans="1:16" ht="18.75" customHeight="1">
      <c r="A51" s="24">
        <v>39</v>
      </c>
      <c r="B51" s="24" t="s">
        <v>50</v>
      </c>
      <c r="C51" s="215">
        <v>170</v>
      </c>
      <c r="D51" s="216">
        <v>170</v>
      </c>
      <c r="E51" s="219">
        <v>200</v>
      </c>
      <c r="F51" s="222">
        <f t="shared" si="10"/>
        <v>200</v>
      </c>
      <c r="G51" s="221">
        <v>169</v>
      </c>
      <c r="H51" s="231">
        <f t="shared" si="12"/>
        <v>169</v>
      </c>
      <c r="I51" s="219">
        <v>165</v>
      </c>
      <c r="J51" s="220">
        <f t="shared" si="13"/>
        <v>165</v>
      </c>
      <c r="K51" s="223">
        <v>180</v>
      </c>
      <c r="L51" s="220">
        <f t="shared" si="11"/>
        <v>180</v>
      </c>
      <c r="M51" s="223"/>
      <c r="N51" s="220"/>
      <c r="O51" s="313">
        <f t="shared" si="0"/>
        <v>176.8</v>
      </c>
      <c r="P51" s="313">
        <f t="shared" si="0"/>
        <v>176.8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59</v>
      </c>
      <c r="D53" s="216">
        <f>C53</f>
        <v>59</v>
      </c>
      <c r="E53" s="219">
        <v>55</v>
      </c>
      <c r="F53" s="220">
        <v>55</v>
      </c>
      <c r="G53" s="221">
        <v>58</v>
      </c>
      <c r="H53" s="222">
        <f>G53</f>
        <v>58</v>
      </c>
      <c r="I53" s="233">
        <v>55</v>
      </c>
      <c r="J53" s="234">
        <v>55</v>
      </c>
      <c r="K53" s="233">
        <v>55</v>
      </c>
      <c r="L53" s="234">
        <f>K53</f>
        <v>55</v>
      </c>
      <c r="M53" s="233"/>
      <c r="N53" s="234"/>
      <c r="O53" s="313">
        <f>AVERAGE(C53,E53,G53,I53,K53,M53)</f>
        <v>56.4</v>
      </c>
      <c r="P53" s="313">
        <f t="shared" si="0"/>
        <v>56.4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G53" sqref="G53"/>
      <selection pane="topRight" activeCell="G53" sqref="G53"/>
      <selection pane="bottomLeft" activeCell="G53" sqref="G53"/>
      <selection pane="bottomRight" activeCell="D56" sqref="D56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4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25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25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56</v>
      </c>
      <c r="D8" s="88">
        <v>65</v>
      </c>
      <c r="E8" s="86">
        <v>64</v>
      </c>
      <c r="F8" s="85">
        <v>64</v>
      </c>
      <c r="G8" s="84">
        <v>60</v>
      </c>
      <c r="H8" s="85">
        <v>60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60.125</v>
      </c>
      <c r="AI8" s="33">
        <f t="shared" si="1"/>
        <v>69.5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34.442857142857143</v>
      </c>
      <c r="AI9" s="33">
        <f t="shared" si="1"/>
        <v>36.157142857142858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33</v>
      </c>
      <c r="D12" s="88">
        <v>33</v>
      </c>
      <c r="E12" s="90">
        <v>38</v>
      </c>
      <c r="F12" s="88">
        <v>38</v>
      </c>
      <c r="G12" s="87">
        <v>39</v>
      </c>
      <c r="H12" s="88">
        <v>39</v>
      </c>
      <c r="I12" s="87">
        <v>35</v>
      </c>
      <c r="J12" s="88">
        <v>35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35.833333333333336</v>
      </c>
      <c r="AI12" s="33">
        <f t="shared" si="1"/>
        <v>35.833333333333336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26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26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26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26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15</v>
      </c>
      <c r="D39" s="88">
        <v>15</v>
      </c>
      <c r="E39" s="91">
        <v>15</v>
      </c>
      <c r="F39" s="94">
        <v>15</v>
      </c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16.25</v>
      </c>
      <c r="AI39" s="33">
        <f t="shared" si="1"/>
        <v>16.25</v>
      </c>
    </row>
    <row r="40" spans="1:35" ht="33">
      <c r="A40" s="24">
        <v>29</v>
      </c>
      <c r="B40" s="24" t="s">
        <v>39</v>
      </c>
      <c r="C40" s="87">
        <v>18</v>
      </c>
      <c r="D40" s="88">
        <v>18</v>
      </c>
      <c r="E40" s="91">
        <v>13</v>
      </c>
      <c r="F40" s="94">
        <v>13</v>
      </c>
      <c r="G40" s="91">
        <v>21</v>
      </c>
      <c r="H40" s="122">
        <v>21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18.857142857142858</v>
      </c>
      <c r="AI40" s="33">
        <f t="shared" si="1"/>
        <v>18.857142857142858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/>
      <c r="F41" s="94"/>
      <c r="G41" s="91"/>
      <c r="H41" s="122"/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14.6</v>
      </c>
      <c r="AI41" s="33">
        <f t="shared" si="1"/>
        <v>14.6</v>
      </c>
    </row>
    <row r="42" spans="1:35" ht="33">
      <c r="A42" s="24">
        <v>31</v>
      </c>
      <c r="B42" s="24" t="s">
        <v>41</v>
      </c>
      <c r="C42" s="87">
        <v>58</v>
      </c>
      <c r="D42" s="88">
        <v>58</v>
      </c>
      <c r="E42" s="91"/>
      <c r="F42" s="94"/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59</v>
      </c>
      <c r="AI42" s="33">
        <f t="shared" si="1"/>
        <v>59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/>
      <c r="H43" s="122"/>
      <c r="I43" s="91"/>
      <c r="J43" s="92"/>
      <c r="K43" s="95">
        <v>130</v>
      </c>
      <c r="L43" s="92">
        <v>130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110</v>
      </c>
      <c r="AI43" s="33">
        <f t="shared" si="1"/>
        <v>110</v>
      </c>
    </row>
    <row r="44" spans="1:35" ht="21" customHeight="1">
      <c r="A44" s="24">
        <v>33</v>
      </c>
      <c r="B44" s="24" t="s">
        <v>43</v>
      </c>
      <c r="C44" s="87">
        <v>155</v>
      </c>
      <c r="D44" s="88">
        <v>155</v>
      </c>
      <c r="E44" s="91"/>
      <c r="F44" s="94"/>
      <c r="G44" s="91">
        <v>125</v>
      </c>
      <c r="H44" s="122">
        <v>125</v>
      </c>
      <c r="I44" s="91"/>
      <c r="J44" s="92"/>
      <c r="K44" s="95">
        <v>130</v>
      </c>
      <c r="L44" s="92">
        <v>130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3</v>
      </c>
      <c r="AH44" s="32">
        <f t="shared" si="0"/>
        <v>136.66666666666666</v>
      </c>
      <c r="AI44" s="33">
        <f t="shared" si="1"/>
        <v>136.66666666666666</v>
      </c>
    </row>
    <row r="45" spans="1:35" ht="21.75" customHeight="1">
      <c r="A45" s="24">
        <v>34</v>
      </c>
      <c r="B45" s="24" t="s">
        <v>44</v>
      </c>
      <c r="C45" s="87">
        <v>175</v>
      </c>
      <c r="D45" s="88">
        <v>175</v>
      </c>
      <c r="E45" s="91"/>
      <c r="F45" s="94"/>
      <c r="G45" s="91">
        <v>125</v>
      </c>
      <c r="H45" s="122">
        <v>125</v>
      </c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146.25</v>
      </c>
      <c r="AI45" s="33">
        <f t="shared" si="1"/>
        <v>146.25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26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110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111.42857142857143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125</v>
      </c>
      <c r="D48" s="88">
        <v>125</v>
      </c>
      <c r="E48" s="91"/>
      <c r="F48" s="94"/>
      <c r="G48" s="94">
        <v>120</v>
      </c>
      <c r="H48" s="91">
        <v>120</v>
      </c>
      <c r="I48" s="91">
        <v>120</v>
      </c>
      <c r="J48" s="92">
        <v>120</v>
      </c>
      <c r="K48" s="95">
        <v>120</v>
      </c>
      <c r="L48" s="92">
        <v>120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120</v>
      </c>
      <c r="AI48" s="33">
        <f t="shared" si="1"/>
        <v>120</v>
      </c>
    </row>
    <row r="49" spans="1:35" ht="33">
      <c r="A49" s="24">
        <v>37</v>
      </c>
      <c r="B49" s="24" t="s">
        <v>48</v>
      </c>
      <c r="C49" s="87">
        <v>110</v>
      </c>
      <c r="D49" s="88">
        <v>150</v>
      </c>
      <c r="E49" s="91"/>
      <c r="F49" s="94"/>
      <c r="G49" s="94"/>
      <c r="H49" s="91"/>
      <c r="I49" s="91">
        <v>95</v>
      </c>
      <c r="J49" s="92">
        <v>95</v>
      </c>
      <c r="K49" s="95">
        <v>120</v>
      </c>
      <c r="L49" s="92">
        <v>120</v>
      </c>
      <c r="M49" s="95">
        <v>110</v>
      </c>
      <c r="N49" s="92">
        <v>110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108.75</v>
      </c>
      <c r="AI49" s="33">
        <f t="shared" si="1"/>
        <v>118.75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>
        <v>145</v>
      </c>
      <c r="F50" s="94">
        <v>145</v>
      </c>
      <c r="G50" s="94"/>
      <c r="H50" s="91"/>
      <c r="I50" s="91">
        <v>142</v>
      </c>
      <c r="J50" s="92">
        <v>142</v>
      </c>
      <c r="K50" s="95">
        <v>155</v>
      </c>
      <c r="L50" s="92">
        <v>155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150.5</v>
      </c>
      <c r="AI50" s="33">
        <f t="shared" si="1"/>
        <v>150.5</v>
      </c>
    </row>
    <row r="51" spans="1:35" ht="17.25">
      <c r="A51" s="24">
        <v>39</v>
      </c>
      <c r="B51" s="24" t="s">
        <v>50</v>
      </c>
      <c r="C51" s="87">
        <v>230</v>
      </c>
      <c r="D51" s="88">
        <v>230</v>
      </c>
      <c r="E51" s="91"/>
      <c r="F51" s="94"/>
      <c r="G51" s="94"/>
      <c r="H51" s="91"/>
      <c r="I51" s="91">
        <v>175</v>
      </c>
      <c r="J51" s="92">
        <v>175</v>
      </c>
      <c r="K51" s="95">
        <v>230</v>
      </c>
      <c r="L51" s="92">
        <v>230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4</v>
      </c>
      <c r="AH51" s="32">
        <f t="shared" si="0"/>
        <v>203.75</v>
      </c>
      <c r="AI51" s="33">
        <f t="shared" si="1"/>
        <v>203.75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26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55</v>
      </c>
      <c r="H53" s="94">
        <v>55</v>
      </c>
      <c r="I53" s="105">
        <v>53</v>
      </c>
      <c r="J53" s="106">
        <v>53</v>
      </c>
      <c r="K53" s="105">
        <v>56</v>
      </c>
      <c r="L53" s="106">
        <v>56</v>
      </c>
      <c r="M53" s="105">
        <v>55</v>
      </c>
      <c r="N53" s="106">
        <v>55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54.833333333333336</v>
      </c>
      <c r="AI53" s="33">
        <f t="shared" si="1"/>
        <v>54.833333333333336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I45" sqref="I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36.166666666666664</v>
      </c>
      <c r="P7" s="313">
        <f>AVERAGE(D7,F7,H7,J7,L7,N7)</f>
        <v>37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55</v>
      </c>
      <c r="H8" s="239">
        <v>88</v>
      </c>
      <c r="I8" s="212">
        <v>60</v>
      </c>
      <c r="J8" s="213">
        <v>110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59.5</v>
      </c>
      <c r="P8" s="313">
        <f>AVERAGE(D8,F8,H8,J8,L8,N8)</f>
        <v>88.5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85</v>
      </c>
      <c r="H9" s="239">
        <f>G9</f>
        <v>85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73</v>
      </c>
      <c r="P9" s="313">
        <f t="shared" si="0"/>
        <v>73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35.5</v>
      </c>
      <c r="P10" s="313">
        <f t="shared" si="0"/>
        <v>40</v>
      </c>
    </row>
    <row r="11" spans="1:16" ht="25.5" customHeight="1">
      <c r="A11" s="24">
        <v>5</v>
      </c>
      <c r="B11" s="24" t="s">
        <v>11</v>
      </c>
      <c r="C11" s="215">
        <v>125</v>
      </c>
      <c r="D11" s="216">
        <v>160</v>
      </c>
      <c r="E11" s="218">
        <v>123</v>
      </c>
      <c r="F11" s="213">
        <v>123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/>
      <c r="N11" s="216"/>
      <c r="O11" s="313">
        <f t="shared" si="0"/>
        <v>122.6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59</v>
      </c>
      <c r="N12" s="216">
        <v>59</v>
      </c>
      <c r="O12" s="313">
        <f t="shared" si="0"/>
        <v>59.166666666666664</v>
      </c>
      <c r="P12" s="313">
        <f t="shared" si="0"/>
        <v>59.166666666666664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436.66666666666669</v>
      </c>
      <c r="P14" s="313">
        <f t="shared" si="0"/>
        <v>448.33333333333331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35</v>
      </c>
      <c r="D39" s="216">
        <f>C39</f>
        <v>35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>
        <v>30</v>
      </c>
      <c r="J39" s="220">
        <f>I39</f>
        <v>30</v>
      </c>
      <c r="K39" s="223">
        <v>25</v>
      </c>
      <c r="L39" s="220">
        <f>K39</f>
        <v>25</v>
      </c>
      <c r="M39" s="223"/>
      <c r="N39" s="220"/>
      <c r="O39" s="313">
        <f t="shared" si="0"/>
        <v>30.6</v>
      </c>
      <c r="P39" s="313">
        <f t="shared" si="0"/>
        <v>30.6</v>
      </c>
    </row>
    <row r="40" spans="1:16" ht="30" customHeight="1">
      <c r="A40" s="24">
        <v>29</v>
      </c>
      <c r="B40" s="24" t="s">
        <v>39</v>
      </c>
      <c r="C40" s="215">
        <v>38</v>
      </c>
      <c r="D40" s="216">
        <f t="shared" ref="D40:D45" si="6">C40</f>
        <v>38</v>
      </c>
      <c r="E40" s="219">
        <v>36</v>
      </c>
      <c r="F40" s="222">
        <f>E40</f>
        <v>36</v>
      </c>
      <c r="G40" s="219">
        <v>35</v>
      </c>
      <c r="H40" s="232">
        <f>G40</f>
        <v>35</v>
      </c>
      <c r="I40" s="219">
        <v>38</v>
      </c>
      <c r="J40" s="220">
        <v>40</v>
      </c>
      <c r="K40" s="223">
        <v>32</v>
      </c>
      <c r="L40" s="220">
        <f t="shared" ref="L40:L45" si="7">K40</f>
        <v>32</v>
      </c>
      <c r="M40" s="223"/>
      <c r="N40" s="220"/>
      <c r="O40" s="313">
        <f t="shared" si="0"/>
        <v>35.799999999999997</v>
      </c>
      <c r="P40" s="313">
        <f t="shared" si="0"/>
        <v>36.200000000000003</v>
      </c>
    </row>
    <row r="41" spans="1:16" ht="38.25" customHeight="1">
      <c r="A41" s="24">
        <v>30</v>
      </c>
      <c r="B41" s="24" t="s">
        <v>40</v>
      </c>
      <c r="C41" s="215">
        <v>35</v>
      </c>
      <c r="D41" s="216">
        <f t="shared" si="6"/>
        <v>35</v>
      </c>
      <c r="E41" s="219"/>
      <c r="F41" s="222"/>
      <c r="G41" s="219">
        <v>35</v>
      </c>
      <c r="H41" s="232">
        <f>G41</f>
        <v>35</v>
      </c>
      <c r="I41" s="219">
        <v>38</v>
      </c>
      <c r="J41" s="220">
        <f t="shared" ref="J41:J45" si="8">I41</f>
        <v>38</v>
      </c>
      <c r="K41" s="223">
        <v>30</v>
      </c>
      <c r="L41" s="220">
        <f t="shared" si="7"/>
        <v>30</v>
      </c>
      <c r="M41" s="223"/>
      <c r="N41" s="220"/>
      <c r="O41" s="313">
        <f t="shared" si="0"/>
        <v>34.5</v>
      </c>
      <c r="P41" s="313">
        <f t="shared" si="0"/>
        <v>34.5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f t="shared" si="6"/>
        <v>58</v>
      </c>
      <c r="E42" s="219">
        <v>60</v>
      </c>
      <c r="F42" s="222">
        <f>E42</f>
        <v>60</v>
      </c>
      <c r="G42" s="219">
        <v>38</v>
      </c>
      <c r="H42" s="232">
        <f t="shared" ref="H42:H45" si="9">G42</f>
        <v>38</v>
      </c>
      <c r="I42" s="219">
        <v>55</v>
      </c>
      <c r="J42" s="220">
        <f t="shared" si="8"/>
        <v>55</v>
      </c>
      <c r="K42" s="223">
        <v>30</v>
      </c>
      <c r="L42" s="220">
        <f t="shared" si="7"/>
        <v>30</v>
      </c>
      <c r="M42" s="223"/>
      <c r="N42" s="220"/>
      <c r="O42" s="313">
        <f t="shared" si="0"/>
        <v>48.2</v>
      </c>
      <c r="P42" s="313">
        <f t="shared" si="0"/>
        <v>48.2</v>
      </c>
    </row>
    <row r="43" spans="1:16" ht="18.75" customHeight="1">
      <c r="A43" s="24">
        <v>32</v>
      </c>
      <c r="B43" s="24" t="s">
        <v>42</v>
      </c>
      <c r="C43" s="215">
        <v>52</v>
      </c>
      <c r="D43" s="216">
        <f t="shared" si="6"/>
        <v>52</v>
      </c>
      <c r="E43" s="219">
        <v>40</v>
      </c>
      <c r="F43" s="222">
        <v>40</v>
      </c>
      <c r="G43" s="219">
        <v>49</v>
      </c>
      <c r="H43" s="232">
        <f t="shared" si="9"/>
        <v>49</v>
      </c>
      <c r="I43" s="219">
        <v>30</v>
      </c>
      <c r="J43" s="220">
        <f t="shared" si="8"/>
        <v>30</v>
      </c>
      <c r="K43" s="223">
        <v>72</v>
      </c>
      <c r="L43" s="220">
        <f t="shared" si="7"/>
        <v>72</v>
      </c>
      <c r="M43" s="223"/>
      <c r="N43" s="220"/>
      <c r="O43" s="313">
        <f t="shared" si="0"/>
        <v>48.6</v>
      </c>
      <c r="P43" s="313">
        <f t="shared" si="0"/>
        <v>48.6</v>
      </c>
    </row>
    <row r="44" spans="1:16" ht="20.25" customHeight="1">
      <c r="A44" s="24">
        <v>33</v>
      </c>
      <c r="B44" s="24" t="s">
        <v>43</v>
      </c>
      <c r="C44" s="215">
        <v>66</v>
      </c>
      <c r="D44" s="216">
        <f t="shared" si="6"/>
        <v>66</v>
      </c>
      <c r="E44" s="219">
        <v>65</v>
      </c>
      <c r="F44" s="222">
        <f>E44</f>
        <v>65</v>
      </c>
      <c r="G44" s="219">
        <v>65</v>
      </c>
      <c r="H44" s="232">
        <f t="shared" si="9"/>
        <v>65</v>
      </c>
      <c r="I44" s="219"/>
      <c r="J44" s="220">
        <f t="shared" si="8"/>
        <v>0</v>
      </c>
      <c r="K44" s="223">
        <v>80</v>
      </c>
      <c r="L44" s="220">
        <f t="shared" si="7"/>
        <v>80</v>
      </c>
      <c r="M44" s="223"/>
      <c r="N44" s="220"/>
      <c r="O44" s="313">
        <f>AVERAGE(C44,E44,G44,I44,K44,M44)</f>
        <v>69</v>
      </c>
      <c r="P44" s="313">
        <f t="shared" si="0"/>
        <v>55.2</v>
      </c>
    </row>
    <row r="45" spans="1:16" ht="28.5" customHeight="1">
      <c r="A45" s="24">
        <v>34</v>
      </c>
      <c r="B45" s="24" t="s">
        <v>44</v>
      </c>
      <c r="C45" s="215">
        <v>168</v>
      </c>
      <c r="D45" s="216">
        <f t="shared" si="6"/>
        <v>168</v>
      </c>
      <c r="E45" s="219">
        <v>220</v>
      </c>
      <c r="F45" s="222">
        <v>220</v>
      </c>
      <c r="G45" s="219">
        <v>189</v>
      </c>
      <c r="H45" s="232">
        <f t="shared" si="9"/>
        <v>189</v>
      </c>
      <c r="I45" s="219">
        <v>195</v>
      </c>
      <c r="J45" s="220">
        <f t="shared" si="8"/>
        <v>195</v>
      </c>
      <c r="K45" s="223">
        <v>80</v>
      </c>
      <c r="L45" s="220">
        <f t="shared" si="7"/>
        <v>80</v>
      </c>
      <c r="M45" s="223"/>
      <c r="N45" s="220"/>
      <c r="O45" s="313">
        <f t="shared" si="0"/>
        <v>170.4</v>
      </c>
      <c r="P45" s="313">
        <f t="shared" si="0"/>
        <v>170.4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180</v>
      </c>
      <c r="F47" s="222">
        <f>E47</f>
        <v>180</v>
      </c>
      <c r="G47" s="221">
        <v>123</v>
      </c>
      <c r="H47" s="231">
        <v>150</v>
      </c>
      <c r="I47" s="219">
        <v>145</v>
      </c>
      <c r="J47" s="220">
        <f>I47</f>
        <v>145</v>
      </c>
      <c r="K47" s="223">
        <v>150</v>
      </c>
      <c r="L47" s="220">
        <f>K47</f>
        <v>150</v>
      </c>
      <c r="M47" s="223"/>
      <c r="N47" s="220"/>
      <c r="O47" s="313">
        <f t="shared" si="0"/>
        <v>149.19999999999999</v>
      </c>
      <c r="P47" s="313">
        <f t="shared" si="0"/>
        <v>163</v>
      </c>
    </row>
    <row r="48" spans="1:16" ht="18" customHeight="1">
      <c r="A48" s="24">
        <v>36</v>
      </c>
      <c r="B48" s="24" t="s">
        <v>47</v>
      </c>
      <c r="C48" s="215">
        <v>105</v>
      </c>
      <c r="D48" s="216">
        <f>C48</f>
        <v>105</v>
      </c>
      <c r="E48" s="219">
        <v>110</v>
      </c>
      <c r="F48" s="222">
        <f t="shared" ref="F48:F51" si="10">E48</f>
        <v>110</v>
      </c>
      <c r="G48" s="221">
        <v>101</v>
      </c>
      <c r="H48" s="231">
        <f>G48</f>
        <v>101</v>
      </c>
      <c r="I48" s="219">
        <v>110</v>
      </c>
      <c r="J48" s="220">
        <f>I48</f>
        <v>110</v>
      </c>
      <c r="K48" s="223">
        <v>120</v>
      </c>
      <c r="L48" s="220">
        <f t="shared" ref="L48:L51" si="11">K48</f>
        <v>120</v>
      </c>
      <c r="M48" s="223"/>
      <c r="N48" s="220"/>
      <c r="O48" s="313">
        <f t="shared" si="0"/>
        <v>109.2</v>
      </c>
      <c r="P48" s="313">
        <f t="shared" si="0"/>
        <v>109.2</v>
      </c>
    </row>
    <row r="49" spans="1:16" ht="17.25" customHeight="1">
      <c r="A49" s="24">
        <v>37</v>
      </c>
      <c r="B49" s="24" t="s">
        <v>48</v>
      </c>
      <c r="C49" s="215">
        <v>320</v>
      </c>
      <c r="D49" s="216">
        <v>320</v>
      </c>
      <c r="E49" s="219"/>
      <c r="F49" s="222"/>
      <c r="G49" s="221">
        <v>196</v>
      </c>
      <c r="H49" s="231">
        <f t="shared" ref="H49:H51" si="12">G49</f>
        <v>196</v>
      </c>
      <c r="I49" s="219">
        <v>325</v>
      </c>
      <c r="J49" s="220">
        <f t="shared" ref="J49:J51" si="13">I49</f>
        <v>325</v>
      </c>
      <c r="K49" s="223">
        <v>105</v>
      </c>
      <c r="L49" s="220">
        <f t="shared" si="11"/>
        <v>105</v>
      </c>
      <c r="M49" s="223"/>
      <c r="N49" s="220"/>
      <c r="O49" s="313">
        <f>AVERAGE(C49,E49,G49,I49,K49,M49)</f>
        <v>236.5</v>
      </c>
      <c r="P49" s="313">
        <f t="shared" si="0"/>
        <v>236.5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4">C50</f>
        <v>150</v>
      </c>
      <c r="E50" s="219">
        <v>160</v>
      </c>
      <c r="F50" s="222">
        <f t="shared" si="10"/>
        <v>160</v>
      </c>
      <c r="G50" s="221">
        <v>150</v>
      </c>
      <c r="H50" s="231">
        <f t="shared" si="12"/>
        <v>150</v>
      </c>
      <c r="I50" s="219">
        <v>150</v>
      </c>
      <c r="J50" s="220">
        <v>150</v>
      </c>
      <c r="K50" s="223">
        <v>160</v>
      </c>
      <c r="L50" s="220">
        <f t="shared" si="11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210</v>
      </c>
      <c r="D51" s="216">
        <v>210</v>
      </c>
      <c r="E51" s="219">
        <v>200</v>
      </c>
      <c r="F51" s="222">
        <f t="shared" si="10"/>
        <v>200</v>
      </c>
      <c r="G51" s="221">
        <v>220</v>
      </c>
      <c r="H51" s="231">
        <f t="shared" si="12"/>
        <v>220</v>
      </c>
      <c r="I51" s="219">
        <v>210</v>
      </c>
      <c r="J51" s="220">
        <f t="shared" si="13"/>
        <v>210</v>
      </c>
      <c r="K51" s="223">
        <v>200</v>
      </c>
      <c r="L51" s="220">
        <f t="shared" si="11"/>
        <v>200</v>
      </c>
      <c r="M51" s="223"/>
      <c r="N51" s="220"/>
      <c r="O51" s="313">
        <f t="shared" si="0"/>
        <v>208</v>
      </c>
      <c r="P51" s="313">
        <f t="shared" si="0"/>
        <v>208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65</v>
      </c>
      <c r="D53" s="216">
        <f>C53</f>
        <v>65</v>
      </c>
      <c r="E53" s="219">
        <v>65</v>
      </c>
      <c r="F53" s="220">
        <v>65</v>
      </c>
      <c r="G53" s="221">
        <v>60</v>
      </c>
      <c r="H53" s="222">
        <f>G53</f>
        <v>60</v>
      </c>
      <c r="I53" s="233">
        <v>65</v>
      </c>
      <c r="J53" s="234">
        <v>65</v>
      </c>
      <c r="K53" s="233">
        <v>65</v>
      </c>
      <c r="L53" s="234">
        <f>K53</f>
        <v>65</v>
      </c>
      <c r="M53" s="233"/>
      <c r="N53" s="234"/>
      <c r="O53" s="313">
        <f>AVERAGE(C53,E53,G53,I53,K53,M53)</f>
        <v>64</v>
      </c>
      <c r="P53" s="313">
        <f t="shared" si="0"/>
        <v>64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25" activePane="bottomRight" state="frozen"/>
      <selection activeCell="I45" sqref="I45"/>
      <selection pane="topRight" activeCell="I45" sqref="I45"/>
      <selection pane="bottomLeft" activeCell="I45" sqref="I45"/>
      <selection pane="bottomRight" activeCell="I45" sqref="I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30</v>
      </c>
      <c r="N7" s="216">
        <v>35</v>
      </c>
      <c r="O7" s="313">
        <f>AVERAGE(C7,E7,G7,I7,K7,M7)</f>
        <v>34.833333333333336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67</v>
      </c>
      <c r="D8" s="216">
        <v>87</v>
      </c>
      <c r="E8" s="214">
        <v>67</v>
      </c>
      <c r="F8" s="213">
        <v>67</v>
      </c>
      <c r="G8" s="212">
        <v>55</v>
      </c>
      <c r="H8" s="239">
        <v>100</v>
      </c>
      <c r="I8" s="212">
        <v>60</v>
      </c>
      <c r="J8" s="213">
        <v>85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61</v>
      </c>
      <c r="P8" s="313">
        <f>AVERAGE(D8,F8,H8,J8,L8,N8)</f>
        <v>87.833333333333329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88</v>
      </c>
      <c r="F9" s="213">
        <f>E9</f>
        <v>88</v>
      </c>
      <c r="G9" s="215">
        <v>85</v>
      </c>
      <c r="H9" s="239">
        <f>G9</f>
        <v>85</v>
      </c>
      <c r="I9" s="215">
        <v>89</v>
      </c>
      <c r="J9" s="213">
        <v>89</v>
      </c>
      <c r="K9" s="212">
        <v>88</v>
      </c>
      <c r="L9" s="213">
        <v>88</v>
      </c>
      <c r="M9" s="215">
        <v>58</v>
      </c>
      <c r="N9" s="216">
        <f>M9</f>
        <v>58</v>
      </c>
      <c r="O9" s="313">
        <f>AVERAGE(C9,E9,G9,I9,K9,M9)</f>
        <v>80.666666666666671</v>
      </c>
      <c r="P9" s="313">
        <f t="shared" si="0"/>
        <v>80.666666666666671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39</v>
      </c>
      <c r="L10" s="216">
        <v>39</v>
      </c>
      <c r="M10" s="215">
        <v>30</v>
      </c>
      <c r="N10" s="216">
        <v>30</v>
      </c>
      <c r="O10" s="313">
        <f t="shared" si="0"/>
        <v>35.666666666666664</v>
      </c>
      <c r="P10" s="313">
        <f t="shared" si="0"/>
        <v>38.333333333333336</v>
      </c>
    </row>
    <row r="11" spans="1:16" ht="25.5" customHeight="1">
      <c r="A11" s="24">
        <v>5</v>
      </c>
      <c r="B11" s="24" t="s">
        <v>11</v>
      </c>
      <c r="C11" s="215">
        <v>109</v>
      </c>
      <c r="D11" s="216">
        <v>160</v>
      </c>
      <c r="E11" s="218">
        <v>145</v>
      </c>
      <c r="F11" s="213">
        <v>145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126.5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60</v>
      </c>
      <c r="N12" s="216">
        <v>60</v>
      </c>
      <c r="O12" s="313">
        <f t="shared" si="0"/>
        <v>59.333333333333336</v>
      </c>
      <c r="P12" s="313">
        <f t="shared" si="0"/>
        <v>59.333333333333336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430</v>
      </c>
      <c r="D14" s="216">
        <v>430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438.33333333333331</v>
      </c>
      <c r="P14" s="313">
        <f t="shared" si="0"/>
        <v>450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30</v>
      </c>
      <c r="D39" s="216">
        <f>C39</f>
        <v>30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/>
      <c r="J39" s="220"/>
      <c r="K39" s="223">
        <v>25</v>
      </c>
      <c r="L39" s="220">
        <f>K39</f>
        <v>25</v>
      </c>
      <c r="M39" s="223"/>
      <c r="N39" s="220"/>
      <c r="O39" s="313">
        <f t="shared" si="0"/>
        <v>29.5</v>
      </c>
      <c r="P39" s="313">
        <f t="shared" si="0"/>
        <v>29.5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3" si="6">C40</f>
        <v>28</v>
      </c>
      <c r="E40" s="219">
        <v>30</v>
      </c>
      <c r="F40" s="222">
        <f>E40</f>
        <v>30</v>
      </c>
      <c r="G40" s="219">
        <v>30</v>
      </c>
      <c r="H40" s="232">
        <f>G40</f>
        <v>30</v>
      </c>
      <c r="I40" s="219">
        <v>24</v>
      </c>
      <c r="J40" s="220">
        <v>24</v>
      </c>
      <c r="K40" s="223">
        <v>32</v>
      </c>
      <c r="L40" s="220">
        <f t="shared" ref="L40:L44" si="7">K40</f>
        <v>32</v>
      </c>
      <c r="M40" s="223"/>
      <c r="N40" s="220"/>
      <c r="O40" s="313">
        <f t="shared" si="0"/>
        <v>28.8</v>
      </c>
      <c r="P40" s="313">
        <f t="shared" si="0"/>
        <v>28.8</v>
      </c>
    </row>
    <row r="41" spans="1:16" ht="38.25" customHeight="1">
      <c r="A41" s="24">
        <v>30</v>
      </c>
      <c r="B41" s="24" t="s">
        <v>40</v>
      </c>
      <c r="C41" s="215">
        <v>30</v>
      </c>
      <c r="D41" s="216">
        <f t="shared" si="6"/>
        <v>30</v>
      </c>
      <c r="E41" s="219">
        <v>35</v>
      </c>
      <c r="F41" s="222">
        <v>35</v>
      </c>
      <c r="G41" s="219">
        <v>35</v>
      </c>
      <c r="H41" s="232">
        <f>G41</f>
        <v>35</v>
      </c>
      <c r="I41" s="219">
        <v>30</v>
      </c>
      <c r="J41" s="220">
        <f t="shared" ref="J41:J45" si="8">I41</f>
        <v>30</v>
      </c>
      <c r="K41" s="223">
        <v>30</v>
      </c>
      <c r="L41" s="220">
        <f t="shared" si="7"/>
        <v>30</v>
      </c>
      <c r="M41" s="223"/>
      <c r="N41" s="220"/>
      <c r="O41" s="313">
        <f t="shared" si="0"/>
        <v>32</v>
      </c>
      <c r="P41" s="313">
        <f t="shared" si="0"/>
        <v>32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v>92</v>
      </c>
      <c r="E42" s="219">
        <v>22</v>
      </c>
      <c r="F42" s="222">
        <f>E42</f>
        <v>22</v>
      </c>
      <c r="G42" s="219">
        <v>38</v>
      </c>
      <c r="H42" s="232">
        <f t="shared" ref="H42" si="9">G42</f>
        <v>38</v>
      </c>
      <c r="I42" s="219"/>
      <c r="J42" s="220"/>
      <c r="K42" s="223">
        <v>30</v>
      </c>
      <c r="L42" s="220">
        <f t="shared" si="7"/>
        <v>30</v>
      </c>
      <c r="M42" s="223"/>
      <c r="N42" s="220"/>
      <c r="O42" s="313">
        <f t="shared" si="0"/>
        <v>37</v>
      </c>
      <c r="P42" s="313">
        <f t="shared" si="0"/>
        <v>45.5</v>
      </c>
    </row>
    <row r="43" spans="1:16" ht="18.75" customHeight="1">
      <c r="A43" s="24">
        <v>32</v>
      </c>
      <c r="B43" s="24" t="s">
        <v>42</v>
      </c>
      <c r="C43" s="215">
        <v>52</v>
      </c>
      <c r="D43" s="216">
        <f t="shared" si="6"/>
        <v>52</v>
      </c>
      <c r="E43" s="219"/>
      <c r="F43" s="222"/>
      <c r="G43" s="219"/>
      <c r="H43" s="232"/>
      <c r="I43" s="219"/>
      <c r="J43" s="220"/>
      <c r="K43" s="223">
        <v>72</v>
      </c>
      <c r="L43" s="220">
        <f t="shared" si="7"/>
        <v>72</v>
      </c>
      <c r="M43" s="223"/>
      <c r="N43" s="220"/>
      <c r="O43" s="313">
        <f t="shared" si="0"/>
        <v>62</v>
      </c>
      <c r="P43" s="313">
        <f t="shared" si="0"/>
        <v>62</v>
      </c>
    </row>
    <row r="44" spans="1:16" ht="20.25" customHeight="1">
      <c r="A44" s="24">
        <v>33</v>
      </c>
      <c r="B44" s="24" t="s">
        <v>43</v>
      </c>
      <c r="C44" s="215">
        <v>98</v>
      </c>
      <c r="D44" s="216">
        <v>190</v>
      </c>
      <c r="E44" s="219"/>
      <c r="F44" s="222"/>
      <c r="G44" s="219"/>
      <c r="H44" s="232"/>
      <c r="I44" s="219"/>
      <c r="J44" s="220"/>
      <c r="K44" s="223">
        <v>89</v>
      </c>
      <c r="L44" s="220">
        <f t="shared" si="7"/>
        <v>89</v>
      </c>
      <c r="M44" s="223"/>
      <c r="N44" s="220"/>
      <c r="O44" s="313">
        <f>AVERAGE(C44,E44,G44,I44,K44,M44)</f>
        <v>93.5</v>
      </c>
      <c r="P44" s="313">
        <f t="shared" si="0"/>
        <v>139.5</v>
      </c>
    </row>
    <row r="45" spans="1:16" ht="28.5" customHeight="1">
      <c r="A45" s="24">
        <v>34</v>
      </c>
      <c r="B45" s="24" t="s">
        <v>44</v>
      </c>
      <c r="C45" s="215">
        <v>69</v>
      </c>
      <c r="D45" s="216">
        <v>180</v>
      </c>
      <c r="E45" s="219">
        <v>85</v>
      </c>
      <c r="F45" s="222">
        <v>85</v>
      </c>
      <c r="G45" s="219"/>
      <c r="H45" s="232"/>
      <c r="I45" s="219">
        <v>180</v>
      </c>
      <c r="J45" s="220">
        <f t="shared" si="8"/>
        <v>180</v>
      </c>
      <c r="K45" s="223"/>
      <c r="L45" s="220"/>
      <c r="M45" s="223"/>
      <c r="N45" s="220"/>
      <c r="O45" s="313">
        <f t="shared" si="0"/>
        <v>111.33333333333333</v>
      </c>
      <c r="P45" s="313">
        <f t="shared" si="0"/>
        <v>148.33333333333334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140</v>
      </c>
      <c r="D48" s="216">
        <f>C48</f>
        <v>140</v>
      </c>
      <c r="E48" s="219">
        <v>150</v>
      </c>
      <c r="F48" s="222">
        <v>150</v>
      </c>
      <c r="G48" s="221">
        <v>101</v>
      </c>
      <c r="H48" s="231">
        <f>G48</f>
        <v>101</v>
      </c>
      <c r="I48" s="219">
        <v>135</v>
      </c>
      <c r="J48" s="220">
        <f>I48</f>
        <v>135</v>
      </c>
      <c r="K48" s="223">
        <v>120</v>
      </c>
      <c r="L48" s="220">
        <f t="shared" ref="L48:L51" si="10">K48</f>
        <v>120</v>
      </c>
      <c r="M48" s="223"/>
      <c r="N48" s="220"/>
      <c r="O48" s="313">
        <f t="shared" si="0"/>
        <v>129.19999999999999</v>
      </c>
      <c r="P48" s="313">
        <f t="shared" si="0"/>
        <v>129.19999999999999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180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105</v>
      </c>
      <c r="L49" s="220">
        <f t="shared" si="10"/>
        <v>105</v>
      </c>
      <c r="M49" s="223"/>
      <c r="N49" s="220"/>
      <c r="O49" s="313">
        <f>AVERAGE(C49,E49,G49,I49,K49,M49)</f>
        <v>152.19999999999999</v>
      </c>
      <c r="P49" s="313">
        <f t="shared" si="0"/>
        <v>152.19999999999999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3">C50</f>
        <v>150</v>
      </c>
      <c r="E50" s="219">
        <v>150</v>
      </c>
      <c r="F50" s="222">
        <f t="shared" ref="F50:F51" si="14">E50</f>
        <v>150</v>
      </c>
      <c r="G50" s="221">
        <v>150</v>
      </c>
      <c r="H50" s="231">
        <f t="shared" si="11"/>
        <v>150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240</v>
      </c>
      <c r="D51" s="216">
        <v>240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200</v>
      </c>
      <c r="L51" s="220">
        <f t="shared" si="10"/>
        <v>200</v>
      </c>
      <c r="M51" s="223"/>
      <c r="N51" s="220"/>
      <c r="O51" s="313">
        <f t="shared" si="0"/>
        <v>226</v>
      </c>
      <c r="P51" s="313">
        <f t="shared" si="0"/>
        <v>226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69</v>
      </c>
      <c r="D53" s="216">
        <f>C53</f>
        <v>69</v>
      </c>
      <c r="E53" s="219">
        <v>70</v>
      </c>
      <c r="F53" s="220">
        <v>70</v>
      </c>
      <c r="G53" s="221">
        <v>65</v>
      </c>
      <c r="H53" s="222">
        <f>G53</f>
        <v>65</v>
      </c>
      <c r="I53" s="233">
        <v>70</v>
      </c>
      <c r="J53" s="234">
        <v>65</v>
      </c>
      <c r="K53" s="233">
        <v>65</v>
      </c>
      <c r="L53" s="234">
        <f>K53</f>
        <v>65</v>
      </c>
      <c r="M53" s="233"/>
      <c r="N53" s="234"/>
      <c r="O53" s="313">
        <f>AVERAGE(C53,E53,G53,I53,K53,M53)</f>
        <v>67.8</v>
      </c>
      <c r="P53" s="313">
        <f t="shared" si="0"/>
        <v>66.8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I45" sqref="I45"/>
      <selection pane="topRight" activeCell="I45" sqref="I45"/>
      <selection pane="bottomLeft" activeCell="I45" sqref="I45"/>
      <selection pane="bottomRight" activeCell="I45" sqref="I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30</v>
      </c>
      <c r="N7" s="216">
        <v>35</v>
      </c>
      <c r="O7" s="313">
        <f>AVERAGE(C7,E7,G7,I7,K7,M7)</f>
        <v>34.833333333333336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67</v>
      </c>
      <c r="D8" s="216">
        <v>87</v>
      </c>
      <c r="E8" s="214">
        <v>67</v>
      </c>
      <c r="F8" s="213">
        <v>67</v>
      </c>
      <c r="G8" s="212">
        <v>55</v>
      </c>
      <c r="H8" s="239">
        <v>100</v>
      </c>
      <c r="I8" s="212">
        <v>60</v>
      </c>
      <c r="J8" s="213">
        <v>85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61</v>
      </c>
      <c r="P8" s="313">
        <f>AVERAGE(D8,F8,H8,J8,L8,N8)</f>
        <v>87.833333333333329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88</v>
      </c>
      <c r="F9" s="213">
        <f>E9</f>
        <v>88</v>
      </c>
      <c r="G9" s="215">
        <v>85</v>
      </c>
      <c r="H9" s="239">
        <f>G9</f>
        <v>85</v>
      </c>
      <c r="I9" s="215">
        <v>89</v>
      </c>
      <c r="J9" s="213">
        <v>89</v>
      </c>
      <c r="K9" s="212">
        <v>88</v>
      </c>
      <c r="L9" s="213">
        <v>88</v>
      </c>
      <c r="M9" s="215">
        <v>58</v>
      </c>
      <c r="N9" s="216">
        <f>M9</f>
        <v>58</v>
      </c>
      <c r="O9" s="313">
        <f>AVERAGE(C9,E9,G9,I9,K9,M9)</f>
        <v>80.666666666666671</v>
      </c>
      <c r="P9" s="313">
        <f t="shared" si="0"/>
        <v>80.666666666666671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39</v>
      </c>
      <c r="L10" s="216">
        <v>39</v>
      </c>
      <c r="M10" s="215">
        <v>30</v>
      </c>
      <c r="N10" s="216">
        <v>30</v>
      </c>
      <c r="O10" s="313">
        <f t="shared" si="0"/>
        <v>35.666666666666664</v>
      </c>
      <c r="P10" s="313">
        <f t="shared" si="0"/>
        <v>38.333333333333336</v>
      </c>
    </row>
    <row r="11" spans="1:16" ht="25.5" customHeight="1">
      <c r="A11" s="24">
        <v>5</v>
      </c>
      <c r="B11" s="24" t="s">
        <v>11</v>
      </c>
      <c r="C11" s="215">
        <v>109</v>
      </c>
      <c r="D11" s="216">
        <v>160</v>
      </c>
      <c r="E11" s="218">
        <v>145</v>
      </c>
      <c r="F11" s="213">
        <v>145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126.5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60</v>
      </c>
      <c r="N12" s="216">
        <v>60</v>
      </c>
      <c r="O12" s="313">
        <f t="shared" si="0"/>
        <v>59.333333333333336</v>
      </c>
      <c r="P12" s="313">
        <f t="shared" si="0"/>
        <v>59.333333333333336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430</v>
      </c>
      <c r="D14" s="216">
        <v>430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438.33333333333331</v>
      </c>
      <c r="P14" s="313">
        <f t="shared" si="0"/>
        <v>450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30</v>
      </c>
      <c r="D39" s="216">
        <f>C39</f>
        <v>30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/>
      <c r="J39" s="220"/>
      <c r="K39" s="223">
        <v>25</v>
      </c>
      <c r="L39" s="220">
        <f>K39</f>
        <v>25</v>
      </c>
      <c r="M39" s="223"/>
      <c r="N39" s="220"/>
      <c r="O39" s="313">
        <f t="shared" si="0"/>
        <v>29.5</v>
      </c>
      <c r="P39" s="313">
        <f t="shared" si="0"/>
        <v>29.5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3" si="6">C40</f>
        <v>28</v>
      </c>
      <c r="E40" s="219">
        <v>30</v>
      </c>
      <c r="F40" s="222">
        <f>E40</f>
        <v>30</v>
      </c>
      <c r="G40" s="219">
        <v>30</v>
      </c>
      <c r="H40" s="232">
        <f>G40</f>
        <v>30</v>
      </c>
      <c r="I40" s="219">
        <v>24</v>
      </c>
      <c r="J40" s="220">
        <v>24</v>
      </c>
      <c r="K40" s="223">
        <v>32</v>
      </c>
      <c r="L40" s="220">
        <f t="shared" ref="L40:L44" si="7">K40</f>
        <v>32</v>
      </c>
      <c r="M40" s="223"/>
      <c r="N40" s="220"/>
      <c r="O40" s="313">
        <f t="shared" si="0"/>
        <v>28.8</v>
      </c>
      <c r="P40" s="313">
        <f t="shared" si="0"/>
        <v>28.8</v>
      </c>
    </row>
    <row r="41" spans="1:16" ht="38.25" customHeight="1">
      <c r="A41" s="24">
        <v>30</v>
      </c>
      <c r="B41" s="24" t="s">
        <v>40</v>
      </c>
      <c r="C41" s="215">
        <v>30</v>
      </c>
      <c r="D41" s="216">
        <f t="shared" si="6"/>
        <v>30</v>
      </c>
      <c r="E41" s="219">
        <v>35</v>
      </c>
      <c r="F41" s="222">
        <v>35</v>
      </c>
      <c r="G41" s="219">
        <v>35</v>
      </c>
      <c r="H41" s="232">
        <f>G41</f>
        <v>35</v>
      </c>
      <c r="I41" s="219">
        <v>30</v>
      </c>
      <c r="J41" s="220">
        <f t="shared" ref="J41:J45" si="8">I41</f>
        <v>30</v>
      </c>
      <c r="K41" s="223">
        <v>30</v>
      </c>
      <c r="L41" s="220">
        <f t="shared" si="7"/>
        <v>30</v>
      </c>
      <c r="M41" s="223"/>
      <c r="N41" s="220"/>
      <c r="O41" s="313">
        <f t="shared" si="0"/>
        <v>32</v>
      </c>
      <c r="P41" s="313">
        <f t="shared" si="0"/>
        <v>32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v>92</v>
      </c>
      <c r="E42" s="219">
        <v>22</v>
      </c>
      <c r="F42" s="222">
        <f>E42</f>
        <v>22</v>
      </c>
      <c r="G42" s="219">
        <v>38</v>
      </c>
      <c r="H42" s="232">
        <f t="shared" ref="H42" si="9">G42</f>
        <v>38</v>
      </c>
      <c r="I42" s="219"/>
      <c r="J42" s="220"/>
      <c r="K42" s="223">
        <v>30</v>
      </c>
      <c r="L42" s="220">
        <f t="shared" si="7"/>
        <v>30</v>
      </c>
      <c r="M42" s="223"/>
      <c r="N42" s="220"/>
      <c r="O42" s="313">
        <f t="shared" si="0"/>
        <v>37</v>
      </c>
      <c r="P42" s="313">
        <f t="shared" si="0"/>
        <v>45.5</v>
      </c>
    </row>
    <row r="43" spans="1:16" ht="18.75" customHeight="1">
      <c r="A43" s="24">
        <v>32</v>
      </c>
      <c r="B43" s="24" t="s">
        <v>42</v>
      </c>
      <c r="C43" s="215">
        <v>132</v>
      </c>
      <c r="D43" s="216">
        <f t="shared" si="6"/>
        <v>132</v>
      </c>
      <c r="E43" s="219"/>
      <c r="F43" s="222"/>
      <c r="G43" s="219"/>
      <c r="H43" s="232"/>
      <c r="I43" s="219"/>
      <c r="J43" s="220"/>
      <c r="K43" s="223">
        <v>140</v>
      </c>
      <c r="L43" s="220">
        <v>140</v>
      </c>
      <c r="M43" s="223"/>
      <c r="N43" s="220"/>
      <c r="O43" s="313">
        <f t="shared" si="0"/>
        <v>136</v>
      </c>
      <c r="P43" s="313">
        <f t="shared" si="0"/>
        <v>136</v>
      </c>
    </row>
    <row r="44" spans="1:16" ht="20.25" customHeight="1">
      <c r="A44" s="24">
        <v>33</v>
      </c>
      <c r="B44" s="24" t="s">
        <v>43</v>
      </c>
      <c r="C44" s="215">
        <v>98</v>
      </c>
      <c r="D44" s="216">
        <v>190</v>
      </c>
      <c r="E44" s="219"/>
      <c r="F44" s="222"/>
      <c r="G44" s="219"/>
      <c r="H44" s="232"/>
      <c r="I44" s="219"/>
      <c r="J44" s="220"/>
      <c r="K44" s="223">
        <v>145</v>
      </c>
      <c r="L44" s="220">
        <f t="shared" si="7"/>
        <v>145</v>
      </c>
      <c r="M44" s="223"/>
      <c r="N44" s="220"/>
      <c r="O44" s="313">
        <f>AVERAGE(C44,E44,G44,I44,K44,M44)</f>
        <v>121.5</v>
      </c>
      <c r="P44" s="313">
        <f t="shared" si="0"/>
        <v>167.5</v>
      </c>
    </row>
    <row r="45" spans="1:16" ht="28.5" customHeight="1">
      <c r="A45" s="24">
        <v>34</v>
      </c>
      <c r="B45" s="24" t="s">
        <v>44</v>
      </c>
      <c r="C45" s="215">
        <v>69</v>
      </c>
      <c r="D45" s="216">
        <v>180</v>
      </c>
      <c r="E45" s="219"/>
      <c r="F45" s="222"/>
      <c r="G45" s="219"/>
      <c r="H45" s="232"/>
      <c r="I45" s="219">
        <v>180</v>
      </c>
      <c r="J45" s="220">
        <f t="shared" si="8"/>
        <v>180</v>
      </c>
      <c r="K45" s="223"/>
      <c r="L45" s="220"/>
      <c r="M45" s="223"/>
      <c r="N45" s="220"/>
      <c r="O45" s="313">
        <f t="shared" si="0"/>
        <v>124.5</v>
      </c>
      <c r="P45" s="313">
        <f t="shared" si="0"/>
        <v>180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140</v>
      </c>
      <c r="D48" s="216">
        <f>C48</f>
        <v>140</v>
      </c>
      <c r="E48" s="219">
        <v>150</v>
      </c>
      <c r="F48" s="222">
        <v>150</v>
      </c>
      <c r="G48" s="221">
        <v>140</v>
      </c>
      <c r="H48" s="231">
        <f>G48</f>
        <v>140</v>
      </c>
      <c r="I48" s="219">
        <v>135</v>
      </c>
      <c r="J48" s="220">
        <f>I48</f>
        <v>135</v>
      </c>
      <c r="K48" s="223">
        <v>120</v>
      </c>
      <c r="L48" s="220">
        <f t="shared" ref="L48:L51" si="10">K48</f>
        <v>120</v>
      </c>
      <c r="M48" s="223"/>
      <c r="N48" s="220"/>
      <c r="O48" s="313">
        <f t="shared" si="0"/>
        <v>137</v>
      </c>
      <c r="P48" s="313">
        <f t="shared" si="0"/>
        <v>137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180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105</v>
      </c>
      <c r="L49" s="220">
        <f t="shared" si="10"/>
        <v>105</v>
      </c>
      <c r="M49" s="223"/>
      <c r="N49" s="220"/>
      <c r="O49" s="313">
        <f>AVERAGE(C49,E49,G49,I49,K49,M49)</f>
        <v>152.19999999999999</v>
      </c>
      <c r="P49" s="313">
        <f t="shared" si="0"/>
        <v>152.19999999999999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3">C50</f>
        <v>150</v>
      </c>
      <c r="E50" s="219">
        <v>150</v>
      </c>
      <c r="F50" s="222">
        <f t="shared" ref="F50:F51" si="14">E50</f>
        <v>150</v>
      </c>
      <c r="G50" s="221">
        <v>150</v>
      </c>
      <c r="H50" s="231">
        <f t="shared" si="11"/>
        <v>150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240</v>
      </c>
      <c r="D51" s="216">
        <v>240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200</v>
      </c>
      <c r="L51" s="220">
        <f t="shared" si="10"/>
        <v>200</v>
      </c>
      <c r="M51" s="223"/>
      <c r="N51" s="220"/>
      <c r="O51" s="313">
        <f t="shared" si="0"/>
        <v>226</v>
      </c>
      <c r="P51" s="313">
        <f t="shared" si="0"/>
        <v>226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69</v>
      </c>
      <c r="D53" s="216">
        <f>C53</f>
        <v>69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69.599999999999994</v>
      </c>
      <c r="P53" s="313">
        <f t="shared" si="0"/>
        <v>69.599999999999994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12" activePane="bottomRight" state="frozen"/>
      <selection activeCell="H45" sqref="H45"/>
      <selection pane="topRight" activeCell="H45" sqref="H45"/>
      <selection pane="bottomLeft" activeCell="H45" sqref="H45"/>
      <selection pane="bottomRight" activeCell="H45" sqref="H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38</v>
      </c>
      <c r="L7" s="213">
        <v>38</v>
      </c>
      <c r="M7" s="215">
        <v>30</v>
      </c>
      <c r="N7" s="216">
        <v>35</v>
      </c>
      <c r="O7" s="313">
        <f>AVERAGE(C7,E7,G7,I7,K7,M7)</f>
        <v>34.833333333333336</v>
      </c>
      <c r="P7" s="313">
        <f>AVERAGE(D7,F7,H7,J7,L7,N7)</f>
        <v>36.833333333333336</v>
      </c>
    </row>
    <row r="8" spans="1:16" ht="35.25" customHeight="1">
      <c r="A8" s="24">
        <v>2</v>
      </c>
      <c r="B8" s="24" t="s">
        <v>8</v>
      </c>
      <c r="C8" s="215">
        <v>67</v>
      </c>
      <c r="D8" s="216">
        <v>87</v>
      </c>
      <c r="E8" s="214">
        <v>67</v>
      </c>
      <c r="F8" s="213">
        <v>67</v>
      </c>
      <c r="G8" s="212">
        <v>55</v>
      </c>
      <c r="H8" s="239">
        <v>100</v>
      </c>
      <c r="I8" s="212">
        <v>60</v>
      </c>
      <c r="J8" s="213">
        <v>85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61</v>
      </c>
      <c r="P8" s="313">
        <f>AVERAGE(D8,F8,H8,J8,L8,N8)</f>
        <v>87.833333333333329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88</v>
      </c>
      <c r="F9" s="213">
        <f>E9</f>
        <v>88</v>
      </c>
      <c r="G9" s="215">
        <v>85</v>
      </c>
      <c r="H9" s="239">
        <f>G9</f>
        <v>85</v>
      </c>
      <c r="I9" s="215">
        <v>89</v>
      </c>
      <c r="J9" s="213">
        <v>89</v>
      </c>
      <c r="K9" s="212">
        <v>88</v>
      </c>
      <c r="L9" s="213">
        <v>88</v>
      </c>
      <c r="M9" s="215">
        <v>58</v>
      </c>
      <c r="N9" s="216">
        <f>M9</f>
        <v>58</v>
      </c>
      <c r="O9" s="313">
        <f>AVERAGE(C9,E9,G9,I9,K9,M9)</f>
        <v>80.666666666666671</v>
      </c>
      <c r="P9" s="313">
        <f t="shared" si="0"/>
        <v>80.666666666666671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39</v>
      </c>
      <c r="L10" s="216">
        <v>39</v>
      </c>
      <c r="M10" s="215">
        <v>30</v>
      </c>
      <c r="N10" s="216">
        <v>30</v>
      </c>
      <c r="O10" s="313">
        <f t="shared" si="0"/>
        <v>35.666666666666664</v>
      </c>
      <c r="P10" s="313">
        <f t="shared" si="0"/>
        <v>38.333333333333336</v>
      </c>
    </row>
    <row r="11" spans="1:16" ht="25.5" customHeight="1">
      <c r="A11" s="24">
        <v>5</v>
      </c>
      <c r="B11" s="24" t="s">
        <v>11</v>
      </c>
      <c r="C11" s="215">
        <v>109</v>
      </c>
      <c r="D11" s="216">
        <v>160</v>
      </c>
      <c r="E11" s="218">
        <v>145</v>
      </c>
      <c r="F11" s="213">
        <v>145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126.5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60</v>
      </c>
      <c r="N12" s="216">
        <v>60</v>
      </c>
      <c r="O12" s="313">
        <f t="shared" si="0"/>
        <v>59.333333333333336</v>
      </c>
      <c r="P12" s="313">
        <f t="shared" si="0"/>
        <v>59.333333333333336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430</v>
      </c>
      <c r="D14" s="216">
        <v>430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438.33333333333331</v>
      </c>
      <c r="P14" s="313">
        <f t="shared" si="0"/>
        <v>450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30</v>
      </c>
      <c r="D39" s="216">
        <f>C39</f>
        <v>30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/>
      <c r="J39" s="220"/>
      <c r="K39" s="223">
        <v>25</v>
      </c>
      <c r="L39" s="220">
        <f>K39</f>
        <v>25</v>
      </c>
      <c r="M39" s="223"/>
      <c r="N39" s="220"/>
      <c r="O39" s="313">
        <f t="shared" si="0"/>
        <v>29.5</v>
      </c>
      <c r="P39" s="313">
        <f t="shared" si="0"/>
        <v>29.5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3" si="6">C40</f>
        <v>28</v>
      </c>
      <c r="E40" s="219">
        <v>30</v>
      </c>
      <c r="F40" s="222">
        <f>E40</f>
        <v>30</v>
      </c>
      <c r="G40" s="219">
        <v>30</v>
      </c>
      <c r="H40" s="232">
        <f>G40</f>
        <v>30</v>
      </c>
      <c r="I40" s="219">
        <v>24</v>
      </c>
      <c r="J40" s="220">
        <v>24</v>
      </c>
      <c r="K40" s="223">
        <v>32</v>
      </c>
      <c r="L40" s="220">
        <f t="shared" ref="L40:L44" si="7">K40</f>
        <v>32</v>
      </c>
      <c r="M40" s="223"/>
      <c r="N40" s="220"/>
      <c r="O40" s="313">
        <f t="shared" si="0"/>
        <v>28.8</v>
      </c>
      <c r="P40" s="313">
        <f t="shared" si="0"/>
        <v>28.8</v>
      </c>
    </row>
    <row r="41" spans="1:16" ht="38.25" customHeight="1">
      <c r="A41" s="24">
        <v>30</v>
      </c>
      <c r="B41" s="24" t="s">
        <v>40</v>
      </c>
      <c r="C41" s="215">
        <v>30</v>
      </c>
      <c r="D41" s="216">
        <f t="shared" si="6"/>
        <v>30</v>
      </c>
      <c r="E41" s="219">
        <v>35</v>
      </c>
      <c r="F41" s="222">
        <v>35</v>
      </c>
      <c r="G41" s="219">
        <v>35</v>
      </c>
      <c r="H41" s="232">
        <f>G41</f>
        <v>35</v>
      </c>
      <c r="I41" s="219">
        <v>30</v>
      </c>
      <c r="J41" s="220">
        <f t="shared" ref="J41:J45" si="8">I41</f>
        <v>30</v>
      </c>
      <c r="K41" s="223">
        <v>30</v>
      </c>
      <c r="L41" s="220">
        <f t="shared" si="7"/>
        <v>30</v>
      </c>
      <c r="M41" s="223"/>
      <c r="N41" s="220"/>
      <c r="O41" s="313">
        <f t="shared" si="0"/>
        <v>32</v>
      </c>
      <c r="P41" s="313">
        <f t="shared" si="0"/>
        <v>32</v>
      </c>
    </row>
    <row r="42" spans="1:16" ht="27.75" customHeight="1">
      <c r="A42" s="24">
        <v>31</v>
      </c>
      <c r="B42" s="24" t="s">
        <v>41</v>
      </c>
      <c r="C42" s="215">
        <v>58</v>
      </c>
      <c r="D42" s="216">
        <v>92</v>
      </c>
      <c r="E42" s="219">
        <v>22</v>
      </c>
      <c r="F42" s="222">
        <f>E42</f>
        <v>22</v>
      </c>
      <c r="G42" s="219">
        <v>38</v>
      </c>
      <c r="H42" s="232">
        <f t="shared" ref="H42" si="9">G42</f>
        <v>38</v>
      </c>
      <c r="I42" s="219"/>
      <c r="J42" s="220"/>
      <c r="K42" s="223">
        <v>30</v>
      </c>
      <c r="L42" s="220">
        <f t="shared" si="7"/>
        <v>30</v>
      </c>
      <c r="M42" s="223"/>
      <c r="N42" s="220"/>
      <c r="O42" s="313">
        <f t="shared" si="0"/>
        <v>37</v>
      </c>
      <c r="P42" s="313">
        <f t="shared" si="0"/>
        <v>45.5</v>
      </c>
    </row>
    <row r="43" spans="1:16" ht="18.75" customHeight="1">
      <c r="A43" s="24">
        <v>32</v>
      </c>
      <c r="B43" s="24" t="s">
        <v>42</v>
      </c>
      <c r="C43" s="215">
        <v>132</v>
      </c>
      <c r="D43" s="216">
        <f t="shared" si="6"/>
        <v>132</v>
      </c>
      <c r="E43" s="219"/>
      <c r="F43" s="222"/>
      <c r="G43" s="219"/>
      <c r="H43" s="232"/>
      <c r="I43" s="219"/>
      <c r="J43" s="220"/>
      <c r="K43" s="223">
        <v>140</v>
      </c>
      <c r="L43" s="220">
        <v>140</v>
      </c>
      <c r="M43" s="223"/>
      <c r="N43" s="220"/>
      <c r="O43" s="313">
        <f t="shared" si="0"/>
        <v>136</v>
      </c>
      <c r="P43" s="313">
        <f t="shared" si="0"/>
        <v>136</v>
      </c>
    </row>
    <row r="44" spans="1:16" ht="20.25" customHeight="1">
      <c r="A44" s="24">
        <v>33</v>
      </c>
      <c r="B44" s="24" t="s">
        <v>43</v>
      </c>
      <c r="C44" s="215">
        <v>98</v>
      </c>
      <c r="D44" s="216">
        <v>190</v>
      </c>
      <c r="E44" s="219"/>
      <c r="F44" s="222"/>
      <c r="G44" s="219"/>
      <c r="H44" s="232"/>
      <c r="I44" s="219"/>
      <c r="J44" s="220"/>
      <c r="K44" s="223">
        <v>145</v>
      </c>
      <c r="L44" s="220">
        <f t="shared" si="7"/>
        <v>145</v>
      </c>
      <c r="M44" s="223"/>
      <c r="N44" s="220"/>
      <c r="O44" s="313">
        <f>AVERAGE(C44,E44,G44,I44,K44,M44)</f>
        <v>121.5</v>
      </c>
      <c r="P44" s="313">
        <f t="shared" si="0"/>
        <v>167.5</v>
      </c>
    </row>
    <row r="45" spans="1:16" ht="28.5" customHeight="1">
      <c r="A45" s="24">
        <v>34</v>
      </c>
      <c r="B45" s="24" t="s">
        <v>44</v>
      </c>
      <c r="C45" s="215">
        <v>180</v>
      </c>
      <c r="D45" s="216">
        <v>180</v>
      </c>
      <c r="E45" s="219"/>
      <c r="F45" s="222"/>
      <c r="G45" s="219"/>
      <c r="H45" s="232"/>
      <c r="I45" s="219">
        <v>180</v>
      </c>
      <c r="J45" s="220">
        <f t="shared" si="8"/>
        <v>180</v>
      </c>
      <c r="K45" s="223"/>
      <c r="L45" s="220"/>
      <c r="M45" s="223"/>
      <c r="N45" s="220"/>
      <c r="O45" s="313">
        <f t="shared" si="0"/>
        <v>180</v>
      </c>
      <c r="P45" s="313">
        <f t="shared" si="0"/>
        <v>180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140</v>
      </c>
      <c r="D48" s="216">
        <f>C48</f>
        <v>140</v>
      </c>
      <c r="E48" s="219">
        <v>150</v>
      </c>
      <c r="F48" s="222">
        <v>150</v>
      </c>
      <c r="G48" s="221">
        <v>140</v>
      </c>
      <c r="H48" s="231">
        <f>G48</f>
        <v>140</v>
      </c>
      <c r="I48" s="219">
        <v>135</v>
      </c>
      <c r="J48" s="220">
        <f>I48</f>
        <v>135</v>
      </c>
      <c r="K48" s="223">
        <v>120</v>
      </c>
      <c r="L48" s="220">
        <f t="shared" ref="L48:L51" si="10">K48</f>
        <v>120</v>
      </c>
      <c r="M48" s="223"/>
      <c r="N48" s="220"/>
      <c r="O48" s="313">
        <f t="shared" si="0"/>
        <v>137</v>
      </c>
      <c r="P48" s="313">
        <f t="shared" si="0"/>
        <v>137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180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105</v>
      </c>
      <c r="L49" s="220">
        <f t="shared" si="10"/>
        <v>105</v>
      </c>
      <c r="M49" s="223"/>
      <c r="N49" s="220"/>
      <c r="O49" s="313">
        <f>AVERAGE(C49,E49,G49,I49,K49,M49)</f>
        <v>152.19999999999999</v>
      </c>
      <c r="P49" s="313">
        <f t="shared" si="0"/>
        <v>152.19999999999999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3">C50</f>
        <v>150</v>
      </c>
      <c r="E50" s="219">
        <v>150</v>
      </c>
      <c r="F50" s="222">
        <f t="shared" ref="F50:F51" si="14">E50</f>
        <v>150</v>
      </c>
      <c r="G50" s="221">
        <v>150</v>
      </c>
      <c r="H50" s="231">
        <f t="shared" si="11"/>
        <v>150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240</v>
      </c>
      <c r="D51" s="216">
        <v>240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200</v>
      </c>
      <c r="L51" s="220">
        <f t="shared" si="10"/>
        <v>200</v>
      </c>
      <c r="M51" s="223"/>
      <c r="N51" s="220"/>
      <c r="O51" s="313">
        <f t="shared" si="0"/>
        <v>226</v>
      </c>
      <c r="P51" s="313">
        <f t="shared" si="0"/>
        <v>226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69</v>
      </c>
      <c r="D53" s="216">
        <f>C53</f>
        <v>69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69.599999999999994</v>
      </c>
      <c r="P53" s="313">
        <f t="shared" si="0"/>
        <v>69.599999999999994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H45" sqref="H45"/>
      <selection pane="topRight" activeCell="H45" sqref="H45"/>
      <selection pane="bottomLeft" activeCell="H45" sqref="H45"/>
      <selection pane="bottomRight" activeCell="H45" sqref="H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35.166666666666664</v>
      </c>
      <c r="P7" s="313">
        <f>AVERAGE(D7,F7,H7,J7,L7,N7)</f>
        <v>37.166666666666664</v>
      </c>
    </row>
    <row r="8" spans="1:16" ht="35.25" customHeight="1">
      <c r="A8" s="24">
        <v>2</v>
      </c>
      <c r="B8" s="24" t="s">
        <v>8</v>
      </c>
      <c r="C8" s="215">
        <v>67</v>
      </c>
      <c r="D8" s="216">
        <v>87</v>
      </c>
      <c r="E8" s="214">
        <v>67</v>
      </c>
      <c r="F8" s="213">
        <v>67</v>
      </c>
      <c r="G8" s="212">
        <v>55</v>
      </c>
      <c r="H8" s="239">
        <v>100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60.666666666666664</v>
      </c>
      <c r="P8" s="313">
        <f>AVERAGE(D8,F8,H8,J8,L8,N8)</f>
        <v>86.833333333333329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88</v>
      </c>
      <c r="F9" s="213">
        <f>E9</f>
        <v>88</v>
      </c>
      <c r="G9" s="215">
        <v>85</v>
      </c>
      <c r="H9" s="239">
        <f>G9</f>
        <v>85</v>
      </c>
      <c r="I9" s="215">
        <v>89</v>
      </c>
      <c r="J9" s="213">
        <v>89</v>
      </c>
      <c r="K9" s="212">
        <v>204</v>
      </c>
      <c r="L9" s="213">
        <v>204</v>
      </c>
      <c r="M9" s="215">
        <v>58</v>
      </c>
      <c r="N9" s="216">
        <f>M9</f>
        <v>58</v>
      </c>
      <c r="O9" s="313">
        <f>AVERAGE(C9,E9,G9,I9,K9,M9)</f>
        <v>100</v>
      </c>
      <c r="P9" s="313">
        <f t="shared" si="0"/>
        <v>100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35.166666666666664</v>
      </c>
      <c r="P10" s="313">
        <f t="shared" si="0"/>
        <v>38.333333333333336</v>
      </c>
    </row>
    <row r="11" spans="1:16" ht="25.5" customHeight="1">
      <c r="A11" s="24">
        <v>5</v>
      </c>
      <c r="B11" s="24" t="s">
        <v>11</v>
      </c>
      <c r="C11" s="215">
        <v>109</v>
      </c>
      <c r="D11" s="216">
        <v>160</v>
      </c>
      <c r="E11" s="218">
        <v>145</v>
      </c>
      <c r="F11" s="213">
        <v>145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126.5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59.666666666666664</v>
      </c>
      <c r="P12" s="313">
        <f t="shared" si="0"/>
        <v>59.666666666666664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430</v>
      </c>
      <c r="D14" s="216">
        <v>430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438.33333333333331</v>
      </c>
      <c r="P14" s="313">
        <f t="shared" si="0"/>
        <v>450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30</v>
      </c>
      <c r="D39" s="216">
        <f>C39</f>
        <v>30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/>
      <c r="J39" s="220"/>
      <c r="K39" s="223"/>
      <c r="L39" s="220"/>
      <c r="M39" s="223"/>
      <c r="N39" s="220"/>
      <c r="O39" s="313">
        <f t="shared" si="0"/>
        <v>31</v>
      </c>
      <c r="P39" s="313">
        <f t="shared" si="0"/>
        <v>31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3" si="6">C40</f>
        <v>28</v>
      </c>
      <c r="E40" s="219">
        <v>30</v>
      </c>
      <c r="F40" s="222">
        <f>E40</f>
        <v>30</v>
      </c>
      <c r="G40" s="219">
        <v>30</v>
      </c>
      <c r="H40" s="232">
        <f>G40</f>
        <v>30</v>
      </c>
      <c r="I40" s="219">
        <v>24</v>
      </c>
      <c r="J40" s="220">
        <v>24</v>
      </c>
      <c r="K40" s="223">
        <v>25</v>
      </c>
      <c r="L40" s="220">
        <f t="shared" ref="L40:L45" si="7">K40</f>
        <v>25</v>
      </c>
      <c r="M40" s="223"/>
      <c r="N40" s="220"/>
      <c r="O40" s="313">
        <f t="shared" si="0"/>
        <v>27.4</v>
      </c>
      <c r="P40" s="313">
        <f t="shared" si="0"/>
        <v>27.4</v>
      </c>
    </row>
    <row r="41" spans="1:16" ht="38.25" customHeight="1">
      <c r="A41" s="24">
        <v>30</v>
      </c>
      <c r="B41" s="24" t="s">
        <v>40</v>
      </c>
      <c r="C41" s="215">
        <v>30</v>
      </c>
      <c r="D41" s="216">
        <f t="shared" si="6"/>
        <v>30</v>
      </c>
      <c r="E41" s="219">
        <v>35</v>
      </c>
      <c r="F41" s="222">
        <v>35</v>
      </c>
      <c r="G41" s="219">
        <v>35</v>
      </c>
      <c r="H41" s="232">
        <f>G41</f>
        <v>35</v>
      </c>
      <c r="I41" s="219">
        <v>30</v>
      </c>
      <c r="J41" s="220">
        <f t="shared" ref="J41:J45" si="8">I41</f>
        <v>30</v>
      </c>
      <c r="K41" s="223">
        <v>33</v>
      </c>
      <c r="L41" s="220">
        <f t="shared" si="7"/>
        <v>33</v>
      </c>
      <c r="M41" s="223"/>
      <c r="N41" s="220"/>
      <c r="O41" s="313">
        <f t="shared" si="0"/>
        <v>32.6</v>
      </c>
      <c r="P41" s="313">
        <f t="shared" si="0"/>
        <v>32.6</v>
      </c>
    </row>
    <row r="42" spans="1:16" ht="27.75" customHeight="1">
      <c r="A42" s="24">
        <v>31</v>
      </c>
      <c r="B42" s="24" t="s">
        <v>41</v>
      </c>
      <c r="C42" s="215">
        <v>92</v>
      </c>
      <c r="D42" s="216">
        <v>92</v>
      </c>
      <c r="E42" s="219">
        <v>92</v>
      </c>
      <c r="F42" s="222">
        <f>E42</f>
        <v>92</v>
      </c>
      <c r="G42" s="219">
        <v>92</v>
      </c>
      <c r="H42" s="232">
        <f t="shared" ref="H42" si="9">G42</f>
        <v>92</v>
      </c>
      <c r="I42" s="219"/>
      <c r="J42" s="220"/>
      <c r="K42" s="223">
        <v>90</v>
      </c>
      <c r="L42" s="220">
        <f t="shared" si="7"/>
        <v>90</v>
      </c>
      <c r="M42" s="223"/>
      <c r="N42" s="220"/>
      <c r="O42" s="313">
        <f t="shared" si="0"/>
        <v>91.5</v>
      </c>
      <c r="P42" s="313">
        <f t="shared" si="0"/>
        <v>91.5</v>
      </c>
    </row>
    <row r="43" spans="1:16" ht="18.75" customHeight="1">
      <c r="A43" s="24">
        <v>32</v>
      </c>
      <c r="B43" s="24" t="s">
        <v>42</v>
      </c>
      <c r="C43" s="215">
        <v>200</v>
      </c>
      <c r="D43" s="216">
        <f t="shared" si="6"/>
        <v>200</v>
      </c>
      <c r="E43" s="219"/>
      <c r="F43" s="222"/>
      <c r="G43" s="219"/>
      <c r="H43" s="232"/>
      <c r="I43" s="219"/>
      <c r="J43" s="220"/>
      <c r="K43" s="223">
        <v>220</v>
      </c>
      <c r="L43" s="220">
        <v>220</v>
      </c>
      <c r="M43" s="223"/>
      <c r="N43" s="220"/>
      <c r="O43" s="313">
        <f t="shared" si="0"/>
        <v>210</v>
      </c>
      <c r="P43" s="313">
        <f t="shared" si="0"/>
        <v>210</v>
      </c>
    </row>
    <row r="44" spans="1:16" ht="20.25" customHeight="1">
      <c r="A44" s="24">
        <v>33</v>
      </c>
      <c r="B44" s="24" t="s">
        <v>43</v>
      </c>
      <c r="C44" s="215">
        <v>190</v>
      </c>
      <c r="D44" s="216">
        <v>190</v>
      </c>
      <c r="E44" s="219"/>
      <c r="F44" s="222"/>
      <c r="G44" s="219"/>
      <c r="H44" s="232"/>
      <c r="I44" s="219"/>
      <c r="J44" s="220"/>
      <c r="K44" s="223">
        <v>170</v>
      </c>
      <c r="L44" s="220">
        <f t="shared" si="7"/>
        <v>170</v>
      </c>
      <c r="M44" s="223"/>
      <c r="N44" s="220"/>
      <c r="O44" s="313">
        <f>AVERAGE(C44,E44,G44,I44,K44,M44)</f>
        <v>180</v>
      </c>
      <c r="P44" s="313">
        <f t="shared" si="0"/>
        <v>180</v>
      </c>
    </row>
    <row r="45" spans="1:16" ht="28.5" customHeight="1">
      <c r="A45" s="24">
        <v>34</v>
      </c>
      <c r="B45" s="24" t="s">
        <v>44</v>
      </c>
      <c r="C45" s="215">
        <v>180</v>
      </c>
      <c r="D45" s="216">
        <v>180</v>
      </c>
      <c r="E45" s="219"/>
      <c r="F45" s="222"/>
      <c r="G45" s="219"/>
      <c r="H45" s="232"/>
      <c r="I45" s="219">
        <v>180</v>
      </c>
      <c r="J45" s="220">
        <f t="shared" si="8"/>
        <v>180</v>
      </c>
      <c r="K45" s="223">
        <v>170</v>
      </c>
      <c r="L45" s="220">
        <f t="shared" si="7"/>
        <v>170</v>
      </c>
      <c r="M45" s="223"/>
      <c r="N45" s="220"/>
      <c r="O45" s="313">
        <f t="shared" si="0"/>
        <v>176.66666666666666</v>
      </c>
      <c r="P45" s="313">
        <f t="shared" si="0"/>
        <v>176.66666666666666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140</v>
      </c>
      <c r="D48" s="216">
        <f>C48</f>
        <v>140</v>
      </c>
      <c r="E48" s="219">
        <v>150</v>
      </c>
      <c r="F48" s="222">
        <v>150</v>
      </c>
      <c r="G48" s="221">
        <v>140</v>
      </c>
      <c r="H48" s="231">
        <f>G48</f>
        <v>140</v>
      </c>
      <c r="I48" s="219">
        <v>135</v>
      </c>
      <c r="J48" s="220">
        <f>I48</f>
        <v>135</v>
      </c>
      <c r="K48" s="223">
        <v>130</v>
      </c>
      <c r="L48" s="220">
        <f t="shared" ref="L48:L51" si="10">K48</f>
        <v>130</v>
      </c>
      <c r="M48" s="223"/>
      <c r="N48" s="220"/>
      <c r="O48" s="313">
        <f t="shared" si="0"/>
        <v>139</v>
      </c>
      <c r="P48" s="313">
        <f t="shared" si="0"/>
        <v>139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180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120</v>
      </c>
      <c r="L49" s="220">
        <v>140</v>
      </c>
      <c r="M49" s="223"/>
      <c r="N49" s="220"/>
      <c r="O49" s="313">
        <f>AVERAGE(C49,E49,G49,I49,K49,M49)</f>
        <v>155.19999999999999</v>
      </c>
      <c r="P49" s="313">
        <f t="shared" si="0"/>
        <v>159.19999999999999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3">C50</f>
        <v>150</v>
      </c>
      <c r="E50" s="219">
        <v>150</v>
      </c>
      <c r="F50" s="222">
        <f t="shared" ref="F50:F51" si="14">E50</f>
        <v>150</v>
      </c>
      <c r="G50" s="221">
        <v>150</v>
      </c>
      <c r="H50" s="231">
        <f t="shared" si="11"/>
        <v>150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240</v>
      </c>
      <c r="D51" s="216">
        <v>240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260</v>
      </c>
      <c r="L51" s="220">
        <f t="shared" si="10"/>
        <v>260</v>
      </c>
      <c r="M51" s="223"/>
      <c r="N51" s="220"/>
      <c r="O51" s="313">
        <f t="shared" si="0"/>
        <v>238</v>
      </c>
      <c r="P51" s="313">
        <f t="shared" si="0"/>
        <v>238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69</v>
      </c>
      <c r="D53" s="216">
        <f>C53</f>
        <v>69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69.599999999999994</v>
      </c>
      <c r="P53" s="313">
        <f t="shared" si="0"/>
        <v>69.599999999999994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B3" sqref="B3:B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36</v>
      </c>
      <c r="H7" s="239">
        <v>36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35.166666666666664</v>
      </c>
      <c r="P7" s="313">
        <f>AVERAGE(D7,F7,H7,J7,L7,N7)</f>
        <v>37.166666666666664</v>
      </c>
    </row>
    <row r="8" spans="1:16" ht="35.25" customHeight="1">
      <c r="A8" s="24">
        <v>2</v>
      </c>
      <c r="B8" s="24" t="s">
        <v>8</v>
      </c>
      <c r="C8" s="215">
        <v>67</v>
      </c>
      <c r="D8" s="216">
        <v>87</v>
      </c>
      <c r="E8" s="214">
        <v>67</v>
      </c>
      <c r="F8" s="213">
        <v>67</v>
      </c>
      <c r="G8" s="212">
        <v>55</v>
      </c>
      <c r="H8" s="239">
        <v>100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60.666666666666664</v>
      </c>
      <c r="P8" s="313">
        <f>AVERAGE(D8,F8,H8,J8,L8,N8)</f>
        <v>86.833333333333329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88</v>
      </c>
      <c r="F9" s="213">
        <f>E9</f>
        <v>88</v>
      </c>
      <c r="G9" s="215">
        <v>85</v>
      </c>
      <c r="H9" s="239">
        <f>G9</f>
        <v>85</v>
      </c>
      <c r="I9" s="215">
        <v>89</v>
      </c>
      <c r="J9" s="213">
        <v>89</v>
      </c>
      <c r="K9" s="212">
        <v>204</v>
      </c>
      <c r="L9" s="213">
        <v>204</v>
      </c>
      <c r="M9" s="215">
        <v>58</v>
      </c>
      <c r="N9" s="216">
        <f>M9</f>
        <v>58</v>
      </c>
      <c r="O9" s="313">
        <f>AVERAGE(C9,E9,G9,I9,K9,M9)</f>
        <v>100</v>
      </c>
      <c r="P9" s="313">
        <f t="shared" si="0"/>
        <v>100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35.166666666666664</v>
      </c>
      <c r="P10" s="313">
        <f t="shared" si="0"/>
        <v>38.333333333333336</v>
      </c>
    </row>
    <row r="11" spans="1:16" ht="25.5" customHeight="1">
      <c r="A11" s="24">
        <v>5</v>
      </c>
      <c r="B11" s="24" t="s">
        <v>11</v>
      </c>
      <c r="C11" s="215">
        <v>109</v>
      </c>
      <c r="D11" s="216">
        <v>160</v>
      </c>
      <c r="E11" s="218">
        <v>145</v>
      </c>
      <c r="F11" s="213">
        <v>145</v>
      </c>
      <c r="G11" s="215">
        <v>120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126.5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59.666666666666664</v>
      </c>
      <c r="P12" s="313">
        <f t="shared" si="0"/>
        <v>59.666666666666664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430</v>
      </c>
      <c r="D14" s="216">
        <v>430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438.33333333333331</v>
      </c>
      <c r="P14" s="313">
        <f t="shared" si="0"/>
        <v>450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30</v>
      </c>
      <c r="D39" s="216">
        <f>C39</f>
        <v>30</v>
      </c>
      <c r="E39" s="219">
        <v>35</v>
      </c>
      <c r="F39" s="222">
        <f>E39</f>
        <v>35</v>
      </c>
      <c r="G39" s="219">
        <v>28</v>
      </c>
      <c r="H39" s="232">
        <f>G39</f>
        <v>28</v>
      </c>
      <c r="I39" s="219"/>
      <c r="J39" s="220"/>
      <c r="K39" s="223"/>
      <c r="L39" s="220"/>
      <c r="M39" s="223"/>
      <c r="N39" s="220"/>
      <c r="O39" s="313">
        <f t="shared" si="0"/>
        <v>31</v>
      </c>
      <c r="P39" s="313">
        <f t="shared" si="0"/>
        <v>31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3" si="6">C40</f>
        <v>28</v>
      </c>
      <c r="E40" s="219">
        <v>30</v>
      </c>
      <c r="F40" s="222">
        <f>E40</f>
        <v>30</v>
      </c>
      <c r="G40" s="219">
        <v>30</v>
      </c>
      <c r="H40" s="232">
        <f>G40</f>
        <v>30</v>
      </c>
      <c r="I40" s="219">
        <v>24</v>
      </c>
      <c r="J40" s="220">
        <v>24</v>
      </c>
      <c r="K40" s="223">
        <v>25</v>
      </c>
      <c r="L40" s="220">
        <f t="shared" ref="L40:L45" si="7">K40</f>
        <v>25</v>
      </c>
      <c r="M40" s="223"/>
      <c r="N40" s="220"/>
      <c r="O40" s="313">
        <f t="shared" si="0"/>
        <v>27.4</v>
      </c>
      <c r="P40" s="313">
        <f t="shared" si="0"/>
        <v>27.4</v>
      </c>
    </row>
    <row r="41" spans="1:16" ht="38.25" customHeight="1">
      <c r="A41" s="24">
        <v>30</v>
      </c>
      <c r="B41" s="24" t="s">
        <v>40</v>
      </c>
      <c r="C41" s="215">
        <v>30</v>
      </c>
      <c r="D41" s="216">
        <f t="shared" si="6"/>
        <v>30</v>
      </c>
      <c r="E41" s="219">
        <v>35</v>
      </c>
      <c r="F41" s="222">
        <v>35</v>
      </c>
      <c r="G41" s="219">
        <v>35</v>
      </c>
      <c r="H41" s="232">
        <f>G41</f>
        <v>35</v>
      </c>
      <c r="I41" s="219">
        <v>30</v>
      </c>
      <c r="J41" s="220">
        <f t="shared" ref="J41:J45" si="8">I41</f>
        <v>30</v>
      </c>
      <c r="K41" s="223">
        <v>33</v>
      </c>
      <c r="L41" s="220">
        <f t="shared" si="7"/>
        <v>33</v>
      </c>
      <c r="M41" s="223"/>
      <c r="N41" s="220"/>
      <c r="O41" s="313">
        <f t="shared" si="0"/>
        <v>32.6</v>
      </c>
      <c r="P41" s="313">
        <f t="shared" si="0"/>
        <v>32.6</v>
      </c>
    </row>
    <row r="42" spans="1:16" ht="27.75" customHeight="1">
      <c r="A42" s="24">
        <v>31</v>
      </c>
      <c r="B42" s="24" t="s">
        <v>41</v>
      </c>
      <c r="C42" s="215">
        <v>92</v>
      </c>
      <c r="D42" s="216">
        <v>92</v>
      </c>
      <c r="E42" s="219">
        <v>92</v>
      </c>
      <c r="F42" s="222">
        <f>E42</f>
        <v>92</v>
      </c>
      <c r="G42" s="219">
        <v>92</v>
      </c>
      <c r="H42" s="232">
        <f t="shared" ref="H42" si="9">G42</f>
        <v>92</v>
      </c>
      <c r="I42" s="219"/>
      <c r="J42" s="220"/>
      <c r="K42" s="223">
        <v>90</v>
      </c>
      <c r="L42" s="220">
        <f t="shared" si="7"/>
        <v>90</v>
      </c>
      <c r="M42" s="223"/>
      <c r="N42" s="220"/>
      <c r="O42" s="313">
        <f t="shared" si="0"/>
        <v>91.5</v>
      </c>
      <c r="P42" s="313">
        <f t="shared" si="0"/>
        <v>91.5</v>
      </c>
    </row>
    <row r="43" spans="1:16" ht="18.75" customHeight="1">
      <c r="A43" s="24">
        <v>32</v>
      </c>
      <c r="B43" s="24" t="s">
        <v>42</v>
      </c>
      <c r="C43" s="215">
        <v>200</v>
      </c>
      <c r="D43" s="216">
        <f t="shared" si="6"/>
        <v>200</v>
      </c>
      <c r="E43" s="219"/>
      <c r="F43" s="222"/>
      <c r="G43" s="219"/>
      <c r="H43" s="232"/>
      <c r="I43" s="219"/>
      <c r="J43" s="220"/>
      <c r="K43" s="223">
        <v>220</v>
      </c>
      <c r="L43" s="220">
        <v>220</v>
      </c>
      <c r="M43" s="223"/>
      <c r="N43" s="220"/>
      <c r="O43" s="313">
        <f t="shared" si="0"/>
        <v>210</v>
      </c>
      <c r="P43" s="313">
        <f t="shared" si="0"/>
        <v>210</v>
      </c>
    </row>
    <row r="44" spans="1:16" ht="20.25" customHeight="1">
      <c r="A44" s="24">
        <v>33</v>
      </c>
      <c r="B44" s="24" t="s">
        <v>43</v>
      </c>
      <c r="C44" s="215">
        <v>190</v>
      </c>
      <c r="D44" s="216">
        <v>190</v>
      </c>
      <c r="E44" s="219"/>
      <c r="F44" s="222"/>
      <c r="G44" s="219"/>
      <c r="H44" s="232"/>
      <c r="I44" s="219"/>
      <c r="J44" s="220"/>
      <c r="K44" s="223">
        <v>170</v>
      </c>
      <c r="L44" s="220">
        <f t="shared" si="7"/>
        <v>170</v>
      </c>
      <c r="M44" s="223"/>
      <c r="N44" s="220"/>
      <c r="O44" s="313">
        <f>AVERAGE(C44,E44,G44,I44,K44,M44)</f>
        <v>180</v>
      </c>
      <c r="P44" s="313">
        <f t="shared" si="0"/>
        <v>180</v>
      </c>
    </row>
    <row r="45" spans="1:16" ht="28.5" customHeight="1">
      <c r="A45" s="24">
        <v>34</v>
      </c>
      <c r="B45" s="24" t="s">
        <v>44</v>
      </c>
      <c r="C45" s="215">
        <v>180</v>
      </c>
      <c r="D45" s="216">
        <v>180</v>
      </c>
      <c r="E45" s="219"/>
      <c r="F45" s="222"/>
      <c r="G45" s="219"/>
      <c r="H45" s="232"/>
      <c r="I45" s="219">
        <v>180</v>
      </c>
      <c r="J45" s="220">
        <f t="shared" si="8"/>
        <v>180</v>
      </c>
      <c r="K45" s="223">
        <v>170</v>
      </c>
      <c r="L45" s="220">
        <f t="shared" si="7"/>
        <v>170</v>
      </c>
      <c r="M45" s="223"/>
      <c r="N45" s="220"/>
      <c r="O45" s="313">
        <f t="shared" si="0"/>
        <v>176.66666666666666</v>
      </c>
      <c r="P45" s="313">
        <f t="shared" si="0"/>
        <v>176.66666666666666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115</v>
      </c>
      <c r="D48" s="216">
        <f>C48</f>
        <v>115</v>
      </c>
      <c r="E48" s="219">
        <v>110</v>
      </c>
      <c r="F48" s="222">
        <v>110</v>
      </c>
      <c r="G48" s="221">
        <v>105</v>
      </c>
      <c r="H48" s="231">
        <f>G48</f>
        <v>105</v>
      </c>
      <c r="I48" s="219">
        <v>115</v>
      </c>
      <c r="J48" s="220">
        <f>I48</f>
        <v>115</v>
      </c>
      <c r="K48" s="223">
        <v>110</v>
      </c>
      <c r="L48" s="220">
        <f t="shared" ref="L48:L51" si="10">K48</f>
        <v>110</v>
      </c>
      <c r="M48" s="223"/>
      <c r="N48" s="220"/>
      <c r="O48" s="313">
        <f t="shared" si="0"/>
        <v>111</v>
      </c>
      <c r="P48" s="313">
        <f t="shared" si="0"/>
        <v>111</v>
      </c>
    </row>
    <row r="49" spans="1:16" ht="17.25" customHeight="1">
      <c r="A49" s="24">
        <v>37</v>
      </c>
      <c r="B49" s="24" t="s">
        <v>48</v>
      </c>
      <c r="C49" s="215">
        <v>180</v>
      </c>
      <c r="D49" s="216">
        <v>180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120</v>
      </c>
      <c r="L49" s="220">
        <v>140</v>
      </c>
      <c r="M49" s="223"/>
      <c r="N49" s="220"/>
      <c r="O49" s="313">
        <f>AVERAGE(C49,E49,G49,I49,K49,M49)</f>
        <v>155.19999999999999</v>
      </c>
      <c r="P49" s="313">
        <f t="shared" si="0"/>
        <v>159.19999999999999</v>
      </c>
    </row>
    <row r="50" spans="1:16" ht="18" customHeight="1">
      <c r="A50" s="24">
        <v>38</v>
      </c>
      <c r="B50" s="24" t="s">
        <v>49</v>
      </c>
      <c r="C50" s="215">
        <v>150</v>
      </c>
      <c r="D50" s="216">
        <f t="shared" ref="D50" si="13">C50</f>
        <v>150</v>
      </c>
      <c r="E50" s="219">
        <v>150</v>
      </c>
      <c r="F50" s="222">
        <f t="shared" ref="F50:F51" si="14">E50</f>
        <v>150</v>
      </c>
      <c r="G50" s="221">
        <v>150</v>
      </c>
      <c r="H50" s="231">
        <f t="shared" si="11"/>
        <v>150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154</v>
      </c>
      <c r="P50" s="313">
        <f t="shared" si="0"/>
        <v>154</v>
      </c>
    </row>
    <row r="51" spans="1:16" ht="18.75" customHeight="1">
      <c r="A51" s="24">
        <v>39</v>
      </c>
      <c r="B51" s="24" t="s">
        <v>50</v>
      </c>
      <c r="C51" s="215">
        <v>240</v>
      </c>
      <c r="D51" s="216">
        <v>240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260</v>
      </c>
      <c r="L51" s="220">
        <f t="shared" si="10"/>
        <v>260</v>
      </c>
      <c r="M51" s="223"/>
      <c r="N51" s="220"/>
      <c r="O51" s="313">
        <f t="shared" si="0"/>
        <v>238</v>
      </c>
      <c r="P51" s="313">
        <f t="shared" si="0"/>
        <v>238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70</v>
      </c>
      <c r="D53" s="216">
        <f>C53</f>
        <v>70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69.8</v>
      </c>
      <c r="P53" s="313">
        <f t="shared" si="0"/>
        <v>69.8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A2" sqref="A2"/>
      <selection pane="topRight" activeCell="C2" sqref="C2"/>
      <selection pane="bottomLeft" activeCell="A7" sqref="A7"/>
      <selection pane="bottomRight" activeCell="D44" sqref="D4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39</v>
      </c>
      <c r="H7" s="239">
        <v>39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35.666666666666664</v>
      </c>
      <c r="P7" s="313">
        <f>AVERAGE(D7,F7,H7,J7,L7,N7)</f>
        <v>37.666666666666664</v>
      </c>
    </row>
    <row r="8" spans="1:16" ht="35.25" customHeight="1">
      <c r="A8" s="24">
        <v>2</v>
      </c>
      <c r="B8" s="24" t="s">
        <v>8</v>
      </c>
      <c r="C8" s="215">
        <v>72</v>
      </c>
      <c r="D8" s="216">
        <v>87</v>
      </c>
      <c r="E8" s="214">
        <v>67</v>
      </c>
      <c r="F8" s="213">
        <v>67</v>
      </c>
      <c r="G8" s="212">
        <v>62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62.666666666666664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204</v>
      </c>
      <c r="L9" s="213">
        <v>204</v>
      </c>
      <c r="M9" s="215">
        <v>108</v>
      </c>
      <c r="N9" s="216">
        <f>M9</f>
        <v>108</v>
      </c>
      <c r="O9" s="313">
        <f>AVERAGE(C9,E9,G9,I9,K9,M9)</f>
        <v>114.66666666666667</v>
      </c>
      <c r="P9" s="313">
        <f t="shared" si="0"/>
        <v>114.66666666666667</v>
      </c>
    </row>
    <row r="10" spans="1:16" ht="31.5" customHeight="1">
      <c r="A10" s="24">
        <v>4</v>
      </c>
      <c r="B10" s="24" t="s">
        <v>10</v>
      </c>
      <c r="C10" s="215">
        <v>45</v>
      </c>
      <c r="D10" s="216">
        <v>45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37.333333333333336</v>
      </c>
      <c r="P10" s="313">
        <f t="shared" si="0"/>
        <v>39.166666666666664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56</v>
      </c>
      <c r="D12" s="216">
        <v>56</v>
      </c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60</v>
      </c>
      <c r="N12" s="216">
        <v>60</v>
      </c>
      <c r="O12" s="313">
        <f t="shared" si="0"/>
        <v>59.333333333333336</v>
      </c>
      <c r="P12" s="313">
        <f t="shared" si="0"/>
        <v>59.333333333333336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446.66666666666669</v>
      </c>
      <c r="P14" s="313">
        <f t="shared" si="0"/>
        <v>458.33333333333331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79</v>
      </c>
      <c r="H32" s="231">
        <v>79</v>
      </c>
      <c r="I32" s="219">
        <v>79</v>
      </c>
      <c r="J32" s="220">
        <v>79</v>
      </c>
      <c r="K32" s="223">
        <v>79</v>
      </c>
      <c r="L32" s="220">
        <v>72</v>
      </c>
      <c r="M32" s="223">
        <v>75</v>
      </c>
      <c r="N32" s="220">
        <f>M32</f>
        <v>75</v>
      </c>
      <c r="O32" s="313">
        <f t="shared" si="0"/>
        <v>73.666666666666671</v>
      </c>
      <c r="P32" s="313">
        <f t="shared" si="0"/>
        <v>78.166666666666671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4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399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609.5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35</v>
      </c>
      <c r="F39" s="222">
        <f>E39</f>
        <v>35</v>
      </c>
      <c r="G39" s="219">
        <v>40</v>
      </c>
      <c r="H39" s="232">
        <f t="shared" ref="H39:H44" si="6">G39</f>
        <v>40</v>
      </c>
      <c r="I39" s="219"/>
      <c r="J39" s="220"/>
      <c r="K39" s="223">
        <v>40</v>
      </c>
      <c r="L39" s="220">
        <f>K39</f>
        <v>40</v>
      </c>
      <c r="M39" s="223"/>
      <c r="N39" s="220"/>
      <c r="O39" s="313">
        <f t="shared" si="0"/>
        <v>40.75</v>
      </c>
      <c r="P39" s="313">
        <f t="shared" si="0"/>
        <v>40.75</v>
      </c>
    </row>
    <row r="40" spans="1:16" ht="30" customHeight="1">
      <c r="A40" s="24">
        <v>29</v>
      </c>
      <c r="B40" s="24" t="s">
        <v>39</v>
      </c>
      <c r="C40" s="215">
        <v>24</v>
      </c>
      <c r="D40" s="216">
        <f t="shared" ref="D40:D45" si="7">C40</f>
        <v>24</v>
      </c>
      <c r="E40" s="219">
        <v>30</v>
      </c>
      <c r="F40" s="222">
        <f>E40</f>
        <v>30</v>
      </c>
      <c r="G40" s="219">
        <v>35</v>
      </c>
      <c r="H40" s="232">
        <f t="shared" si="6"/>
        <v>35</v>
      </c>
      <c r="I40" s="219">
        <v>24</v>
      </c>
      <c r="J40" s="220">
        <v>24</v>
      </c>
      <c r="K40" s="223">
        <v>25</v>
      </c>
      <c r="L40" s="220">
        <f t="shared" ref="L40:L45" si="8">K40</f>
        <v>25</v>
      </c>
      <c r="M40" s="223"/>
      <c r="N40" s="220"/>
      <c r="O40" s="313">
        <f t="shared" si="0"/>
        <v>27.6</v>
      </c>
      <c r="P40" s="313">
        <f t="shared" si="0"/>
        <v>27.6</v>
      </c>
    </row>
    <row r="41" spans="1:16" ht="38.25" customHeight="1">
      <c r="A41" s="24">
        <v>30</v>
      </c>
      <c r="B41" s="24" t="s">
        <v>40</v>
      </c>
      <c r="C41" s="215">
        <v>48</v>
      </c>
      <c r="D41" s="216">
        <f t="shared" si="7"/>
        <v>48</v>
      </c>
      <c r="E41" s="219">
        <v>35</v>
      </c>
      <c r="F41" s="222">
        <v>35</v>
      </c>
      <c r="G41" s="219">
        <v>47</v>
      </c>
      <c r="H41" s="232">
        <f t="shared" si="6"/>
        <v>47</v>
      </c>
      <c r="I41" s="219">
        <v>30</v>
      </c>
      <c r="J41" s="220">
        <f t="shared" ref="J41:J45" si="9">I41</f>
        <v>30</v>
      </c>
      <c r="K41" s="223">
        <v>33</v>
      </c>
      <c r="L41" s="220">
        <f t="shared" si="8"/>
        <v>33</v>
      </c>
      <c r="M41" s="223"/>
      <c r="N41" s="220"/>
      <c r="O41" s="313">
        <f t="shared" si="0"/>
        <v>38.6</v>
      </c>
      <c r="P41" s="313">
        <f t="shared" si="0"/>
        <v>38.6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92</v>
      </c>
      <c r="F42" s="222">
        <f>E42</f>
        <v>92</v>
      </c>
      <c r="G42" s="219">
        <v>36</v>
      </c>
      <c r="H42" s="232">
        <f t="shared" si="6"/>
        <v>36</v>
      </c>
      <c r="I42" s="219"/>
      <c r="J42" s="220"/>
      <c r="K42" s="223">
        <v>107</v>
      </c>
      <c r="L42" s="220">
        <f t="shared" si="8"/>
        <v>107</v>
      </c>
      <c r="M42" s="223"/>
      <c r="N42" s="220"/>
      <c r="O42" s="313">
        <f t="shared" si="0"/>
        <v>67.75</v>
      </c>
      <c r="P42" s="313">
        <f t="shared" si="0"/>
        <v>67.75</v>
      </c>
    </row>
    <row r="43" spans="1:16" ht="18.75" customHeight="1">
      <c r="A43" s="24">
        <v>32</v>
      </c>
      <c r="B43" s="24" t="s">
        <v>42</v>
      </c>
      <c r="C43" s="215">
        <v>120</v>
      </c>
      <c r="D43" s="216">
        <f t="shared" si="7"/>
        <v>120</v>
      </c>
      <c r="E43" s="219"/>
      <c r="F43" s="222"/>
      <c r="G43" s="219">
        <v>120</v>
      </c>
      <c r="H43" s="232">
        <f t="shared" si="6"/>
        <v>120</v>
      </c>
      <c r="I43" s="219"/>
      <c r="J43" s="220"/>
      <c r="K43" s="223">
        <v>140</v>
      </c>
      <c r="L43" s="220">
        <f t="shared" si="8"/>
        <v>140</v>
      </c>
      <c r="M43" s="223"/>
      <c r="N43" s="220"/>
      <c r="O43" s="313">
        <f t="shared" si="0"/>
        <v>126.66666666666667</v>
      </c>
      <c r="P43" s="313">
        <f t="shared" si="0"/>
        <v>126.66666666666667</v>
      </c>
    </row>
    <row r="44" spans="1:16" ht="20.25" customHeight="1">
      <c r="A44" s="24">
        <v>33</v>
      </c>
      <c r="B44" s="24" t="s">
        <v>43</v>
      </c>
      <c r="C44" s="215">
        <v>160</v>
      </c>
      <c r="D44" s="216">
        <f t="shared" si="7"/>
        <v>160</v>
      </c>
      <c r="E44" s="219"/>
      <c r="F44" s="222"/>
      <c r="G44" s="219">
        <v>160</v>
      </c>
      <c r="H44" s="232">
        <f t="shared" si="6"/>
        <v>160</v>
      </c>
      <c r="I44" s="219"/>
      <c r="J44" s="220"/>
      <c r="K44" s="223">
        <v>180</v>
      </c>
      <c r="L44" s="220">
        <f t="shared" si="8"/>
        <v>180</v>
      </c>
      <c r="M44" s="223"/>
      <c r="N44" s="220"/>
      <c r="O44" s="313">
        <f>AVERAGE(C44,E44,G44,I44,K44,M44)</f>
        <v>166.66666666666666</v>
      </c>
      <c r="P44" s="313">
        <f t="shared" si="0"/>
        <v>166.66666666666666</v>
      </c>
    </row>
    <row r="45" spans="1:16" ht="28.5" customHeight="1">
      <c r="A45" s="24">
        <v>34</v>
      </c>
      <c r="B45" s="24" t="s">
        <v>44</v>
      </c>
      <c r="C45" s="215">
        <v>290</v>
      </c>
      <c r="D45" s="216">
        <f t="shared" si="7"/>
        <v>290</v>
      </c>
      <c r="E45" s="219"/>
      <c r="F45" s="222"/>
      <c r="G45" s="219">
        <v>299</v>
      </c>
      <c r="H45" s="232">
        <f>G45</f>
        <v>299</v>
      </c>
      <c r="I45" s="219">
        <v>180</v>
      </c>
      <c r="J45" s="220">
        <f t="shared" si="9"/>
        <v>180</v>
      </c>
      <c r="K45" s="223">
        <v>190</v>
      </c>
      <c r="L45" s="220">
        <f t="shared" si="8"/>
        <v>190</v>
      </c>
      <c r="M45" s="223"/>
      <c r="N45" s="220"/>
      <c r="O45" s="313">
        <f t="shared" si="0"/>
        <v>239.75</v>
      </c>
      <c r="P45" s="313">
        <f t="shared" si="0"/>
        <v>239.75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110</v>
      </c>
      <c r="F48" s="222">
        <v>110</v>
      </c>
      <c r="G48" s="221">
        <v>109</v>
      </c>
      <c r="H48" s="231">
        <f>G48</f>
        <v>109</v>
      </c>
      <c r="I48" s="219">
        <v>115</v>
      </c>
      <c r="J48" s="220">
        <f>I48</f>
        <v>115</v>
      </c>
      <c r="K48" s="223">
        <v>110</v>
      </c>
      <c r="L48" s="220">
        <f t="shared" ref="L48:L51" si="10">K48</f>
        <v>110</v>
      </c>
      <c r="M48" s="223"/>
      <c r="N48" s="220"/>
      <c r="O48" s="313">
        <f t="shared" si="0"/>
        <v>112.8</v>
      </c>
      <c r="P48" s="313">
        <f t="shared" si="0"/>
        <v>112.8</v>
      </c>
    </row>
    <row r="49" spans="1:16" ht="17.25" customHeight="1">
      <c r="A49" s="24">
        <v>37</v>
      </c>
      <c r="B49" s="24" t="s">
        <v>48</v>
      </c>
      <c r="C49" s="215">
        <v>148</v>
      </c>
      <c r="D49" s="216">
        <v>175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115</v>
      </c>
      <c r="L49" s="220">
        <v>230</v>
      </c>
      <c r="M49" s="223"/>
      <c r="N49" s="220"/>
      <c r="O49" s="313">
        <f>AVERAGE(C49,E49,G49,I49,K49,M49)</f>
        <v>147.80000000000001</v>
      </c>
      <c r="P49" s="313">
        <f t="shared" si="0"/>
        <v>176.2</v>
      </c>
    </row>
    <row r="50" spans="1:16" ht="18" customHeight="1">
      <c r="A50" s="24">
        <v>38</v>
      </c>
      <c r="B50" s="24" t="s">
        <v>49</v>
      </c>
      <c r="C50" s="215">
        <v>140</v>
      </c>
      <c r="D50" s="216">
        <f t="shared" ref="D50" si="13">C50</f>
        <v>140</v>
      </c>
      <c r="E50" s="219">
        <v>150</v>
      </c>
      <c r="F50" s="222">
        <f t="shared" ref="F50:F51" si="14">E50</f>
        <v>150</v>
      </c>
      <c r="G50" s="221">
        <v>159</v>
      </c>
      <c r="H50" s="231">
        <f t="shared" si="11"/>
        <v>159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153.80000000000001</v>
      </c>
      <c r="P50" s="313">
        <f t="shared" si="0"/>
        <v>153.80000000000001</v>
      </c>
    </row>
    <row r="51" spans="1:16" ht="18.75" customHeight="1">
      <c r="A51" s="24">
        <v>39</v>
      </c>
      <c r="B51" s="24" t="s">
        <v>50</v>
      </c>
      <c r="C51" s="215">
        <v>150</v>
      </c>
      <c r="D51" s="216">
        <v>150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260</v>
      </c>
      <c r="L51" s="220">
        <f t="shared" si="10"/>
        <v>260</v>
      </c>
      <c r="M51" s="223"/>
      <c r="N51" s="220"/>
      <c r="O51" s="313">
        <f t="shared" si="0"/>
        <v>220</v>
      </c>
      <c r="P51" s="313">
        <f t="shared" si="0"/>
        <v>220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72</v>
      </c>
      <c r="D53" s="216">
        <f>C53</f>
        <v>72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70.2</v>
      </c>
      <c r="P53" s="313">
        <f t="shared" si="0"/>
        <v>70.2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G15" sqref="G1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39</v>
      </c>
      <c r="H7" s="239">
        <v>39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35.666666666666664</v>
      </c>
      <c r="P7" s="313">
        <f>AVERAGE(D7,F7,H7,J7,L7,N7)</f>
        <v>37.666666666666664</v>
      </c>
    </row>
    <row r="8" spans="1:16" ht="35.25" customHeight="1">
      <c r="A8" s="24">
        <v>2</v>
      </c>
      <c r="B8" s="24" t="s">
        <v>8</v>
      </c>
      <c r="C8" s="215">
        <v>72</v>
      </c>
      <c r="D8" s="216">
        <v>87</v>
      </c>
      <c r="E8" s="214">
        <v>67</v>
      </c>
      <c r="F8" s="213">
        <v>67</v>
      </c>
      <c r="G8" s="212">
        <v>62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62.666666666666664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204</v>
      </c>
      <c r="L9" s="213">
        <v>204</v>
      </c>
      <c r="M9" s="215">
        <v>108</v>
      </c>
      <c r="N9" s="216">
        <f>M9</f>
        <v>108</v>
      </c>
      <c r="O9" s="313">
        <f>AVERAGE(C9,E9,G9,I9,K9,M9)</f>
        <v>114.66666666666667</v>
      </c>
      <c r="P9" s="313">
        <f t="shared" si="0"/>
        <v>114.66666666666667</v>
      </c>
    </row>
    <row r="10" spans="1:16" ht="31.5" customHeight="1">
      <c r="A10" s="24">
        <v>4</v>
      </c>
      <c r="B10" s="24" t="s">
        <v>10</v>
      </c>
      <c r="C10" s="215">
        <v>45</v>
      </c>
      <c r="D10" s="216">
        <v>45</v>
      </c>
      <c r="E10" s="218">
        <v>43</v>
      </c>
      <c r="F10" s="213">
        <f t="shared" ref="F10:F14" si="1">E10</f>
        <v>43</v>
      </c>
      <c r="G10" s="215">
        <v>35</v>
      </c>
      <c r="H10" s="239">
        <v>35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37.333333333333336</v>
      </c>
      <c r="P10" s="313">
        <f t="shared" si="0"/>
        <v>39.166666666666664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/>
      <c r="D12" s="216"/>
      <c r="E12" s="218">
        <v>58</v>
      </c>
      <c r="F12" s="213">
        <v>58</v>
      </c>
      <c r="G12" s="366">
        <v>62</v>
      </c>
      <c r="H12" s="239">
        <f>G12</f>
        <v>62</v>
      </c>
      <c r="I12" s="215">
        <v>60</v>
      </c>
      <c r="J12" s="213">
        <v>60</v>
      </c>
      <c r="K12" s="215">
        <v>60</v>
      </c>
      <c r="L12" s="216">
        <f>K12</f>
        <v>60</v>
      </c>
      <c r="M12" s="215">
        <v>60</v>
      </c>
      <c r="N12" s="216">
        <v>60</v>
      </c>
      <c r="O12" s="313">
        <f t="shared" si="0"/>
        <v>60</v>
      </c>
      <c r="P12" s="313">
        <f t="shared" si="0"/>
        <v>60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500</v>
      </c>
      <c r="N14" s="216">
        <v>500</v>
      </c>
      <c r="O14" s="313">
        <f t="shared" si="0"/>
        <v>446.66666666666669</v>
      </c>
      <c r="P14" s="313">
        <f t="shared" si="0"/>
        <v>458.33333333333331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177.33333333333334</v>
      </c>
      <c r="P23" s="313">
        <f t="shared" si="0"/>
        <v>180.66666666666666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79</v>
      </c>
      <c r="H32" s="231">
        <v>79</v>
      </c>
      <c r="I32" s="219">
        <v>79</v>
      </c>
      <c r="J32" s="220">
        <v>79</v>
      </c>
      <c r="K32" s="223">
        <v>79</v>
      </c>
      <c r="L32" s="220">
        <v>72</v>
      </c>
      <c r="M32" s="223">
        <v>75</v>
      </c>
      <c r="N32" s="220">
        <f>M32</f>
        <v>75</v>
      </c>
      <c r="O32" s="313">
        <f t="shared" si="0"/>
        <v>73.666666666666671</v>
      </c>
      <c r="P32" s="313">
        <f t="shared" si="0"/>
        <v>78.166666666666671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4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399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609.5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35</v>
      </c>
      <c r="F39" s="222">
        <f>E39</f>
        <v>35</v>
      </c>
      <c r="G39" s="219">
        <v>40</v>
      </c>
      <c r="H39" s="232">
        <f t="shared" ref="H39:H44" si="6">G39</f>
        <v>40</v>
      </c>
      <c r="I39" s="219"/>
      <c r="J39" s="220"/>
      <c r="K39" s="223">
        <v>40</v>
      </c>
      <c r="L39" s="220">
        <f>K39</f>
        <v>40</v>
      </c>
      <c r="M39" s="223"/>
      <c r="N39" s="220"/>
      <c r="O39" s="313">
        <f t="shared" si="0"/>
        <v>40.75</v>
      </c>
      <c r="P39" s="313">
        <f t="shared" si="0"/>
        <v>40.75</v>
      </c>
    </row>
    <row r="40" spans="1:16" ht="30" customHeight="1">
      <c r="A40" s="24">
        <v>29</v>
      </c>
      <c r="B40" s="24" t="s">
        <v>39</v>
      </c>
      <c r="C40" s="215">
        <v>24</v>
      </c>
      <c r="D40" s="216">
        <f t="shared" ref="D40:D45" si="7">C40</f>
        <v>24</v>
      </c>
      <c r="E40" s="219">
        <v>30</v>
      </c>
      <c r="F40" s="222">
        <f>E40</f>
        <v>30</v>
      </c>
      <c r="G40" s="219">
        <v>35</v>
      </c>
      <c r="H40" s="232">
        <f t="shared" si="6"/>
        <v>35</v>
      </c>
      <c r="I40" s="219">
        <v>24</v>
      </c>
      <c r="J40" s="220">
        <v>24</v>
      </c>
      <c r="K40" s="223">
        <v>25</v>
      </c>
      <c r="L40" s="220">
        <f t="shared" ref="L40:L45" si="8">K40</f>
        <v>25</v>
      </c>
      <c r="M40" s="223"/>
      <c r="N40" s="220"/>
      <c r="O40" s="313">
        <f t="shared" si="0"/>
        <v>27.6</v>
      </c>
      <c r="P40" s="313">
        <f t="shared" si="0"/>
        <v>27.6</v>
      </c>
    </row>
    <row r="41" spans="1:16" ht="38.25" customHeight="1">
      <c r="A41" s="24">
        <v>30</v>
      </c>
      <c r="B41" s="24" t="s">
        <v>40</v>
      </c>
      <c r="C41" s="215">
        <v>48</v>
      </c>
      <c r="D41" s="216">
        <f t="shared" si="7"/>
        <v>48</v>
      </c>
      <c r="E41" s="219">
        <v>35</v>
      </c>
      <c r="F41" s="222">
        <v>35</v>
      </c>
      <c r="G41" s="219">
        <v>47</v>
      </c>
      <c r="H41" s="232">
        <f t="shared" si="6"/>
        <v>47</v>
      </c>
      <c r="I41" s="219">
        <v>30</v>
      </c>
      <c r="J41" s="220">
        <f t="shared" ref="J41:J45" si="9">I41</f>
        <v>30</v>
      </c>
      <c r="K41" s="223">
        <v>33</v>
      </c>
      <c r="L41" s="220">
        <f t="shared" si="8"/>
        <v>33</v>
      </c>
      <c r="M41" s="223"/>
      <c r="N41" s="220"/>
      <c r="O41" s="313">
        <f t="shared" si="0"/>
        <v>38.6</v>
      </c>
      <c r="P41" s="313">
        <f t="shared" si="0"/>
        <v>38.6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92</v>
      </c>
      <c r="F42" s="222">
        <f>E42</f>
        <v>92</v>
      </c>
      <c r="G42" s="219">
        <v>36</v>
      </c>
      <c r="H42" s="232">
        <f t="shared" si="6"/>
        <v>36</v>
      </c>
      <c r="I42" s="219"/>
      <c r="J42" s="220"/>
      <c r="K42" s="223">
        <v>107</v>
      </c>
      <c r="L42" s="220">
        <f t="shared" si="8"/>
        <v>107</v>
      </c>
      <c r="M42" s="223"/>
      <c r="N42" s="220"/>
      <c r="O42" s="313">
        <f t="shared" si="0"/>
        <v>67.75</v>
      </c>
      <c r="P42" s="313">
        <f t="shared" si="0"/>
        <v>67.75</v>
      </c>
    </row>
    <row r="43" spans="1:16" ht="18.75" customHeight="1">
      <c r="A43" s="24">
        <v>32</v>
      </c>
      <c r="B43" s="24" t="s">
        <v>42</v>
      </c>
      <c r="C43" s="215">
        <v>120</v>
      </c>
      <c r="D43" s="216">
        <f t="shared" si="7"/>
        <v>120</v>
      </c>
      <c r="E43" s="219"/>
      <c r="F43" s="222"/>
      <c r="G43" s="219">
        <v>120</v>
      </c>
      <c r="H43" s="232">
        <f t="shared" si="6"/>
        <v>120</v>
      </c>
      <c r="I43" s="219"/>
      <c r="J43" s="220"/>
      <c r="K43" s="223">
        <v>140</v>
      </c>
      <c r="L43" s="220">
        <f t="shared" si="8"/>
        <v>140</v>
      </c>
      <c r="M43" s="223"/>
      <c r="N43" s="220"/>
      <c r="O43" s="313">
        <f t="shared" si="0"/>
        <v>126.66666666666667</v>
      </c>
      <c r="P43" s="313">
        <f t="shared" si="0"/>
        <v>126.66666666666667</v>
      </c>
    </row>
    <row r="44" spans="1:16" ht="20.25" customHeight="1">
      <c r="A44" s="24">
        <v>33</v>
      </c>
      <c r="B44" s="24" t="s">
        <v>43</v>
      </c>
      <c r="C44" s="215">
        <v>160</v>
      </c>
      <c r="D44" s="216">
        <f t="shared" si="7"/>
        <v>160</v>
      </c>
      <c r="E44" s="219"/>
      <c r="F44" s="222"/>
      <c r="G44" s="219">
        <v>160</v>
      </c>
      <c r="H44" s="232">
        <f t="shared" si="6"/>
        <v>160</v>
      </c>
      <c r="I44" s="219"/>
      <c r="J44" s="220"/>
      <c r="K44" s="223">
        <v>180</v>
      </c>
      <c r="L44" s="220">
        <f t="shared" si="8"/>
        <v>180</v>
      </c>
      <c r="M44" s="223"/>
      <c r="N44" s="220"/>
      <c r="O44" s="313">
        <f>AVERAGE(C44,E44,G44,I44,K44,M44)</f>
        <v>166.66666666666666</v>
      </c>
      <c r="P44" s="313">
        <f t="shared" si="0"/>
        <v>166.66666666666666</v>
      </c>
    </row>
    <row r="45" spans="1:16" ht="28.5" customHeight="1">
      <c r="A45" s="24">
        <v>34</v>
      </c>
      <c r="B45" s="24" t="s">
        <v>44</v>
      </c>
      <c r="C45" s="215">
        <v>290</v>
      </c>
      <c r="D45" s="216">
        <f t="shared" si="7"/>
        <v>290</v>
      </c>
      <c r="E45" s="219"/>
      <c r="F45" s="222"/>
      <c r="G45" s="219">
        <v>299</v>
      </c>
      <c r="H45" s="232">
        <f>G45</f>
        <v>299</v>
      </c>
      <c r="I45" s="219">
        <v>180</v>
      </c>
      <c r="J45" s="220">
        <f t="shared" si="9"/>
        <v>180</v>
      </c>
      <c r="K45" s="223">
        <v>190</v>
      </c>
      <c r="L45" s="220">
        <f t="shared" si="8"/>
        <v>190</v>
      </c>
      <c r="M45" s="223"/>
      <c r="N45" s="220"/>
      <c r="O45" s="313">
        <f t="shared" si="0"/>
        <v>239.75</v>
      </c>
      <c r="P45" s="313">
        <f t="shared" si="0"/>
        <v>239.75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115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146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110</v>
      </c>
      <c r="F48" s="222">
        <v>110</v>
      </c>
      <c r="G48" s="221">
        <v>109</v>
      </c>
      <c r="H48" s="231">
        <f>G48</f>
        <v>109</v>
      </c>
      <c r="I48" s="219">
        <v>115</v>
      </c>
      <c r="J48" s="220">
        <f>I48</f>
        <v>115</v>
      </c>
      <c r="K48" s="223">
        <v>110</v>
      </c>
      <c r="L48" s="220">
        <f t="shared" ref="L48:L51" si="10">K48</f>
        <v>110</v>
      </c>
      <c r="M48" s="223"/>
      <c r="N48" s="220"/>
      <c r="O48" s="313">
        <f t="shared" si="0"/>
        <v>112.8</v>
      </c>
      <c r="P48" s="313">
        <f t="shared" si="0"/>
        <v>112.8</v>
      </c>
    </row>
    <row r="49" spans="1:16" ht="17.25" customHeight="1">
      <c r="A49" s="24">
        <v>37</v>
      </c>
      <c r="B49" s="24" t="s">
        <v>48</v>
      </c>
      <c r="C49" s="215">
        <v>148</v>
      </c>
      <c r="D49" s="216">
        <v>175</v>
      </c>
      <c r="E49" s="219">
        <v>160</v>
      </c>
      <c r="F49" s="222">
        <v>160</v>
      </c>
      <c r="G49" s="221">
        <v>196</v>
      </c>
      <c r="H49" s="231">
        <f t="shared" ref="H49:H51" si="11">G49</f>
        <v>196</v>
      </c>
      <c r="I49" s="219">
        <v>120</v>
      </c>
      <c r="J49" s="220">
        <f t="shared" ref="J49:J51" si="12">I49</f>
        <v>120</v>
      </c>
      <c r="K49" s="223">
        <v>115</v>
      </c>
      <c r="L49" s="220">
        <v>230</v>
      </c>
      <c r="M49" s="223"/>
      <c r="N49" s="220"/>
      <c r="O49" s="313">
        <f>AVERAGE(C49,E49,G49,I49,K49,M49)</f>
        <v>147.80000000000001</v>
      </c>
      <c r="P49" s="313">
        <f t="shared" si="0"/>
        <v>176.2</v>
      </c>
    </row>
    <row r="50" spans="1:16" ht="18" customHeight="1">
      <c r="A50" s="24">
        <v>38</v>
      </c>
      <c r="B50" s="24" t="s">
        <v>49</v>
      </c>
      <c r="C50" s="215">
        <v>140</v>
      </c>
      <c r="D50" s="216">
        <f t="shared" ref="D50" si="13">C50</f>
        <v>140</v>
      </c>
      <c r="E50" s="219">
        <v>150</v>
      </c>
      <c r="F50" s="222">
        <f t="shared" ref="F50:F51" si="14">E50</f>
        <v>150</v>
      </c>
      <c r="G50" s="221">
        <v>159</v>
      </c>
      <c r="H50" s="231">
        <f t="shared" si="11"/>
        <v>159</v>
      </c>
      <c r="I50" s="219">
        <v>160</v>
      </c>
      <c r="J50" s="220">
        <v>160</v>
      </c>
      <c r="K50" s="223">
        <v>160</v>
      </c>
      <c r="L50" s="220">
        <f t="shared" si="10"/>
        <v>160</v>
      </c>
      <c r="M50" s="223"/>
      <c r="N50" s="220"/>
      <c r="O50" s="313">
        <f t="shared" si="0"/>
        <v>153.80000000000001</v>
      </c>
      <c r="P50" s="313">
        <f t="shared" si="0"/>
        <v>153.80000000000001</v>
      </c>
    </row>
    <row r="51" spans="1:16" ht="18.75" customHeight="1">
      <c r="A51" s="24">
        <v>39</v>
      </c>
      <c r="B51" s="24" t="s">
        <v>50</v>
      </c>
      <c r="C51" s="215">
        <v>150</v>
      </c>
      <c r="D51" s="216">
        <v>150</v>
      </c>
      <c r="E51" s="219">
        <v>240</v>
      </c>
      <c r="F51" s="222">
        <f t="shared" si="14"/>
        <v>240</v>
      </c>
      <c r="G51" s="221">
        <v>220</v>
      </c>
      <c r="H51" s="231">
        <f t="shared" si="11"/>
        <v>220</v>
      </c>
      <c r="I51" s="219">
        <v>230</v>
      </c>
      <c r="J51" s="220">
        <f t="shared" si="12"/>
        <v>230</v>
      </c>
      <c r="K51" s="223">
        <v>260</v>
      </c>
      <c r="L51" s="220">
        <f t="shared" si="10"/>
        <v>260</v>
      </c>
      <c r="M51" s="223"/>
      <c r="N51" s="220"/>
      <c r="O51" s="313">
        <f t="shared" si="0"/>
        <v>220</v>
      </c>
      <c r="P51" s="313">
        <f t="shared" si="0"/>
        <v>220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72</v>
      </c>
      <c r="D53" s="216">
        <f>C53</f>
        <v>72</v>
      </c>
      <c r="E53" s="219">
        <v>70</v>
      </c>
      <c r="F53" s="220">
        <v>70</v>
      </c>
      <c r="G53" s="221">
        <v>69</v>
      </c>
      <c r="H53" s="222">
        <f>G53</f>
        <v>69</v>
      </c>
      <c r="I53" s="233">
        <v>70</v>
      </c>
      <c r="J53" s="234">
        <v>70</v>
      </c>
      <c r="K53" s="233">
        <v>70</v>
      </c>
      <c r="L53" s="234">
        <f>K53</f>
        <v>70</v>
      </c>
      <c r="M53" s="233"/>
      <c r="N53" s="234"/>
      <c r="O53" s="313">
        <f>AVERAGE(C53,E53,G53,I53,K53,M53)</f>
        <v>70.2</v>
      </c>
      <c r="P53" s="313">
        <f t="shared" si="0"/>
        <v>70.2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0" activePane="bottomRight" state="frozen"/>
      <selection activeCell="A2" sqref="A2"/>
      <selection pane="topRight" activeCell="C2" sqref="C2"/>
      <selection pane="bottomLeft" activeCell="A7" sqref="A7"/>
      <selection pane="bottomRight" activeCell="H34" sqref="H3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31</v>
      </c>
      <c r="H7" s="239">
        <v>39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34.333333333333336</v>
      </c>
      <c r="P7" s="313">
        <f>AVERAGE(D7,F7,H7,J7,L7,N7)</f>
        <v>37.666666666666664</v>
      </c>
    </row>
    <row r="8" spans="1:16" ht="35.25" customHeight="1">
      <c r="A8" s="24">
        <v>2</v>
      </c>
      <c r="B8" s="24" t="s">
        <v>8</v>
      </c>
      <c r="C8" s="215">
        <v>68</v>
      </c>
      <c r="D8" s="216">
        <v>87</v>
      </c>
      <c r="E8" s="214">
        <v>67</v>
      </c>
      <c r="F8" s="213">
        <v>67</v>
      </c>
      <c r="G8" s="212">
        <v>60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61.666666666666664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198</v>
      </c>
      <c r="L9" s="213">
        <v>198</v>
      </c>
      <c r="M9" s="215">
        <v>108</v>
      </c>
      <c r="N9" s="216">
        <f>M9</f>
        <v>108</v>
      </c>
      <c r="O9" s="313">
        <f>AVERAGE(C9,E9,G9,I9,K9,M9)</f>
        <v>113.66666666666667</v>
      </c>
      <c r="P9" s="313">
        <f t="shared" si="0"/>
        <v>113.66666666666667</v>
      </c>
    </row>
    <row r="10" spans="1:16" ht="31.5" customHeight="1">
      <c r="A10" s="24">
        <v>4</v>
      </c>
      <c r="B10" s="24" t="s">
        <v>10</v>
      </c>
      <c r="C10" s="215">
        <v>35</v>
      </c>
      <c r="D10" s="216">
        <v>45</v>
      </c>
      <c r="E10" s="218">
        <v>43</v>
      </c>
      <c r="F10" s="213">
        <f t="shared" ref="F10:F14" si="1">E10</f>
        <v>43</v>
      </c>
      <c r="G10" s="215">
        <v>39</v>
      </c>
      <c r="H10" s="239">
        <v>39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36.333333333333336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58</v>
      </c>
      <c r="D12" s="216">
        <v>58</v>
      </c>
      <c r="E12" s="218">
        <v>63</v>
      </c>
      <c r="F12" s="213">
        <v>63</v>
      </c>
      <c r="G12" s="366">
        <v>63</v>
      </c>
      <c r="H12" s="239">
        <f>G12</f>
        <v>63</v>
      </c>
      <c r="I12" s="215">
        <v>55</v>
      </c>
      <c r="J12" s="213">
        <v>55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60.166666666666664</v>
      </c>
      <c r="P12" s="313">
        <f t="shared" si="0"/>
        <v>60.166666666666664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580</v>
      </c>
      <c r="F14" s="213">
        <f t="shared" si="1"/>
        <v>580</v>
      </c>
      <c r="G14" s="215">
        <v>550</v>
      </c>
      <c r="H14" s="239">
        <f t="shared" ref="H14" si="2">G14</f>
        <v>550</v>
      </c>
      <c r="I14" s="215">
        <v>500</v>
      </c>
      <c r="J14" s="213">
        <v>500</v>
      </c>
      <c r="K14" s="215">
        <v>470</v>
      </c>
      <c r="L14" s="216">
        <v>470</v>
      </c>
      <c r="M14" s="215">
        <v>500</v>
      </c>
      <c r="N14" s="216">
        <v>500</v>
      </c>
      <c r="O14" s="313">
        <f t="shared" si="0"/>
        <v>513.33333333333337</v>
      </c>
      <c r="P14" s="313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218</v>
      </c>
      <c r="H23" s="222">
        <f t="shared" ref="H23:H26" si="3">G23</f>
        <v>218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187</v>
      </c>
      <c r="P23" s="313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>
        <v>138</v>
      </c>
      <c r="H24" s="222">
        <v>138</v>
      </c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124.66666666666667</v>
      </c>
      <c r="P24" s="313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79</v>
      </c>
      <c r="H32" s="231">
        <v>79</v>
      </c>
      <c r="I32" s="219">
        <v>79</v>
      </c>
      <c r="J32" s="220">
        <v>79</v>
      </c>
      <c r="K32" s="223">
        <v>79</v>
      </c>
      <c r="L32" s="220">
        <v>72</v>
      </c>
      <c r="M32" s="223">
        <v>75</v>
      </c>
      <c r="N32" s="220">
        <f>M32</f>
        <v>75</v>
      </c>
      <c r="O32" s="313">
        <f t="shared" si="0"/>
        <v>73.666666666666671</v>
      </c>
      <c r="P32" s="313">
        <f t="shared" si="0"/>
        <v>78.166666666666671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4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830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65</v>
      </c>
      <c r="F39" s="222">
        <f>E39</f>
        <v>65</v>
      </c>
      <c r="G39" s="219">
        <v>45</v>
      </c>
      <c r="H39" s="232">
        <f t="shared" ref="H39:H44" si="6">G39</f>
        <v>45</v>
      </c>
      <c r="I39" s="219">
        <v>42</v>
      </c>
      <c r="J39" s="220">
        <f>I39</f>
        <v>42</v>
      </c>
      <c r="K39" s="223">
        <v>44</v>
      </c>
      <c r="L39" s="220">
        <f>K39</f>
        <v>44</v>
      </c>
      <c r="M39" s="223"/>
      <c r="N39" s="220"/>
      <c r="O39" s="313">
        <f t="shared" si="0"/>
        <v>48.8</v>
      </c>
      <c r="P39" s="313">
        <f t="shared" si="0"/>
        <v>48.8</v>
      </c>
    </row>
    <row r="40" spans="1:16" ht="30" customHeight="1">
      <c r="A40" s="24">
        <v>29</v>
      </c>
      <c r="B40" s="24" t="s">
        <v>39</v>
      </c>
      <c r="C40" s="215">
        <v>24</v>
      </c>
      <c r="D40" s="216">
        <f t="shared" ref="D40:D45" si="7">C40</f>
        <v>24</v>
      </c>
      <c r="E40" s="219">
        <v>27</v>
      </c>
      <c r="F40" s="222">
        <f t="shared" ref="F40:F45" si="8">E40</f>
        <v>27</v>
      </c>
      <c r="G40" s="219">
        <v>35</v>
      </c>
      <c r="H40" s="232">
        <f t="shared" si="6"/>
        <v>35</v>
      </c>
      <c r="I40" s="219">
        <v>24</v>
      </c>
      <c r="J40" s="220">
        <f t="shared" ref="J40:J45" si="9">I40</f>
        <v>24</v>
      </c>
      <c r="K40" s="223">
        <v>25</v>
      </c>
      <c r="L40" s="220">
        <f t="shared" ref="L40:L44" si="10">K40</f>
        <v>25</v>
      </c>
      <c r="M40" s="223"/>
      <c r="N40" s="220"/>
      <c r="O40" s="313">
        <f t="shared" si="0"/>
        <v>27</v>
      </c>
      <c r="P40" s="313">
        <f t="shared" si="0"/>
        <v>27</v>
      </c>
    </row>
    <row r="41" spans="1:16" ht="38.25" customHeight="1">
      <c r="A41" s="24">
        <v>30</v>
      </c>
      <c r="B41" s="24" t="s">
        <v>40</v>
      </c>
      <c r="C41" s="215">
        <v>50</v>
      </c>
      <c r="D41" s="216">
        <f t="shared" si="7"/>
        <v>50</v>
      </c>
      <c r="E41" s="219">
        <v>48</v>
      </c>
      <c r="F41" s="222">
        <f t="shared" si="8"/>
        <v>48</v>
      </c>
      <c r="G41" s="219">
        <v>36</v>
      </c>
      <c r="H41" s="232">
        <f t="shared" si="6"/>
        <v>36</v>
      </c>
      <c r="I41" s="219">
        <v>46</v>
      </c>
      <c r="J41" s="220">
        <f t="shared" si="9"/>
        <v>46</v>
      </c>
      <c r="K41" s="223">
        <v>55</v>
      </c>
      <c r="L41" s="220">
        <f t="shared" si="10"/>
        <v>55</v>
      </c>
      <c r="M41" s="223"/>
      <c r="N41" s="220"/>
      <c r="O41" s="313">
        <f t="shared" si="0"/>
        <v>47</v>
      </c>
      <c r="P41" s="313">
        <f t="shared" si="0"/>
        <v>47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75</v>
      </c>
      <c r="F42" s="222">
        <f t="shared" si="8"/>
        <v>75</v>
      </c>
      <c r="G42" s="219">
        <v>36</v>
      </c>
      <c r="H42" s="232">
        <f t="shared" si="6"/>
        <v>36</v>
      </c>
      <c r="I42" s="219">
        <v>30</v>
      </c>
      <c r="J42" s="220">
        <f t="shared" si="9"/>
        <v>30</v>
      </c>
      <c r="K42" s="223">
        <v>115</v>
      </c>
      <c r="L42" s="220">
        <f t="shared" si="10"/>
        <v>115</v>
      </c>
      <c r="M42" s="223"/>
      <c r="N42" s="220"/>
      <c r="O42" s="313">
        <f t="shared" si="0"/>
        <v>58.4</v>
      </c>
      <c r="P42" s="313">
        <f t="shared" si="0"/>
        <v>58.4</v>
      </c>
    </row>
    <row r="43" spans="1:16" ht="18.75" customHeight="1">
      <c r="A43" s="24">
        <v>32</v>
      </c>
      <c r="B43" s="24" t="s">
        <v>42</v>
      </c>
      <c r="C43" s="215">
        <v>180</v>
      </c>
      <c r="D43" s="216">
        <f t="shared" si="7"/>
        <v>180</v>
      </c>
      <c r="E43" s="219">
        <v>125</v>
      </c>
      <c r="F43" s="222">
        <f t="shared" si="8"/>
        <v>125</v>
      </c>
      <c r="G43" s="219">
        <v>192</v>
      </c>
      <c r="H43" s="232">
        <f t="shared" si="6"/>
        <v>192</v>
      </c>
      <c r="I43" s="219">
        <v>180</v>
      </c>
      <c r="J43" s="220">
        <f t="shared" si="9"/>
        <v>180</v>
      </c>
      <c r="K43" s="223">
        <v>170</v>
      </c>
      <c r="L43" s="220">
        <f t="shared" si="10"/>
        <v>170</v>
      </c>
      <c r="M43" s="223"/>
      <c r="N43" s="220"/>
      <c r="O43" s="313">
        <f t="shared" si="0"/>
        <v>169.4</v>
      </c>
      <c r="P43" s="313">
        <f t="shared" si="0"/>
        <v>169.4</v>
      </c>
    </row>
    <row r="44" spans="1:16" ht="20.25" customHeight="1">
      <c r="A44" s="24">
        <v>33</v>
      </c>
      <c r="B44" s="24" t="s">
        <v>43</v>
      </c>
      <c r="C44" s="215">
        <v>150</v>
      </c>
      <c r="D44" s="216">
        <f t="shared" si="7"/>
        <v>150</v>
      </c>
      <c r="E44" s="219">
        <v>140</v>
      </c>
      <c r="F44" s="222">
        <f t="shared" si="8"/>
        <v>140</v>
      </c>
      <c r="G44" s="219">
        <v>160</v>
      </c>
      <c r="H44" s="232">
        <f t="shared" si="6"/>
        <v>160</v>
      </c>
      <c r="I44" s="219">
        <v>145</v>
      </c>
      <c r="J44" s="220">
        <f t="shared" si="9"/>
        <v>145</v>
      </c>
      <c r="K44" s="223">
        <v>180</v>
      </c>
      <c r="L44" s="220">
        <f t="shared" si="10"/>
        <v>180</v>
      </c>
      <c r="M44" s="223"/>
      <c r="N44" s="220"/>
      <c r="O44" s="313">
        <f>AVERAGE(C44,E44,G44,I44,K44,M44)</f>
        <v>155</v>
      </c>
      <c r="P44" s="313">
        <f t="shared" si="0"/>
        <v>155</v>
      </c>
    </row>
    <row r="45" spans="1:16" ht="28.5" customHeight="1">
      <c r="A45" s="24">
        <v>34</v>
      </c>
      <c r="B45" s="24" t="s">
        <v>44</v>
      </c>
      <c r="C45" s="215">
        <v>390</v>
      </c>
      <c r="D45" s="216">
        <f t="shared" si="7"/>
        <v>390</v>
      </c>
      <c r="E45" s="219">
        <v>300</v>
      </c>
      <c r="F45" s="222">
        <f t="shared" si="8"/>
        <v>300</v>
      </c>
      <c r="G45" s="219">
        <v>299</v>
      </c>
      <c r="H45" s="232">
        <f>G45</f>
        <v>299</v>
      </c>
      <c r="I45" s="219">
        <v>330</v>
      </c>
      <c r="J45" s="220">
        <f t="shared" si="9"/>
        <v>330</v>
      </c>
      <c r="K45" s="223">
        <v>190</v>
      </c>
      <c r="L45" s="220">
        <v>330</v>
      </c>
      <c r="M45" s="223"/>
      <c r="N45" s="220"/>
      <c r="O45" s="313">
        <f t="shared" si="0"/>
        <v>301.8</v>
      </c>
      <c r="P45" s="313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125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130</v>
      </c>
      <c r="F48" s="222">
        <f t="shared" ref="F48:F51" si="11">E48</f>
        <v>130</v>
      </c>
      <c r="G48" s="221">
        <v>115</v>
      </c>
      <c r="H48" s="231">
        <f>G48</f>
        <v>115</v>
      </c>
      <c r="I48" s="219">
        <v>110</v>
      </c>
      <c r="J48" s="220">
        <f>I48</f>
        <v>110</v>
      </c>
      <c r="K48" s="223">
        <v>110</v>
      </c>
      <c r="L48" s="220">
        <f t="shared" ref="L48:L50" si="12">K48</f>
        <v>110</v>
      </c>
      <c r="M48" s="223"/>
      <c r="N48" s="220"/>
      <c r="O48" s="313">
        <f t="shared" si="0"/>
        <v>117</v>
      </c>
      <c r="P48" s="313">
        <f t="shared" si="0"/>
        <v>117</v>
      </c>
    </row>
    <row r="49" spans="1:16" ht="17.25" customHeight="1">
      <c r="A49" s="24">
        <v>37</v>
      </c>
      <c r="B49" s="24" t="s">
        <v>48</v>
      </c>
      <c r="C49" s="215">
        <v>128</v>
      </c>
      <c r="D49" s="216">
        <v>190</v>
      </c>
      <c r="E49" s="219">
        <v>170</v>
      </c>
      <c r="F49" s="222">
        <f t="shared" si="11"/>
        <v>170</v>
      </c>
      <c r="G49" s="221">
        <v>196</v>
      </c>
      <c r="H49" s="231">
        <f t="shared" ref="H49:H51" si="13">G49</f>
        <v>196</v>
      </c>
      <c r="I49" s="219">
        <v>140</v>
      </c>
      <c r="J49" s="220">
        <f t="shared" ref="J49:J51" si="14">I49</f>
        <v>140</v>
      </c>
      <c r="K49" s="223">
        <v>115</v>
      </c>
      <c r="L49" s="220">
        <v>230</v>
      </c>
      <c r="M49" s="223"/>
      <c r="N49" s="220"/>
      <c r="O49" s="313">
        <f>AVERAGE(C49,E49,G49,I49,K49,M49)</f>
        <v>149.80000000000001</v>
      </c>
      <c r="P49" s="313">
        <f t="shared" si="0"/>
        <v>185.2</v>
      </c>
    </row>
    <row r="50" spans="1:16" ht="18" customHeight="1">
      <c r="A50" s="24">
        <v>38</v>
      </c>
      <c r="B50" s="24" t="s">
        <v>49</v>
      </c>
      <c r="C50" s="215">
        <v>135</v>
      </c>
      <c r="D50" s="216">
        <f t="shared" ref="D50" si="15">C50</f>
        <v>135</v>
      </c>
      <c r="E50" s="219">
        <v>150</v>
      </c>
      <c r="F50" s="222">
        <f t="shared" si="11"/>
        <v>150</v>
      </c>
      <c r="G50" s="221">
        <v>135</v>
      </c>
      <c r="H50" s="231">
        <f t="shared" si="13"/>
        <v>135</v>
      </c>
      <c r="I50" s="219">
        <v>130</v>
      </c>
      <c r="J50" s="220">
        <v>160</v>
      </c>
      <c r="K50" s="223">
        <v>170</v>
      </c>
      <c r="L50" s="220">
        <f t="shared" si="12"/>
        <v>170</v>
      </c>
      <c r="M50" s="223"/>
      <c r="N50" s="220"/>
      <c r="O50" s="313">
        <f t="shared" si="0"/>
        <v>144</v>
      </c>
      <c r="P50" s="313">
        <f t="shared" si="0"/>
        <v>150</v>
      </c>
    </row>
    <row r="51" spans="1:16" ht="18.75" customHeight="1">
      <c r="A51" s="24">
        <v>39</v>
      </c>
      <c r="B51" s="24" t="s">
        <v>50</v>
      </c>
      <c r="C51" s="215">
        <v>172</v>
      </c>
      <c r="D51" s="216">
        <v>172</v>
      </c>
      <c r="E51" s="219">
        <v>180</v>
      </c>
      <c r="F51" s="222">
        <f t="shared" si="11"/>
        <v>180</v>
      </c>
      <c r="G51" s="221">
        <v>168</v>
      </c>
      <c r="H51" s="231">
        <f t="shared" si="13"/>
        <v>168</v>
      </c>
      <c r="I51" s="219">
        <v>150</v>
      </c>
      <c r="J51" s="220">
        <f t="shared" si="14"/>
        <v>150</v>
      </c>
      <c r="K51" s="223">
        <v>170</v>
      </c>
      <c r="L51" s="220">
        <v>290</v>
      </c>
      <c r="M51" s="223"/>
      <c r="N51" s="220"/>
      <c r="O51" s="313">
        <f t="shared" si="0"/>
        <v>168</v>
      </c>
      <c r="P51" s="313">
        <f t="shared" si="0"/>
        <v>192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72</v>
      </c>
      <c r="D53" s="216">
        <f>C53</f>
        <v>72</v>
      </c>
      <c r="E53" s="219">
        <v>80</v>
      </c>
      <c r="F53" s="220">
        <v>80</v>
      </c>
      <c r="G53" s="221">
        <v>75</v>
      </c>
      <c r="H53" s="222">
        <f>G53</f>
        <v>75</v>
      </c>
      <c r="I53" s="233">
        <v>75</v>
      </c>
      <c r="J53" s="234">
        <v>75</v>
      </c>
      <c r="K53" s="233">
        <v>75</v>
      </c>
      <c r="L53" s="234">
        <f>K53</f>
        <v>75</v>
      </c>
      <c r="M53" s="233"/>
      <c r="N53" s="234"/>
      <c r="O53" s="313">
        <f>AVERAGE(C53,E53,G53,I53,K53,M53)</f>
        <v>75.400000000000006</v>
      </c>
      <c r="P53" s="313">
        <f t="shared" si="0"/>
        <v>75.400000000000006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X9" sqref="X9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31</v>
      </c>
      <c r="H7" s="239">
        <v>39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34.333333333333336</v>
      </c>
      <c r="P7" s="313">
        <f>AVERAGE(D7,F7,H7,J7,L7,N7)</f>
        <v>37.666666666666664</v>
      </c>
    </row>
    <row r="8" spans="1:16" ht="35.25" customHeight="1">
      <c r="A8" s="24">
        <v>2</v>
      </c>
      <c r="B8" s="24" t="s">
        <v>8</v>
      </c>
      <c r="C8" s="215">
        <v>68</v>
      </c>
      <c r="D8" s="216">
        <v>87</v>
      </c>
      <c r="E8" s="214">
        <v>67</v>
      </c>
      <c r="F8" s="213">
        <v>67</v>
      </c>
      <c r="G8" s="212">
        <v>60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61.666666666666664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198</v>
      </c>
      <c r="L9" s="213">
        <v>198</v>
      </c>
      <c r="M9" s="215">
        <v>108</v>
      </c>
      <c r="N9" s="216">
        <f>M9</f>
        <v>108</v>
      </c>
      <c r="O9" s="313">
        <f>AVERAGE(C9,E9,G9,I9,K9,M9)</f>
        <v>113.66666666666667</v>
      </c>
      <c r="P9" s="313">
        <f t="shared" si="0"/>
        <v>113.66666666666667</v>
      </c>
    </row>
    <row r="10" spans="1:16" ht="31.5" customHeight="1">
      <c r="A10" s="24">
        <v>4</v>
      </c>
      <c r="B10" s="24" t="s">
        <v>10</v>
      </c>
      <c r="C10" s="215">
        <v>35</v>
      </c>
      <c r="D10" s="216">
        <v>45</v>
      </c>
      <c r="E10" s="218">
        <v>43</v>
      </c>
      <c r="F10" s="213">
        <f t="shared" ref="F10:F14" si="1">E10</f>
        <v>43</v>
      </c>
      <c r="G10" s="215">
        <v>39</v>
      </c>
      <c r="H10" s="239">
        <v>39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36.333333333333336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58</v>
      </c>
      <c r="D12" s="216">
        <v>58</v>
      </c>
      <c r="E12" s="218">
        <v>63</v>
      </c>
      <c r="F12" s="213">
        <v>63</v>
      </c>
      <c r="G12" s="366">
        <v>63</v>
      </c>
      <c r="H12" s="239">
        <f>G12</f>
        <v>63</v>
      </c>
      <c r="I12" s="215">
        <v>55</v>
      </c>
      <c r="J12" s="213">
        <v>55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60.166666666666664</v>
      </c>
      <c r="P12" s="313">
        <f t="shared" si="0"/>
        <v>60.166666666666664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580</v>
      </c>
      <c r="F14" s="213">
        <f t="shared" si="1"/>
        <v>580</v>
      </c>
      <c r="G14" s="215">
        <v>550</v>
      </c>
      <c r="H14" s="239">
        <f t="shared" ref="H14" si="2">G14</f>
        <v>550</v>
      </c>
      <c r="I14" s="215">
        <v>500</v>
      </c>
      <c r="J14" s="213">
        <v>500</v>
      </c>
      <c r="K14" s="215">
        <v>470</v>
      </c>
      <c r="L14" s="216">
        <v>470</v>
      </c>
      <c r="M14" s="215">
        <v>500</v>
      </c>
      <c r="N14" s="216">
        <v>500</v>
      </c>
      <c r="O14" s="313">
        <f t="shared" si="0"/>
        <v>513.33333333333337</v>
      </c>
      <c r="P14" s="313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218</v>
      </c>
      <c r="H23" s="222">
        <f t="shared" ref="H23:H26" si="3">G23</f>
        <v>218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187</v>
      </c>
      <c r="P23" s="313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>
        <v>138</v>
      </c>
      <c r="H24" s="222">
        <v>138</v>
      </c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124.66666666666667</v>
      </c>
      <c r="P24" s="313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79</v>
      </c>
      <c r="H32" s="231">
        <v>79</v>
      </c>
      <c r="I32" s="219">
        <v>79</v>
      </c>
      <c r="J32" s="220">
        <v>79</v>
      </c>
      <c r="K32" s="223">
        <v>79</v>
      </c>
      <c r="L32" s="220">
        <v>72</v>
      </c>
      <c r="M32" s="223">
        <v>75</v>
      </c>
      <c r="N32" s="220">
        <f>M32</f>
        <v>75</v>
      </c>
      <c r="O32" s="313">
        <f t="shared" si="0"/>
        <v>73.666666666666671</v>
      </c>
      <c r="P32" s="313">
        <f t="shared" si="0"/>
        <v>78.166666666666671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4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830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65</v>
      </c>
      <c r="F39" s="222">
        <f>E39</f>
        <v>65</v>
      </c>
      <c r="G39" s="219">
        <v>45</v>
      </c>
      <c r="H39" s="232">
        <f t="shared" ref="H39:H44" si="6">G39</f>
        <v>45</v>
      </c>
      <c r="I39" s="219">
        <v>42</v>
      </c>
      <c r="J39" s="220">
        <f>I39</f>
        <v>42</v>
      </c>
      <c r="K39" s="223">
        <v>44</v>
      </c>
      <c r="L39" s="220">
        <f>K39</f>
        <v>44</v>
      </c>
      <c r="M39" s="223"/>
      <c r="N39" s="220"/>
      <c r="O39" s="313">
        <f t="shared" si="0"/>
        <v>48.8</v>
      </c>
      <c r="P39" s="313">
        <f t="shared" si="0"/>
        <v>48.8</v>
      </c>
    </row>
    <row r="40" spans="1:16" ht="30" customHeight="1">
      <c r="A40" s="24">
        <v>29</v>
      </c>
      <c r="B40" s="24" t="s">
        <v>39</v>
      </c>
      <c r="C40" s="215">
        <v>24</v>
      </c>
      <c r="D40" s="216">
        <f t="shared" ref="D40:D45" si="7">C40</f>
        <v>24</v>
      </c>
      <c r="E40" s="219">
        <v>27</v>
      </c>
      <c r="F40" s="222">
        <f t="shared" ref="F40:F45" si="8">E40</f>
        <v>27</v>
      </c>
      <c r="G40" s="219">
        <v>35</v>
      </c>
      <c r="H40" s="232">
        <f t="shared" si="6"/>
        <v>35</v>
      </c>
      <c r="I40" s="219">
        <v>24</v>
      </c>
      <c r="J40" s="220">
        <f t="shared" ref="J40:J45" si="9">I40</f>
        <v>24</v>
      </c>
      <c r="K40" s="223">
        <v>25</v>
      </c>
      <c r="L40" s="220">
        <f t="shared" ref="L40:L44" si="10">K40</f>
        <v>25</v>
      </c>
      <c r="M40" s="223"/>
      <c r="N40" s="220"/>
      <c r="O40" s="313">
        <f t="shared" si="0"/>
        <v>27</v>
      </c>
      <c r="P40" s="313">
        <f t="shared" si="0"/>
        <v>27</v>
      </c>
    </row>
    <row r="41" spans="1:16" ht="38.25" customHeight="1">
      <c r="A41" s="24">
        <v>30</v>
      </c>
      <c r="B41" s="24" t="s">
        <v>40</v>
      </c>
      <c r="C41" s="215">
        <v>48</v>
      </c>
      <c r="D41" s="216">
        <f t="shared" si="7"/>
        <v>48</v>
      </c>
      <c r="E41" s="219">
        <v>48</v>
      </c>
      <c r="F41" s="222">
        <f t="shared" si="8"/>
        <v>48</v>
      </c>
      <c r="G41" s="219">
        <v>52</v>
      </c>
      <c r="H41" s="232">
        <f t="shared" si="6"/>
        <v>52</v>
      </c>
      <c r="I41" s="219">
        <v>46</v>
      </c>
      <c r="J41" s="220">
        <f t="shared" si="9"/>
        <v>46</v>
      </c>
      <c r="K41" s="223">
        <v>55</v>
      </c>
      <c r="L41" s="220">
        <f t="shared" si="10"/>
        <v>55</v>
      </c>
      <c r="M41" s="223"/>
      <c r="N41" s="220"/>
      <c r="O41" s="313">
        <f t="shared" si="0"/>
        <v>49.8</v>
      </c>
      <c r="P41" s="313">
        <f t="shared" si="0"/>
        <v>49.8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60</v>
      </c>
      <c r="F42" s="222">
        <f t="shared" si="8"/>
        <v>60</v>
      </c>
      <c r="G42" s="219">
        <v>36</v>
      </c>
      <c r="H42" s="232">
        <f t="shared" si="6"/>
        <v>36</v>
      </c>
      <c r="I42" s="219">
        <v>30</v>
      </c>
      <c r="J42" s="220">
        <f t="shared" si="9"/>
        <v>30</v>
      </c>
      <c r="K42" s="223">
        <v>115</v>
      </c>
      <c r="L42" s="220">
        <f t="shared" si="10"/>
        <v>115</v>
      </c>
      <c r="M42" s="223"/>
      <c r="N42" s="220"/>
      <c r="O42" s="313">
        <f t="shared" si="0"/>
        <v>55.4</v>
      </c>
      <c r="P42" s="313">
        <f t="shared" si="0"/>
        <v>55.4</v>
      </c>
    </row>
    <row r="43" spans="1:16" ht="18.75" customHeight="1">
      <c r="A43" s="24">
        <v>32</v>
      </c>
      <c r="B43" s="24" t="s">
        <v>42</v>
      </c>
      <c r="C43" s="215">
        <v>180</v>
      </c>
      <c r="D43" s="216">
        <f t="shared" si="7"/>
        <v>180</v>
      </c>
      <c r="E43" s="219">
        <v>125</v>
      </c>
      <c r="F43" s="222">
        <f t="shared" si="8"/>
        <v>125</v>
      </c>
      <c r="G43" s="219">
        <v>192</v>
      </c>
      <c r="H43" s="232">
        <f t="shared" si="6"/>
        <v>192</v>
      </c>
      <c r="I43" s="219">
        <v>180</v>
      </c>
      <c r="J43" s="220">
        <f t="shared" si="9"/>
        <v>180</v>
      </c>
      <c r="K43" s="223">
        <v>170</v>
      </c>
      <c r="L43" s="220">
        <f t="shared" si="10"/>
        <v>170</v>
      </c>
      <c r="M43" s="223"/>
      <c r="N43" s="220"/>
      <c r="O43" s="313">
        <f t="shared" si="0"/>
        <v>169.4</v>
      </c>
      <c r="P43" s="313">
        <f t="shared" si="0"/>
        <v>169.4</v>
      </c>
    </row>
    <row r="44" spans="1:16" ht="20.25" customHeight="1">
      <c r="A44" s="24">
        <v>33</v>
      </c>
      <c r="B44" s="24" t="s">
        <v>43</v>
      </c>
      <c r="C44" s="215">
        <v>150</v>
      </c>
      <c r="D44" s="216">
        <f t="shared" si="7"/>
        <v>150</v>
      </c>
      <c r="E44" s="219">
        <v>140</v>
      </c>
      <c r="F44" s="222">
        <f t="shared" si="8"/>
        <v>140</v>
      </c>
      <c r="G44" s="219">
        <v>160</v>
      </c>
      <c r="H44" s="232">
        <f t="shared" si="6"/>
        <v>160</v>
      </c>
      <c r="I44" s="219">
        <v>145</v>
      </c>
      <c r="J44" s="220">
        <f t="shared" si="9"/>
        <v>145</v>
      </c>
      <c r="K44" s="223">
        <v>180</v>
      </c>
      <c r="L44" s="220">
        <f t="shared" si="10"/>
        <v>180</v>
      </c>
      <c r="M44" s="223"/>
      <c r="N44" s="220"/>
      <c r="O44" s="313">
        <f>AVERAGE(C44,E44,G44,I44,K44,M44)</f>
        <v>155</v>
      </c>
      <c r="P44" s="313">
        <f t="shared" si="0"/>
        <v>155</v>
      </c>
    </row>
    <row r="45" spans="1:16" ht="28.5" customHeight="1">
      <c r="A45" s="24">
        <v>34</v>
      </c>
      <c r="B45" s="24" t="s">
        <v>44</v>
      </c>
      <c r="C45" s="215">
        <v>390</v>
      </c>
      <c r="D45" s="216">
        <f t="shared" si="7"/>
        <v>390</v>
      </c>
      <c r="E45" s="219">
        <v>300</v>
      </c>
      <c r="F45" s="222">
        <f t="shared" si="8"/>
        <v>300</v>
      </c>
      <c r="G45" s="219">
        <v>299</v>
      </c>
      <c r="H45" s="232">
        <f>G45</f>
        <v>299</v>
      </c>
      <c r="I45" s="219">
        <v>330</v>
      </c>
      <c r="J45" s="220">
        <f t="shared" si="9"/>
        <v>330</v>
      </c>
      <c r="K45" s="223">
        <v>190</v>
      </c>
      <c r="L45" s="220">
        <v>330</v>
      </c>
      <c r="M45" s="223"/>
      <c r="N45" s="220"/>
      <c r="O45" s="313">
        <f t="shared" si="0"/>
        <v>301.8</v>
      </c>
      <c r="P45" s="313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125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130</v>
      </c>
      <c r="F48" s="222">
        <f t="shared" ref="F48:F51" si="11">E48</f>
        <v>130</v>
      </c>
      <c r="G48" s="221">
        <v>115</v>
      </c>
      <c r="H48" s="231">
        <f>G48</f>
        <v>115</v>
      </c>
      <c r="I48" s="219">
        <v>110</v>
      </c>
      <c r="J48" s="220">
        <f>I48</f>
        <v>110</v>
      </c>
      <c r="K48" s="223">
        <v>110</v>
      </c>
      <c r="L48" s="220">
        <f t="shared" ref="L48:L50" si="12">K48</f>
        <v>110</v>
      </c>
      <c r="M48" s="223"/>
      <c r="N48" s="220"/>
      <c r="O48" s="313">
        <f t="shared" si="0"/>
        <v>117</v>
      </c>
      <c r="P48" s="313">
        <f t="shared" si="0"/>
        <v>117</v>
      </c>
    </row>
    <row r="49" spans="1:16" ht="17.25" customHeight="1">
      <c r="A49" s="24">
        <v>37</v>
      </c>
      <c r="B49" s="24" t="s">
        <v>48</v>
      </c>
      <c r="C49" s="215">
        <v>128</v>
      </c>
      <c r="D49" s="216">
        <v>190</v>
      </c>
      <c r="E49" s="219">
        <v>170</v>
      </c>
      <c r="F49" s="222">
        <f t="shared" si="11"/>
        <v>170</v>
      </c>
      <c r="G49" s="221">
        <v>196</v>
      </c>
      <c r="H49" s="231">
        <f t="shared" ref="H49:H51" si="13">G49</f>
        <v>196</v>
      </c>
      <c r="I49" s="219">
        <v>140</v>
      </c>
      <c r="J49" s="220">
        <f t="shared" ref="J49:J51" si="14">I49</f>
        <v>140</v>
      </c>
      <c r="K49" s="223">
        <v>115</v>
      </c>
      <c r="L49" s="220">
        <v>230</v>
      </c>
      <c r="M49" s="223"/>
      <c r="N49" s="220"/>
      <c r="O49" s="313">
        <f>AVERAGE(C49,E49,G49,I49,K49,M49)</f>
        <v>149.80000000000001</v>
      </c>
      <c r="P49" s="313">
        <f t="shared" si="0"/>
        <v>185.2</v>
      </c>
    </row>
    <row r="50" spans="1:16" ht="18" customHeight="1">
      <c r="A50" s="24">
        <v>38</v>
      </c>
      <c r="B50" s="24" t="s">
        <v>49</v>
      </c>
      <c r="C50" s="215">
        <v>135</v>
      </c>
      <c r="D50" s="216">
        <f t="shared" ref="D50" si="15">C50</f>
        <v>135</v>
      </c>
      <c r="E50" s="219">
        <v>150</v>
      </c>
      <c r="F50" s="222">
        <f t="shared" si="11"/>
        <v>150</v>
      </c>
      <c r="G50" s="221">
        <v>135</v>
      </c>
      <c r="H50" s="231">
        <f t="shared" si="13"/>
        <v>135</v>
      </c>
      <c r="I50" s="219">
        <v>130</v>
      </c>
      <c r="J50" s="220">
        <v>160</v>
      </c>
      <c r="K50" s="223">
        <v>170</v>
      </c>
      <c r="L50" s="220">
        <f t="shared" si="12"/>
        <v>170</v>
      </c>
      <c r="M50" s="223"/>
      <c r="N50" s="220"/>
      <c r="O50" s="313">
        <f t="shared" si="0"/>
        <v>144</v>
      </c>
      <c r="P50" s="313">
        <f t="shared" si="0"/>
        <v>150</v>
      </c>
    </row>
    <row r="51" spans="1:16" ht="18.75" customHeight="1">
      <c r="A51" s="24">
        <v>39</v>
      </c>
      <c r="B51" s="24" t="s">
        <v>50</v>
      </c>
      <c r="C51" s="215">
        <v>172</v>
      </c>
      <c r="D51" s="216">
        <v>172</v>
      </c>
      <c r="E51" s="219">
        <v>180</v>
      </c>
      <c r="F51" s="222">
        <f t="shared" si="11"/>
        <v>180</v>
      </c>
      <c r="G51" s="221">
        <v>168</v>
      </c>
      <c r="H51" s="231">
        <f t="shared" si="13"/>
        <v>168</v>
      </c>
      <c r="I51" s="219">
        <v>150</v>
      </c>
      <c r="J51" s="220">
        <f t="shared" si="14"/>
        <v>150</v>
      </c>
      <c r="K51" s="223">
        <v>170</v>
      </c>
      <c r="L51" s="220">
        <v>290</v>
      </c>
      <c r="M51" s="223"/>
      <c r="N51" s="220"/>
      <c r="O51" s="313">
        <f t="shared" si="0"/>
        <v>168</v>
      </c>
      <c r="P51" s="313">
        <f t="shared" si="0"/>
        <v>192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72</v>
      </c>
      <c r="D53" s="216">
        <f>C53</f>
        <v>72</v>
      </c>
      <c r="E53" s="219">
        <v>80</v>
      </c>
      <c r="F53" s="220">
        <v>80</v>
      </c>
      <c r="G53" s="221">
        <v>85</v>
      </c>
      <c r="H53" s="222">
        <f>G53</f>
        <v>85</v>
      </c>
      <c r="I53" s="233">
        <v>75</v>
      </c>
      <c r="J53" s="234">
        <v>75</v>
      </c>
      <c r="K53" s="233">
        <v>75</v>
      </c>
      <c r="L53" s="234">
        <f>K53</f>
        <v>75</v>
      </c>
      <c r="M53" s="233"/>
      <c r="N53" s="234"/>
      <c r="O53" s="313">
        <f>AVERAGE(C53,E53,G53,I53,K53,M53)</f>
        <v>77.400000000000006</v>
      </c>
      <c r="P53" s="313">
        <f t="shared" si="0"/>
        <v>77.400000000000006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G53" sqref="G53"/>
      <selection pane="topRight" activeCell="G53" sqref="G53"/>
      <selection pane="bottomLeft" activeCell="G53" sqref="G53"/>
      <selection pane="bottomRight" activeCell="G53" sqref="G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7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28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28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59</v>
      </c>
      <c r="H8" s="85">
        <v>59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56.75</v>
      </c>
      <c r="AI8" s="33">
        <f t="shared" si="1"/>
        <v>69.375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35.014285714285712</v>
      </c>
      <c r="AI9" s="33">
        <f t="shared" si="1"/>
        <v>36.728571428571435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36</v>
      </c>
      <c r="F12" s="88">
        <v>36</v>
      </c>
      <c r="G12" s="87">
        <v>34</v>
      </c>
      <c r="H12" s="88">
        <v>34</v>
      </c>
      <c r="I12" s="87">
        <v>35</v>
      </c>
      <c r="J12" s="88">
        <v>35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34</v>
      </c>
      <c r="AI12" s="33">
        <f t="shared" si="1"/>
        <v>34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29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29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29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29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16</v>
      </c>
      <c r="D39" s="88">
        <v>16</v>
      </c>
      <c r="E39" s="91">
        <v>15</v>
      </c>
      <c r="F39" s="94">
        <v>15</v>
      </c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16.5</v>
      </c>
      <c r="AI39" s="33">
        <f t="shared" si="1"/>
        <v>16.5</v>
      </c>
    </row>
    <row r="40" spans="1:35" ht="33">
      <c r="A40" s="24">
        <v>29</v>
      </c>
      <c r="B40" s="24" t="s">
        <v>39</v>
      </c>
      <c r="C40" s="87">
        <v>18</v>
      </c>
      <c r="D40" s="88">
        <v>18</v>
      </c>
      <c r="E40" s="91">
        <v>13</v>
      </c>
      <c r="F40" s="94">
        <v>13</v>
      </c>
      <c r="G40" s="91">
        <v>22</v>
      </c>
      <c r="H40" s="122">
        <v>22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19</v>
      </c>
      <c r="AI40" s="33">
        <f t="shared" si="1"/>
        <v>19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/>
      <c r="F41" s="94"/>
      <c r="G41" s="91"/>
      <c r="H41" s="122"/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14.6</v>
      </c>
      <c r="AI41" s="33">
        <f t="shared" si="1"/>
        <v>14.6</v>
      </c>
    </row>
    <row r="42" spans="1:35" ht="33">
      <c r="A42" s="24">
        <v>31</v>
      </c>
      <c r="B42" s="24" t="s">
        <v>41</v>
      </c>
      <c r="C42" s="87">
        <v>58</v>
      </c>
      <c r="D42" s="88">
        <v>58</v>
      </c>
      <c r="E42" s="91"/>
      <c r="F42" s="94"/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59</v>
      </c>
      <c r="AI42" s="33">
        <f t="shared" si="1"/>
        <v>59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93</v>
      </c>
      <c r="H43" s="122">
        <v>93</v>
      </c>
      <c r="I43" s="91"/>
      <c r="J43" s="92"/>
      <c r="K43" s="95">
        <v>130</v>
      </c>
      <c r="L43" s="92">
        <v>130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3</v>
      </c>
      <c r="AH43" s="32">
        <f t="shared" si="0"/>
        <v>104.33333333333333</v>
      </c>
      <c r="AI43" s="33">
        <f t="shared" si="1"/>
        <v>104.33333333333333</v>
      </c>
    </row>
    <row r="44" spans="1:35" ht="21" customHeight="1">
      <c r="A44" s="24">
        <v>33</v>
      </c>
      <c r="B44" s="24" t="s">
        <v>43</v>
      </c>
      <c r="C44" s="87">
        <v>70</v>
      </c>
      <c r="D44" s="88">
        <v>70</v>
      </c>
      <c r="E44" s="91"/>
      <c r="F44" s="94"/>
      <c r="G44" s="91"/>
      <c r="H44" s="122"/>
      <c r="I44" s="91"/>
      <c r="J44" s="92"/>
      <c r="K44" s="95">
        <v>130</v>
      </c>
      <c r="L44" s="92">
        <v>130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100</v>
      </c>
      <c r="AI44" s="33">
        <f t="shared" si="1"/>
        <v>100</v>
      </c>
    </row>
    <row r="45" spans="1:35" ht="21.75" customHeight="1">
      <c r="A45" s="24">
        <v>34</v>
      </c>
      <c r="B45" s="24" t="s">
        <v>44</v>
      </c>
      <c r="C45" s="87">
        <v>182</v>
      </c>
      <c r="D45" s="88">
        <v>182</v>
      </c>
      <c r="E45" s="91"/>
      <c r="F45" s="94"/>
      <c r="G45" s="91"/>
      <c r="H45" s="122"/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155.66666666666666</v>
      </c>
      <c r="AI45" s="33">
        <f t="shared" si="1"/>
        <v>155.66666666666666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29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109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118</v>
      </c>
      <c r="D48" s="88">
        <v>118</v>
      </c>
      <c r="E48" s="91"/>
      <c r="F48" s="94"/>
      <c r="G48" s="94">
        <v>120</v>
      </c>
      <c r="H48" s="91">
        <v>120</v>
      </c>
      <c r="I48" s="91">
        <v>120</v>
      </c>
      <c r="J48" s="92">
        <v>120</v>
      </c>
      <c r="K48" s="95">
        <v>120</v>
      </c>
      <c r="L48" s="92">
        <v>120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118.6</v>
      </c>
      <c r="AI48" s="33">
        <f t="shared" si="1"/>
        <v>118.6</v>
      </c>
    </row>
    <row r="49" spans="1:35" ht="33">
      <c r="A49" s="24">
        <v>37</v>
      </c>
      <c r="B49" s="24" t="s">
        <v>48</v>
      </c>
      <c r="C49" s="87">
        <v>115</v>
      </c>
      <c r="D49" s="88">
        <v>130</v>
      </c>
      <c r="E49" s="91"/>
      <c r="F49" s="94"/>
      <c r="G49" s="94"/>
      <c r="H49" s="91"/>
      <c r="I49" s="91">
        <v>95</v>
      </c>
      <c r="J49" s="92">
        <v>95</v>
      </c>
      <c r="K49" s="95">
        <v>120</v>
      </c>
      <c r="L49" s="92">
        <v>120</v>
      </c>
      <c r="M49" s="95">
        <v>110</v>
      </c>
      <c r="N49" s="92">
        <v>110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110</v>
      </c>
      <c r="AI49" s="33">
        <f t="shared" si="1"/>
        <v>113.75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>
        <v>145</v>
      </c>
      <c r="F50" s="94">
        <v>145</v>
      </c>
      <c r="G50" s="94"/>
      <c r="H50" s="91"/>
      <c r="I50" s="91">
        <v>142</v>
      </c>
      <c r="J50" s="92">
        <v>142</v>
      </c>
      <c r="K50" s="95">
        <v>155</v>
      </c>
      <c r="L50" s="92">
        <v>155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150.5</v>
      </c>
      <c r="AI50" s="33">
        <f t="shared" si="1"/>
        <v>150.5</v>
      </c>
    </row>
    <row r="51" spans="1:35" ht="17.25">
      <c r="A51" s="24">
        <v>39</v>
      </c>
      <c r="B51" s="24" t="s">
        <v>50</v>
      </c>
      <c r="C51" s="87">
        <v>218</v>
      </c>
      <c r="D51" s="88">
        <v>218</v>
      </c>
      <c r="E51" s="91"/>
      <c r="F51" s="94"/>
      <c r="G51" s="94"/>
      <c r="H51" s="91"/>
      <c r="I51" s="91"/>
      <c r="J51" s="92"/>
      <c r="K51" s="95">
        <v>230</v>
      </c>
      <c r="L51" s="92">
        <v>230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3</v>
      </c>
      <c r="AH51" s="32">
        <f t="shared" si="0"/>
        <v>209.33333333333334</v>
      </c>
      <c r="AI51" s="33">
        <f t="shared" si="1"/>
        <v>209.33333333333334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29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56</v>
      </c>
      <c r="D53" s="88">
        <v>56</v>
      </c>
      <c r="E53" s="91">
        <v>56</v>
      </c>
      <c r="F53" s="92">
        <v>56</v>
      </c>
      <c r="G53" s="93">
        <v>58</v>
      </c>
      <c r="H53" s="94">
        <v>58</v>
      </c>
      <c r="I53" s="105">
        <v>55</v>
      </c>
      <c r="J53" s="106">
        <v>55</v>
      </c>
      <c r="K53" s="105">
        <v>56</v>
      </c>
      <c r="L53" s="106">
        <v>56</v>
      </c>
      <c r="M53" s="105">
        <v>58</v>
      </c>
      <c r="N53" s="106">
        <v>58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56.5</v>
      </c>
      <c r="AI53" s="33">
        <f t="shared" si="1"/>
        <v>56.5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40" activePane="bottomRight" state="frozen"/>
      <selection activeCell="A2" sqref="A2"/>
      <selection pane="topRight" activeCell="C2" sqref="C2"/>
      <selection pane="bottomLeft" activeCell="A7" sqref="A7"/>
      <selection pane="bottomRight" activeCell="G47" sqref="G47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32</v>
      </c>
      <c r="D7" s="213">
        <v>39</v>
      </c>
      <c r="E7" s="214">
        <v>37</v>
      </c>
      <c r="F7" s="213">
        <f>E7</f>
        <v>37</v>
      </c>
      <c r="G7" s="238">
        <v>31</v>
      </c>
      <c r="H7" s="239">
        <v>39</v>
      </c>
      <c r="I7" s="212">
        <v>36</v>
      </c>
      <c r="J7" s="213">
        <v>36</v>
      </c>
      <c r="K7" s="212">
        <v>40</v>
      </c>
      <c r="L7" s="213">
        <v>40</v>
      </c>
      <c r="M7" s="215">
        <v>30</v>
      </c>
      <c r="N7" s="216">
        <v>35</v>
      </c>
      <c r="O7" s="313">
        <f>AVERAGE(C7,E7,G7,I7,K7,M7)</f>
        <v>34.333333333333336</v>
      </c>
      <c r="P7" s="313">
        <f>AVERAGE(D7,F7,H7,J7,L7,N7)</f>
        <v>37.666666666666664</v>
      </c>
    </row>
    <row r="8" spans="1:16" ht="35.25" customHeight="1">
      <c r="A8" s="24">
        <v>2</v>
      </c>
      <c r="B8" s="24" t="s">
        <v>8</v>
      </c>
      <c r="C8" s="215">
        <v>68</v>
      </c>
      <c r="D8" s="216">
        <v>87</v>
      </c>
      <c r="E8" s="214">
        <v>67</v>
      </c>
      <c r="F8" s="213">
        <v>67</v>
      </c>
      <c r="G8" s="212">
        <v>60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61.666666666666664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198</v>
      </c>
      <c r="L9" s="213">
        <v>198</v>
      </c>
      <c r="M9" s="215">
        <v>108</v>
      </c>
      <c r="N9" s="216">
        <f>M9</f>
        <v>108</v>
      </c>
      <c r="O9" s="313">
        <f>AVERAGE(C9,E9,G9,I9,K9,M9)</f>
        <v>113.66666666666667</v>
      </c>
      <c r="P9" s="313">
        <f t="shared" si="0"/>
        <v>113.66666666666667</v>
      </c>
    </row>
    <row r="10" spans="1:16" ht="31.5" customHeight="1">
      <c r="A10" s="24">
        <v>4</v>
      </c>
      <c r="B10" s="24" t="s">
        <v>10</v>
      </c>
      <c r="C10" s="215">
        <v>35</v>
      </c>
      <c r="D10" s="216">
        <v>45</v>
      </c>
      <c r="E10" s="218">
        <v>43</v>
      </c>
      <c r="F10" s="213">
        <f t="shared" ref="F10:F14" si="1">E10</f>
        <v>43</v>
      </c>
      <c r="G10" s="215">
        <v>39</v>
      </c>
      <c r="H10" s="239">
        <v>39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36.333333333333336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58</v>
      </c>
      <c r="D12" s="216">
        <v>58</v>
      </c>
      <c r="E12" s="218">
        <v>63</v>
      </c>
      <c r="F12" s="213">
        <v>63</v>
      </c>
      <c r="G12" s="366">
        <v>63</v>
      </c>
      <c r="H12" s="239">
        <f>G12</f>
        <v>63</v>
      </c>
      <c r="I12" s="215">
        <v>55</v>
      </c>
      <c r="J12" s="213">
        <v>55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60.166666666666664</v>
      </c>
      <c r="P12" s="313">
        <f t="shared" si="0"/>
        <v>60.166666666666664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580</v>
      </c>
      <c r="F14" s="213">
        <f t="shared" si="1"/>
        <v>580</v>
      </c>
      <c r="G14" s="215">
        <v>550</v>
      </c>
      <c r="H14" s="239">
        <f t="shared" ref="H14" si="2">G14</f>
        <v>550</v>
      </c>
      <c r="I14" s="215">
        <v>500</v>
      </c>
      <c r="J14" s="213">
        <v>500</v>
      </c>
      <c r="K14" s="215">
        <v>470</v>
      </c>
      <c r="L14" s="216">
        <v>470</v>
      </c>
      <c r="M14" s="215">
        <v>500</v>
      </c>
      <c r="N14" s="216">
        <v>500</v>
      </c>
      <c r="O14" s="313">
        <f t="shared" si="0"/>
        <v>513.33333333333337</v>
      </c>
      <c r="P14" s="313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218</v>
      </c>
      <c r="H23" s="222">
        <f t="shared" ref="H23:H26" si="3">G23</f>
        <v>218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187</v>
      </c>
      <c r="P23" s="313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>
        <v>138</v>
      </c>
      <c r="H24" s="222">
        <v>138</v>
      </c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124.66666666666667</v>
      </c>
      <c r="P24" s="313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79</v>
      </c>
      <c r="H32" s="231">
        <v>79</v>
      </c>
      <c r="I32" s="219">
        <v>79</v>
      </c>
      <c r="J32" s="220">
        <v>79</v>
      </c>
      <c r="K32" s="223">
        <v>79</v>
      </c>
      <c r="L32" s="220">
        <v>72</v>
      </c>
      <c r="M32" s="223">
        <v>75</v>
      </c>
      <c r="N32" s="220">
        <f>M32</f>
        <v>75</v>
      </c>
      <c r="O32" s="313">
        <f t="shared" si="0"/>
        <v>73.666666666666671</v>
      </c>
      <c r="P32" s="313">
        <f t="shared" si="0"/>
        <v>78.166666666666671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4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830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65</v>
      </c>
      <c r="F39" s="222">
        <f>E39</f>
        <v>65</v>
      </c>
      <c r="G39" s="219">
        <v>45</v>
      </c>
      <c r="H39" s="232">
        <f t="shared" ref="H39:H44" si="6">G39</f>
        <v>45</v>
      </c>
      <c r="I39" s="219">
        <v>42</v>
      </c>
      <c r="J39" s="220">
        <f>I39</f>
        <v>42</v>
      </c>
      <c r="K39" s="223">
        <v>44</v>
      </c>
      <c r="L39" s="220">
        <f>K39</f>
        <v>44</v>
      </c>
      <c r="M39" s="223"/>
      <c r="N39" s="220"/>
      <c r="O39" s="313">
        <f t="shared" si="0"/>
        <v>48.8</v>
      </c>
      <c r="P39" s="313">
        <f t="shared" si="0"/>
        <v>48.8</v>
      </c>
    </row>
    <row r="40" spans="1:16" ht="30" customHeight="1">
      <c r="A40" s="24">
        <v>29</v>
      </c>
      <c r="B40" s="24" t="s">
        <v>39</v>
      </c>
      <c r="C40" s="215">
        <v>24</v>
      </c>
      <c r="D40" s="216">
        <f t="shared" ref="D40:D45" si="7">C40</f>
        <v>24</v>
      </c>
      <c r="E40" s="219">
        <v>27</v>
      </c>
      <c r="F40" s="222">
        <f t="shared" ref="F40:F45" si="8">E40</f>
        <v>27</v>
      </c>
      <c r="G40" s="219">
        <v>35</v>
      </c>
      <c r="H40" s="232">
        <f t="shared" si="6"/>
        <v>35</v>
      </c>
      <c r="I40" s="219">
        <v>24</v>
      </c>
      <c r="J40" s="220">
        <f t="shared" ref="J40:J45" si="9">I40</f>
        <v>24</v>
      </c>
      <c r="K40" s="223">
        <v>25</v>
      </c>
      <c r="L40" s="220">
        <f t="shared" ref="L40:L44" si="10">K40</f>
        <v>25</v>
      </c>
      <c r="M40" s="223"/>
      <c r="N40" s="220"/>
      <c r="O40" s="313">
        <f t="shared" si="0"/>
        <v>27</v>
      </c>
      <c r="P40" s="313">
        <f t="shared" si="0"/>
        <v>27</v>
      </c>
    </row>
    <row r="41" spans="1:16" ht="38.25" customHeight="1">
      <c r="A41" s="24">
        <v>30</v>
      </c>
      <c r="B41" s="24" t="s">
        <v>40</v>
      </c>
      <c r="C41" s="215">
        <v>48</v>
      </c>
      <c r="D41" s="216">
        <f t="shared" si="7"/>
        <v>48</v>
      </c>
      <c r="E41" s="219">
        <v>48</v>
      </c>
      <c r="F41" s="222">
        <f t="shared" si="8"/>
        <v>48</v>
      </c>
      <c r="G41" s="219">
        <v>52</v>
      </c>
      <c r="H41" s="232">
        <f t="shared" si="6"/>
        <v>52</v>
      </c>
      <c r="I41" s="219">
        <v>46</v>
      </c>
      <c r="J41" s="220">
        <f t="shared" si="9"/>
        <v>46</v>
      </c>
      <c r="K41" s="223">
        <v>55</v>
      </c>
      <c r="L41" s="220">
        <f t="shared" si="10"/>
        <v>55</v>
      </c>
      <c r="M41" s="223"/>
      <c r="N41" s="220"/>
      <c r="O41" s="313">
        <f t="shared" si="0"/>
        <v>49.8</v>
      </c>
      <c r="P41" s="313">
        <f t="shared" si="0"/>
        <v>49.8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60</v>
      </c>
      <c r="F42" s="222">
        <f t="shared" si="8"/>
        <v>60</v>
      </c>
      <c r="G42" s="219">
        <v>36</v>
      </c>
      <c r="H42" s="232">
        <f t="shared" si="6"/>
        <v>36</v>
      </c>
      <c r="I42" s="219">
        <v>30</v>
      </c>
      <c r="J42" s="220">
        <f t="shared" si="9"/>
        <v>30</v>
      </c>
      <c r="K42" s="223">
        <v>120</v>
      </c>
      <c r="L42" s="220">
        <f t="shared" si="10"/>
        <v>120</v>
      </c>
      <c r="M42" s="223"/>
      <c r="N42" s="220"/>
      <c r="O42" s="313">
        <f t="shared" si="0"/>
        <v>56.4</v>
      </c>
      <c r="P42" s="313">
        <f t="shared" si="0"/>
        <v>56.4</v>
      </c>
    </row>
    <row r="43" spans="1:16" ht="18.75" customHeight="1">
      <c r="A43" s="24">
        <v>32</v>
      </c>
      <c r="B43" s="24" t="s">
        <v>42</v>
      </c>
      <c r="C43" s="215">
        <v>180</v>
      </c>
      <c r="D43" s="216">
        <f t="shared" si="7"/>
        <v>180</v>
      </c>
      <c r="E43" s="219">
        <v>125</v>
      </c>
      <c r="F43" s="222">
        <f t="shared" si="8"/>
        <v>125</v>
      </c>
      <c r="G43" s="219">
        <v>192</v>
      </c>
      <c r="H43" s="232">
        <f t="shared" si="6"/>
        <v>192</v>
      </c>
      <c r="I43" s="219">
        <v>180</v>
      </c>
      <c r="J43" s="220">
        <f t="shared" si="9"/>
        <v>180</v>
      </c>
      <c r="K43" s="223">
        <v>200</v>
      </c>
      <c r="L43" s="220">
        <f t="shared" si="10"/>
        <v>200</v>
      </c>
      <c r="M43" s="223"/>
      <c r="N43" s="220"/>
      <c r="O43" s="313">
        <f t="shared" si="0"/>
        <v>175.4</v>
      </c>
      <c r="P43" s="313">
        <f t="shared" si="0"/>
        <v>175.4</v>
      </c>
    </row>
    <row r="44" spans="1:16" ht="20.25" customHeight="1">
      <c r="A44" s="24">
        <v>33</v>
      </c>
      <c r="B44" s="24" t="s">
        <v>43</v>
      </c>
      <c r="C44" s="215">
        <v>150</v>
      </c>
      <c r="D44" s="216">
        <f t="shared" si="7"/>
        <v>150</v>
      </c>
      <c r="E44" s="219">
        <v>140</v>
      </c>
      <c r="F44" s="222">
        <f t="shared" si="8"/>
        <v>140</v>
      </c>
      <c r="G44" s="219">
        <v>160</v>
      </c>
      <c r="H44" s="232">
        <f t="shared" si="6"/>
        <v>160</v>
      </c>
      <c r="I44" s="219">
        <v>145</v>
      </c>
      <c r="J44" s="220">
        <f t="shared" si="9"/>
        <v>145</v>
      </c>
      <c r="K44" s="223">
        <v>180</v>
      </c>
      <c r="L44" s="220">
        <f t="shared" si="10"/>
        <v>180</v>
      </c>
      <c r="M44" s="223"/>
      <c r="N44" s="220"/>
      <c r="O44" s="313">
        <f>AVERAGE(C44,E44,G44,I44,K44,M44)</f>
        <v>155</v>
      </c>
      <c r="P44" s="313">
        <f t="shared" si="0"/>
        <v>155</v>
      </c>
    </row>
    <row r="45" spans="1:16" ht="28.5" customHeight="1">
      <c r="A45" s="24">
        <v>34</v>
      </c>
      <c r="B45" s="24" t="s">
        <v>44</v>
      </c>
      <c r="C45" s="215">
        <v>390</v>
      </c>
      <c r="D45" s="216">
        <f t="shared" si="7"/>
        <v>390</v>
      </c>
      <c r="E45" s="219">
        <v>300</v>
      </c>
      <c r="F45" s="222">
        <f t="shared" si="8"/>
        <v>300</v>
      </c>
      <c r="G45" s="219">
        <v>299</v>
      </c>
      <c r="H45" s="232">
        <f>G45</f>
        <v>299</v>
      </c>
      <c r="I45" s="219">
        <v>330</v>
      </c>
      <c r="J45" s="220">
        <f t="shared" si="9"/>
        <v>330</v>
      </c>
      <c r="K45" s="223">
        <v>190</v>
      </c>
      <c r="L45" s="220">
        <v>330</v>
      </c>
      <c r="M45" s="223"/>
      <c r="N45" s="220"/>
      <c r="O45" s="313">
        <f t="shared" si="0"/>
        <v>301.8</v>
      </c>
      <c r="P45" s="313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125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130</v>
      </c>
      <c r="F48" s="222">
        <f t="shared" ref="F48:F51" si="11">E48</f>
        <v>130</v>
      </c>
      <c r="G48" s="221">
        <v>115</v>
      </c>
      <c r="H48" s="231">
        <f>G48</f>
        <v>115</v>
      </c>
      <c r="I48" s="219">
        <v>110</v>
      </c>
      <c r="J48" s="220">
        <f>I48</f>
        <v>110</v>
      </c>
      <c r="K48" s="223">
        <v>130</v>
      </c>
      <c r="L48" s="220">
        <f t="shared" ref="L48:L50" si="12">K48</f>
        <v>130</v>
      </c>
      <c r="M48" s="223"/>
      <c r="N48" s="220"/>
      <c r="O48" s="313">
        <f t="shared" si="0"/>
        <v>121</v>
      </c>
      <c r="P48" s="313">
        <f t="shared" si="0"/>
        <v>121</v>
      </c>
    </row>
    <row r="49" spans="1:16" ht="17.25" customHeight="1">
      <c r="A49" s="24">
        <v>37</v>
      </c>
      <c r="B49" s="24" t="s">
        <v>48</v>
      </c>
      <c r="C49" s="215">
        <v>128</v>
      </c>
      <c r="D49" s="216">
        <v>190</v>
      </c>
      <c r="E49" s="219">
        <v>170</v>
      </c>
      <c r="F49" s="222">
        <f t="shared" si="11"/>
        <v>170</v>
      </c>
      <c r="G49" s="221">
        <v>196</v>
      </c>
      <c r="H49" s="231">
        <f t="shared" ref="H49:H51" si="13">G49</f>
        <v>196</v>
      </c>
      <c r="I49" s="219">
        <v>140</v>
      </c>
      <c r="J49" s="220">
        <f t="shared" ref="J49:J51" si="14">I49</f>
        <v>140</v>
      </c>
      <c r="K49" s="223">
        <v>115</v>
      </c>
      <c r="L49" s="220">
        <v>230</v>
      </c>
      <c r="M49" s="223"/>
      <c r="N49" s="220"/>
      <c r="O49" s="313">
        <f>AVERAGE(C49,E49,G49,I49,K49,M49)</f>
        <v>149.80000000000001</v>
      </c>
      <c r="P49" s="313">
        <f t="shared" si="0"/>
        <v>185.2</v>
      </c>
    </row>
    <row r="50" spans="1:16" ht="18" customHeight="1">
      <c r="A50" s="24">
        <v>38</v>
      </c>
      <c r="B50" s="24" t="s">
        <v>49</v>
      </c>
      <c r="C50" s="215">
        <v>135</v>
      </c>
      <c r="D50" s="216">
        <f t="shared" ref="D50" si="15">C50</f>
        <v>135</v>
      </c>
      <c r="E50" s="219">
        <v>150</v>
      </c>
      <c r="F50" s="222">
        <f t="shared" si="11"/>
        <v>150</v>
      </c>
      <c r="G50" s="221">
        <v>135</v>
      </c>
      <c r="H50" s="231">
        <f t="shared" si="13"/>
        <v>135</v>
      </c>
      <c r="I50" s="219">
        <v>130</v>
      </c>
      <c r="J50" s="220">
        <v>160</v>
      </c>
      <c r="K50" s="223">
        <v>150</v>
      </c>
      <c r="L50" s="220">
        <f t="shared" si="12"/>
        <v>150</v>
      </c>
      <c r="M50" s="223"/>
      <c r="N50" s="220"/>
      <c r="O50" s="313">
        <f t="shared" si="0"/>
        <v>140</v>
      </c>
      <c r="P50" s="313">
        <f t="shared" si="0"/>
        <v>146</v>
      </c>
    </row>
    <row r="51" spans="1:16" ht="18.75" customHeight="1">
      <c r="A51" s="24">
        <v>39</v>
      </c>
      <c r="B51" s="24" t="s">
        <v>50</v>
      </c>
      <c r="C51" s="215">
        <v>172</v>
      </c>
      <c r="D51" s="216">
        <v>172</v>
      </c>
      <c r="E51" s="219">
        <v>180</v>
      </c>
      <c r="F51" s="222">
        <f t="shared" si="11"/>
        <v>180</v>
      </c>
      <c r="G51" s="221">
        <v>168</v>
      </c>
      <c r="H51" s="231">
        <f t="shared" si="13"/>
        <v>168</v>
      </c>
      <c r="I51" s="219">
        <v>150</v>
      </c>
      <c r="J51" s="220">
        <f t="shared" si="14"/>
        <v>150</v>
      </c>
      <c r="K51" s="223">
        <v>180</v>
      </c>
      <c r="L51" s="220">
        <v>290</v>
      </c>
      <c r="M51" s="223"/>
      <c r="N51" s="220"/>
      <c r="O51" s="313">
        <f t="shared" si="0"/>
        <v>170</v>
      </c>
      <c r="P51" s="313">
        <f t="shared" si="0"/>
        <v>192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72</v>
      </c>
      <c r="D53" s="216">
        <f>C53</f>
        <v>72</v>
      </c>
      <c r="E53" s="219">
        <v>80</v>
      </c>
      <c r="F53" s="220">
        <v>80</v>
      </c>
      <c r="G53" s="221">
        <v>85</v>
      </c>
      <c r="H53" s="222">
        <f>G53</f>
        <v>85</v>
      </c>
      <c r="I53" s="233">
        <v>75</v>
      </c>
      <c r="J53" s="234">
        <v>75</v>
      </c>
      <c r="K53" s="233">
        <v>77</v>
      </c>
      <c r="L53" s="234">
        <f>K53</f>
        <v>77</v>
      </c>
      <c r="M53" s="233"/>
      <c r="N53" s="234"/>
      <c r="O53" s="313">
        <f>AVERAGE(C53,E53,G53,I53,K53,M53)</f>
        <v>77.8</v>
      </c>
      <c r="P53" s="313">
        <f t="shared" si="0"/>
        <v>77.8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13" activePane="bottomRight" state="frozen"/>
      <selection activeCell="A2" sqref="A2"/>
      <selection pane="topRight" activeCell="C2" sqref="C2"/>
      <selection pane="bottomLeft" activeCell="A7" sqref="A7"/>
      <selection pane="bottomRight" activeCell="M32" sqref="M3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189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35</v>
      </c>
      <c r="D7" s="213">
        <v>43</v>
      </c>
      <c r="E7" s="214">
        <v>37</v>
      </c>
      <c r="F7" s="213">
        <f>E7</f>
        <v>37</v>
      </c>
      <c r="G7" s="238">
        <v>39</v>
      </c>
      <c r="H7" s="239">
        <v>39</v>
      </c>
      <c r="I7" s="212">
        <v>36</v>
      </c>
      <c r="J7" s="213">
        <v>36</v>
      </c>
      <c r="K7" s="212">
        <v>38</v>
      </c>
      <c r="L7" s="213">
        <v>38</v>
      </c>
      <c r="M7" s="215">
        <v>30</v>
      </c>
      <c r="N7" s="216">
        <v>36</v>
      </c>
      <c r="O7" s="313">
        <f>AVERAGE(C7,E7,G7,I7,K7,M7)</f>
        <v>35.833333333333336</v>
      </c>
      <c r="P7" s="313">
        <f>AVERAGE(D7,F7,H7,J7,L7,N7)</f>
        <v>38.166666666666664</v>
      </c>
    </row>
    <row r="8" spans="1:16" ht="35.25" customHeight="1">
      <c r="A8" s="24">
        <v>2</v>
      </c>
      <c r="B8" s="24" t="s">
        <v>8</v>
      </c>
      <c r="C8" s="215">
        <v>68</v>
      </c>
      <c r="D8" s="216">
        <v>87</v>
      </c>
      <c r="E8" s="214">
        <v>67</v>
      </c>
      <c r="F8" s="213">
        <v>67</v>
      </c>
      <c r="G8" s="212">
        <v>60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61.666666666666664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198</v>
      </c>
      <c r="L9" s="213">
        <v>198</v>
      </c>
      <c r="M9" s="215">
        <v>108</v>
      </c>
      <c r="N9" s="216">
        <f>M9</f>
        <v>108</v>
      </c>
      <c r="O9" s="313">
        <f>AVERAGE(C9,E9,G9,I9,K9,M9)</f>
        <v>113.66666666666667</v>
      </c>
      <c r="P9" s="313">
        <f t="shared" si="0"/>
        <v>113.66666666666667</v>
      </c>
    </row>
    <row r="10" spans="1:16" ht="31.5" customHeight="1">
      <c r="A10" s="24">
        <v>4</v>
      </c>
      <c r="B10" s="24" t="s">
        <v>10</v>
      </c>
      <c r="C10" s="215">
        <v>35</v>
      </c>
      <c r="D10" s="216">
        <v>45</v>
      </c>
      <c r="E10" s="218">
        <v>43</v>
      </c>
      <c r="F10" s="213">
        <f t="shared" ref="F10:F14" si="1">E10</f>
        <v>43</v>
      </c>
      <c r="G10" s="215">
        <v>39</v>
      </c>
      <c r="H10" s="239">
        <v>39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36.333333333333336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58</v>
      </c>
      <c r="D12" s="216">
        <v>58</v>
      </c>
      <c r="E12" s="218">
        <v>63</v>
      </c>
      <c r="F12" s="213">
        <v>63</v>
      </c>
      <c r="G12" s="366">
        <v>65</v>
      </c>
      <c r="H12" s="239">
        <f>G12</f>
        <v>65</v>
      </c>
      <c r="I12" s="215">
        <v>60</v>
      </c>
      <c r="J12" s="213">
        <v>60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61.333333333333336</v>
      </c>
      <c r="P12" s="313">
        <f t="shared" si="0"/>
        <v>61.333333333333336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580</v>
      </c>
      <c r="F14" s="213">
        <f t="shared" si="1"/>
        <v>580</v>
      </c>
      <c r="G14" s="215">
        <v>550</v>
      </c>
      <c r="H14" s="239">
        <f t="shared" ref="H14" si="2">G14</f>
        <v>550</v>
      </c>
      <c r="I14" s="215">
        <v>500</v>
      </c>
      <c r="J14" s="213">
        <v>500</v>
      </c>
      <c r="K14" s="215">
        <v>470</v>
      </c>
      <c r="L14" s="216">
        <v>470</v>
      </c>
      <c r="M14" s="215">
        <v>500</v>
      </c>
      <c r="N14" s="216">
        <v>500</v>
      </c>
      <c r="O14" s="313">
        <f t="shared" si="0"/>
        <v>513.33333333333337</v>
      </c>
      <c r="P14" s="313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218</v>
      </c>
      <c r="H23" s="222">
        <f t="shared" ref="H23:H26" si="3">G23</f>
        <v>218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187</v>
      </c>
      <c r="P23" s="313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>
        <v>138</v>
      </c>
      <c r="H24" s="222">
        <v>138</v>
      </c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124.66666666666667</v>
      </c>
      <c r="P24" s="313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87</v>
      </c>
      <c r="F32" s="220">
        <v>87</v>
      </c>
      <c r="G32" s="221">
        <v>79</v>
      </c>
      <c r="H32" s="231">
        <v>79</v>
      </c>
      <c r="I32" s="219">
        <v>79</v>
      </c>
      <c r="J32" s="220">
        <v>79</v>
      </c>
      <c r="K32" s="223">
        <v>87</v>
      </c>
      <c r="L32" s="220">
        <v>87</v>
      </c>
      <c r="M32" s="223">
        <v>75</v>
      </c>
      <c r="N32" s="220">
        <f>M32</f>
        <v>75</v>
      </c>
      <c r="O32" s="313">
        <f t="shared" si="0"/>
        <v>77.166666666666671</v>
      </c>
      <c r="P32" s="313">
        <f t="shared" si="0"/>
        <v>82.166666666666671</v>
      </c>
    </row>
    <row r="33" spans="1:16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360</v>
      </c>
      <c r="H33" s="231">
        <f t="shared" ref="H33:H34" si="4">G33</f>
        <v>360</v>
      </c>
      <c r="I33" s="219">
        <v>568</v>
      </c>
      <c r="J33" s="220">
        <f t="shared" ref="J33:J37" si="5">I33</f>
        <v>568</v>
      </c>
      <c r="K33" s="219">
        <v>545</v>
      </c>
      <c r="L33" s="232">
        <v>545</v>
      </c>
      <c r="M33" s="223">
        <f>128000/220</f>
        <v>581.81818181818187</v>
      </c>
      <c r="N33" s="220">
        <v>582</v>
      </c>
      <c r="O33" s="313">
        <f t="shared" si="0"/>
        <v>460.9636363636364</v>
      </c>
      <c r="P33" s="313">
        <f t="shared" si="0"/>
        <v>507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830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48</v>
      </c>
      <c r="D39" s="216">
        <f>C39</f>
        <v>48</v>
      </c>
      <c r="E39" s="219">
        <v>65</v>
      </c>
      <c r="F39" s="222">
        <f>E39</f>
        <v>65</v>
      </c>
      <c r="G39" s="219">
        <v>45</v>
      </c>
      <c r="H39" s="232">
        <f t="shared" ref="H39:H43" si="6">G39</f>
        <v>45</v>
      </c>
      <c r="I39" s="219">
        <v>42</v>
      </c>
      <c r="J39" s="220">
        <f>I39</f>
        <v>42</v>
      </c>
      <c r="K39" s="223">
        <v>44</v>
      </c>
      <c r="L39" s="220">
        <f>K39</f>
        <v>44</v>
      </c>
      <c r="M39" s="223"/>
      <c r="N39" s="220"/>
      <c r="O39" s="313">
        <f t="shared" si="0"/>
        <v>48.8</v>
      </c>
      <c r="P39" s="313">
        <f t="shared" si="0"/>
        <v>48.8</v>
      </c>
    </row>
    <row r="40" spans="1:16" ht="30" customHeight="1">
      <c r="A40" s="24">
        <v>29</v>
      </c>
      <c r="B40" s="24" t="s">
        <v>39</v>
      </c>
      <c r="C40" s="215">
        <v>25</v>
      </c>
      <c r="D40" s="216">
        <f t="shared" ref="D40:D45" si="7">C40</f>
        <v>25</v>
      </c>
      <c r="E40" s="219">
        <v>27</v>
      </c>
      <c r="F40" s="222">
        <f t="shared" ref="F40:F45" si="8">E40</f>
        <v>27</v>
      </c>
      <c r="G40" s="219">
        <v>35</v>
      </c>
      <c r="H40" s="232">
        <f t="shared" si="6"/>
        <v>35</v>
      </c>
      <c r="I40" s="219">
        <v>24</v>
      </c>
      <c r="J40" s="220">
        <f t="shared" ref="J40:J45" si="9">I40</f>
        <v>24</v>
      </c>
      <c r="K40" s="223">
        <v>25</v>
      </c>
      <c r="L40" s="220">
        <f t="shared" ref="L40:L44" si="10">K40</f>
        <v>25</v>
      </c>
      <c r="M40" s="223"/>
      <c r="N40" s="220"/>
      <c r="O40" s="313">
        <f t="shared" si="0"/>
        <v>27.2</v>
      </c>
      <c r="P40" s="313">
        <f t="shared" si="0"/>
        <v>27.2</v>
      </c>
    </row>
    <row r="41" spans="1:16" ht="38.25" customHeight="1">
      <c r="A41" s="24">
        <v>30</v>
      </c>
      <c r="B41" s="24" t="s">
        <v>40</v>
      </c>
      <c r="C41" s="215">
        <v>54</v>
      </c>
      <c r="D41" s="216">
        <f t="shared" si="7"/>
        <v>54</v>
      </c>
      <c r="E41" s="219">
        <v>48</v>
      </c>
      <c r="F41" s="222">
        <f t="shared" si="8"/>
        <v>48</v>
      </c>
      <c r="G41" s="219">
        <v>52</v>
      </c>
      <c r="H41" s="232">
        <f t="shared" si="6"/>
        <v>52</v>
      </c>
      <c r="I41" s="219">
        <v>54</v>
      </c>
      <c r="J41" s="220">
        <f t="shared" si="9"/>
        <v>54</v>
      </c>
      <c r="K41" s="223">
        <v>55</v>
      </c>
      <c r="L41" s="220">
        <f t="shared" si="10"/>
        <v>55</v>
      </c>
      <c r="M41" s="223"/>
      <c r="N41" s="220"/>
      <c r="O41" s="313">
        <f t="shared" si="0"/>
        <v>52.6</v>
      </c>
      <c r="P41" s="313">
        <f t="shared" si="0"/>
        <v>52.6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60</v>
      </c>
      <c r="F42" s="222">
        <f t="shared" si="8"/>
        <v>60</v>
      </c>
      <c r="G42" s="219">
        <v>36</v>
      </c>
      <c r="H42" s="232">
        <f t="shared" si="6"/>
        <v>36</v>
      </c>
      <c r="I42" s="219">
        <v>30</v>
      </c>
      <c r="J42" s="220">
        <f t="shared" si="9"/>
        <v>30</v>
      </c>
      <c r="K42" s="223">
        <v>120</v>
      </c>
      <c r="L42" s="220">
        <f t="shared" si="10"/>
        <v>120</v>
      </c>
      <c r="M42" s="223"/>
      <c r="N42" s="220"/>
      <c r="O42" s="313">
        <f t="shared" si="0"/>
        <v>56.4</v>
      </c>
      <c r="P42" s="313">
        <f t="shared" si="0"/>
        <v>56.4</v>
      </c>
    </row>
    <row r="43" spans="1:16" ht="18.75" customHeight="1">
      <c r="A43" s="24">
        <v>32</v>
      </c>
      <c r="B43" s="24" t="s">
        <v>42</v>
      </c>
      <c r="C43" s="215">
        <v>180</v>
      </c>
      <c r="D43" s="216">
        <f t="shared" si="7"/>
        <v>180</v>
      </c>
      <c r="E43" s="219">
        <v>125</v>
      </c>
      <c r="F43" s="222">
        <f t="shared" si="8"/>
        <v>125</v>
      </c>
      <c r="G43" s="219">
        <v>225</v>
      </c>
      <c r="H43" s="232">
        <f t="shared" si="6"/>
        <v>225</v>
      </c>
      <c r="I43" s="219">
        <v>180</v>
      </c>
      <c r="J43" s="220">
        <f t="shared" si="9"/>
        <v>180</v>
      </c>
      <c r="K43" s="223">
        <v>220</v>
      </c>
      <c r="L43" s="220">
        <f t="shared" si="10"/>
        <v>220</v>
      </c>
      <c r="M43" s="223"/>
      <c r="N43" s="220"/>
      <c r="O43" s="313">
        <f t="shared" si="0"/>
        <v>186</v>
      </c>
      <c r="P43" s="313">
        <f t="shared" si="0"/>
        <v>186</v>
      </c>
    </row>
    <row r="44" spans="1:16" ht="20.25" customHeight="1">
      <c r="A44" s="24">
        <v>33</v>
      </c>
      <c r="B44" s="24" t="s">
        <v>43</v>
      </c>
      <c r="C44" s="215">
        <v>245</v>
      </c>
      <c r="D44" s="216">
        <f t="shared" si="7"/>
        <v>245</v>
      </c>
      <c r="E44" s="219">
        <v>250</v>
      </c>
      <c r="F44" s="222">
        <f t="shared" si="8"/>
        <v>250</v>
      </c>
      <c r="G44" s="219"/>
      <c r="H44" s="232"/>
      <c r="I44" s="219">
        <v>240</v>
      </c>
      <c r="J44" s="220">
        <f t="shared" si="9"/>
        <v>240</v>
      </c>
      <c r="K44" s="223">
        <v>245</v>
      </c>
      <c r="L44" s="220">
        <f t="shared" si="10"/>
        <v>245</v>
      </c>
      <c r="M44" s="223"/>
      <c r="N44" s="220"/>
      <c r="O44" s="313">
        <f>AVERAGE(C44,E44,G44,I44,K44,M44)</f>
        <v>245</v>
      </c>
      <c r="P44" s="313">
        <f t="shared" si="0"/>
        <v>245</v>
      </c>
    </row>
    <row r="45" spans="1:16" ht="28.5" customHeight="1">
      <c r="A45" s="24">
        <v>34</v>
      </c>
      <c r="B45" s="24" t="s">
        <v>44</v>
      </c>
      <c r="C45" s="215">
        <v>390</v>
      </c>
      <c r="D45" s="216">
        <f t="shared" si="7"/>
        <v>390</v>
      </c>
      <c r="E45" s="219">
        <v>300</v>
      </c>
      <c r="F45" s="222">
        <f t="shared" si="8"/>
        <v>300</v>
      </c>
      <c r="G45" s="219">
        <v>299</v>
      </c>
      <c r="H45" s="232">
        <f>G45</f>
        <v>299</v>
      </c>
      <c r="I45" s="219">
        <v>330</v>
      </c>
      <c r="J45" s="220">
        <f t="shared" si="9"/>
        <v>330</v>
      </c>
      <c r="K45" s="223">
        <v>190</v>
      </c>
      <c r="L45" s="220">
        <v>330</v>
      </c>
      <c r="M45" s="223"/>
      <c r="N45" s="220"/>
      <c r="O45" s="313">
        <f t="shared" si="0"/>
        <v>301.8</v>
      </c>
      <c r="P45" s="313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190</v>
      </c>
      <c r="E47" s="219">
        <v>100</v>
      </c>
      <c r="F47" s="222">
        <v>125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120</v>
      </c>
      <c r="D48" s="216">
        <f>C48</f>
        <v>120</v>
      </c>
      <c r="E48" s="219">
        <v>130</v>
      </c>
      <c r="F48" s="222">
        <f t="shared" ref="F48:F51" si="11">E48</f>
        <v>130</v>
      </c>
      <c r="G48" s="221">
        <v>115</v>
      </c>
      <c r="H48" s="231">
        <f>G48</f>
        <v>115</v>
      </c>
      <c r="I48" s="219">
        <v>110</v>
      </c>
      <c r="J48" s="220">
        <f>I48</f>
        <v>110</v>
      </c>
      <c r="K48" s="223">
        <v>130</v>
      </c>
      <c r="L48" s="220">
        <f t="shared" ref="L48:L50" si="12">K48</f>
        <v>130</v>
      </c>
      <c r="M48" s="223"/>
      <c r="N48" s="220"/>
      <c r="O48" s="313">
        <f t="shared" si="0"/>
        <v>121</v>
      </c>
      <c r="P48" s="313">
        <f t="shared" si="0"/>
        <v>121</v>
      </c>
    </row>
    <row r="49" spans="1:16" ht="17.25" customHeight="1">
      <c r="A49" s="24">
        <v>37</v>
      </c>
      <c r="B49" s="24" t="s">
        <v>48</v>
      </c>
      <c r="C49" s="215">
        <v>128</v>
      </c>
      <c r="D49" s="216">
        <v>190</v>
      </c>
      <c r="E49" s="219">
        <v>170</v>
      </c>
      <c r="F49" s="222">
        <f t="shared" si="11"/>
        <v>170</v>
      </c>
      <c r="G49" s="221">
        <v>196</v>
      </c>
      <c r="H49" s="231">
        <f t="shared" ref="H49:H51" si="13">G49</f>
        <v>196</v>
      </c>
      <c r="I49" s="219">
        <v>140</v>
      </c>
      <c r="J49" s="220">
        <f t="shared" ref="J49:J51" si="14">I49</f>
        <v>140</v>
      </c>
      <c r="K49" s="223">
        <v>115</v>
      </c>
      <c r="L49" s="220">
        <v>230</v>
      </c>
      <c r="M49" s="223"/>
      <c r="N49" s="220"/>
      <c r="O49" s="313">
        <f>AVERAGE(C49,E49,G49,I49,K49,M49)</f>
        <v>149.80000000000001</v>
      </c>
      <c r="P49" s="313">
        <f t="shared" si="0"/>
        <v>185.2</v>
      </c>
    </row>
    <row r="50" spans="1:16" ht="18" customHeight="1">
      <c r="A50" s="24">
        <v>38</v>
      </c>
      <c r="B50" s="24" t="s">
        <v>49</v>
      </c>
      <c r="C50" s="215">
        <v>135</v>
      </c>
      <c r="D50" s="216">
        <f t="shared" ref="D50" si="15">C50</f>
        <v>135</v>
      </c>
      <c r="E50" s="219">
        <v>150</v>
      </c>
      <c r="F50" s="222">
        <f t="shared" si="11"/>
        <v>150</v>
      </c>
      <c r="G50" s="221">
        <v>135</v>
      </c>
      <c r="H50" s="231">
        <f t="shared" si="13"/>
        <v>135</v>
      </c>
      <c r="I50" s="219">
        <v>130</v>
      </c>
      <c r="J50" s="220">
        <v>160</v>
      </c>
      <c r="K50" s="223">
        <v>150</v>
      </c>
      <c r="L50" s="220">
        <f t="shared" si="12"/>
        <v>150</v>
      </c>
      <c r="M50" s="223"/>
      <c r="N50" s="220"/>
      <c r="O50" s="313">
        <f t="shared" si="0"/>
        <v>140</v>
      </c>
      <c r="P50" s="313">
        <f t="shared" si="0"/>
        <v>146</v>
      </c>
    </row>
    <row r="51" spans="1:16" ht="18.75" customHeight="1">
      <c r="A51" s="24">
        <v>39</v>
      </c>
      <c r="B51" s="24" t="s">
        <v>50</v>
      </c>
      <c r="C51" s="215">
        <v>172</v>
      </c>
      <c r="D51" s="216">
        <v>172</v>
      </c>
      <c r="E51" s="219">
        <v>180</v>
      </c>
      <c r="F51" s="222">
        <f t="shared" si="11"/>
        <v>180</v>
      </c>
      <c r="G51" s="221">
        <v>168</v>
      </c>
      <c r="H51" s="231">
        <f t="shared" si="13"/>
        <v>168</v>
      </c>
      <c r="I51" s="219">
        <v>150</v>
      </c>
      <c r="J51" s="220">
        <f t="shared" si="14"/>
        <v>150</v>
      </c>
      <c r="K51" s="223">
        <v>180</v>
      </c>
      <c r="L51" s="220">
        <v>290</v>
      </c>
      <c r="M51" s="223"/>
      <c r="N51" s="220"/>
      <c r="O51" s="313">
        <f t="shared" si="0"/>
        <v>170</v>
      </c>
      <c r="P51" s="313">
        <f t="shared" si="0"/>
        <v>192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82</v>
      </c>
      <c r="D53" s="216">
        <f>C53</f>
        <v>82</v>
      </c>
      <c r="E53" s="219">
        <v>80</v>
      </c>
      <c r="F53" s="220">
        <v>80</v>
      </c>
      <c r="G53" s="221">
        <v>85</v>
      </c>
      <c r="H53" s="222">
        <f>G53</f>
        <v>85</v>
      </c>
      <c r="I53" s="233">
        <v>82</v>
      </c>
      <c r="J53" s="234">
        <v>82</v>
      </c>
      <c r="K53" s="233">
        <v>85</v>
      </c>
      <c r="L53" s="234">
        <f>K53</f>
        <v>85</v>
      </c>
      <c r="M53" s="233"/>
      <c r="N53" s="234"/>
      <c r="O53" s="313">
        <f>AVERAGE(C53,E53,G53,I53,K53,M53)</f>
        <v>82.8</v>
      </c>
      <c r="P53" s="313">
        <f t="shared" si="0"/>
        <v>82.8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K53" sqref="K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190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35</v>
      </c>
      <c r="D7" s="213">
        <v>43</v>
      </c>
      <c r="E7" s="214">
        <v>37</v>
      </c>
      <c r="F7" s="213">
        <f>E7</f>
        <v>37</v>
      </c>
      <c r="G7" s="238">
        <v>39</v>
      </c>
      <c r="H7" s="239">
        <v>39</v>
      </c>
      <c r="I7" s="212">
        <v>36</v>
      </c>
      <c r="J7" s="213">
        <v>36</v>
      </c>
      <c r="K7" s="212">
        <v>38</v>
      </c>
      <c r="L7" s="213">
        <v>38</v>
      </c>
      <c r="M7" s="215">
        <v>30</v>
      </c>
      <c r="N7" s="216">
        <v>36</v>
      </c>
      <c r="O7" s="313">
        <f>AVERAGE(C7,E7,G7,I7,K7,M7)</f>
        <v>35.833333333333336</v>
      </c>
      <c r="P7" s="313">
        <f>AVERAGE(D7,F7,H7,J7,L7,N7)</f>
        <v>38.166666666666664</v>
      </c>
    </row>
    <row r="8" spans="1:16" ht="35.25" customHeight="1">
      <c r="A8" s="24">
        <v>2</v>
      </c>
      <c r="B8" s="24" t="s">
        <v>8</v>
      </c>
      <c r="C8" s="215">
        <v>68</v>
      </c>
      <c r="D8" s="216">
        <v>87</v>
      </c>
      <c r="E8" s="214">
        <v>67</v>
      </c>
      <c r="F8" s="213">
        <v>67</v>
      </c>
      <c r="G8" s="212">
        <v>60</v>
      </c>
      <c r="H8" s="239">
        <v>62</v>
      </c>
      <c r="I8" s="212">
        <v>60</v>
      </c>
      <c r="J8" s="213">
        <v>85</v>
      </c>
      <c r="K8" s="212">
        <v>58</v>
      </c>
      <c r="L8" s="213">
        <v>84</v>
      </c>
      <c r="M8" s="215">
        <v>57</v>
      </c>
      <c r="N8" s="216">
        <v>98</v>
      </c>
      <c r="O8" s="313">
        <f t="shared" ref="O8:P53" si="0">AVERAGE(C8,E8,G8,I8,K8,M8)</f>
        <v>61.666666666666664</v>
      </c>
      <c r="P8" s="313">
        <f>AVERAGE(D8,F8,H8,J8,L8,N8)</f>
        <v>80.5</v>
      </c>
    </row>
    <row r="9" spans="1:16" ht="28.5" customHeight="1">
      <c r="A9" s="24">
        <v>3</v>
      </c>
      <c r="B9" s="24" t="s">
        <v>9</v>
      </c>
      <c r="C9" s="215">
        <v>98</v>
      </c>
      <c r="D9" s="216">
        <v>98</v>
      </c>
      <c r="E9" s="218">
        <v>88</v>
      </c>
      <c r="F9" s="213">
        <f>E9</f>
        <v>88</v>
      </c>
      <c r="G9" s="215">
        <v>101</v>
      </c>
      <c r="H9" s="239">
        <v>101</v>
      </c>
      <c r="I9" s="215">
        <v>89</v>
      </c>
      <c r="J9" s="213">
        <v>89</v>
      </c>
      <c r="K9" s="212">
        <v>198</v>
      </c>
      <c r="L9" s="213">
        <v>198</v>
      </c>
      <c r="M9" s="215">
        <v>108</v>
      </c>
      <c r="N9" s="216">
        <f>M9</f>
        <v>108</v>
      </c>
      <c r="O9" s="313">
        <f>AVERAGE(C9,E9,G9,I9,K9,M9)</f>
        <v>113.66666666666667</v>
      </c>
      <c r="P9" s="313">
        <f t="shared" si="0"/>
        <v>113.66666666666667</v>
      </c>
    </row>
    <row r="10" spans="1:16" ht="31.5" customHeight="1">
      <c r="A10" s="24">
        <v>4</v>
      </c>
      <c r="B10" s="24" t="s">
        <v>10</v>
      </c>
      <c r="C10" s="215">
        <v>35</v>
      </c>
      <c r="D10" s="216">
        <v>45</v>
      </c>
      <c r="E10" s="218">
        <v>43</v>
      </c>
      <c r="F10" s="213">
        <f t="shared" ref="F10:F14" si="1">E10</f>
        <v>43</v>
      </c>
      <c r="G10" s="215">
        <v>39</v>
      </c>
      <c r="H10" s="239">
        <v>39</v>
      </c>
      <c r="I10" s="215">
        <v>35</v>
      </c>
      <c r="J10" s="213">
        <v>43</v>
      </c>
      <c r="K10" s="215">
        <v>36</v>
      </c>
      <c r="L10" s="216">
        <v>39</v>
      </c>
      <c r="M10" s="215">
        <v>30</v>
      </c>
      <c r="N10" s="216">
        <v>30</v>
      </c>
      <c r="O10" s="313">
        <f t="shared" si="0"/>
        <v>36.333333333333336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120</v>
      </c>
      <c r="D11" s="216">
        <v>160</v>
      </c>
      <c r="E11" s="218">
        <v>145</v>
      </c>
      <c r="F11" s="213">
        <v>145</v>
      </c>
      <c r="G11" s="215">
        <v>139</v>
      </c>
      <c r="H11" s="239">
        <v>166</v>
      </c>
      <c r="I11" s="215">
        <v>125</v>
      </c>
      <c r="J11" s="213">
        <v>125</v>
      </c>
      <c r="K11" s="215">
        <v>120</v>
      </c>
      <c r="L11" s="216">
        <v>185</v>
      </c>
      <c r="M11" s="215">
        <v>140</v>
      </c>
      <c r="N11" s="216">
        <v>140</v>
      </c>
      <c r="O11" s="313">
        <f t="shared" si="0"/>
        <v>131.5</v>
      </c>
      <c r="P11" s="313">
        <f t="shared" si="0"/>
        <v>153.5</v>
      </c>
    </row>
    <row r="12" spans="1:16" ht="17.25" customHeight="1">
      <c r="A12" s="24">
        <v>6</v>
      </c>
      <c r="B12" s="24" t="s">
        <v>12</v>
      </c>
      <c r="C12" s="215">
        <v>58</v>
      </c>
      <c r="D12" s="216">
        <v>58</v>
      </c>
      <c r="E12" s="218">
        <v>63</v>
      </c>
      <c r="F12" s="213">
        <v>63</v>
      </c>
      <c r="G12" s="366">
        <v>65</v>
      </c>
      <c r="H12" s="239">
        <f>G12</f>
        <v>65</v>
      </c>
      <c r="I12" s="215">
        <v>60</v>
      </c>
      <c r="J12" s="213">
        <v>60</v>
      </c>
      <c r="K12" s="215">
        <v>62</v>
      </c>
      <c r="L12" s="216">
        <f>K12</f>
        <v>62</v>
      </c>
      <c r="M12" s="215">
        <v>60</v>
      </c>
      <c r="N12" s="216">
        <v>60</v>
      </c>
      <c r="O12" s="313">
        <f t="shared" si="0"/>
        <v>61.333333333333336</v>
      </c>
      <c r="P12" s="313">
        <f t="shared" si="0"/>
        <v>61.333333333333336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20</v>
      </c>
      <c r="H13" s="239">
        <v>20</v>
      </c>
      <c r="I13" s="215">
        <v>20</v>
      </c>
      <c r="J13" s="213">
        <v>20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18.833333333333332</v>
      </c>
      <c r="P13" s="313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15">
        <v>480</v>
      </c>
      <c r="D14" s="216">
        <v>480</v>
      </c>
      <c r="E14" s="218">
        <v>580</v>
      </c>
      <c r="F14" s="213">
        <f t="shared" si="1"/>
        <v>580</v>
      </c>
      <c r="G14" s="215">
        <v>550</v>
      </c>
      <c r="H14" s="239">
        <f t="shared" ref="H14" si="2">G14</f>
        <v>550</v>
      </c>
      <c r="I14" s="215">
        <v>500</v>
      </c>
      <c r="J14" s="213">
        <v>500</v>
      </c>
      <c r="K14" s="215">
        <v>470</v>
      </c>
      <c r="L14" s="216">
        <v>470</v>
      </c>
      <c r="M14" s="215">
        <v>500</v>
      </c>
      <c r="N14" s="216">
        <v>500</v>
      </c>
      <c r="O14" s="313">
        <f t="shared" si="0"/>
        <v>513.33333333333337</v>
      </c>
      <c r="P14" s="313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480</v>
      </c>
      <c r="I18" s="219">
        <v>240</v>
      </c>
      <c r="J18" s="220">
        <v>440</v>
      </c>
      <c r="K18" s="223">
        <v>395</v>
      </c>
      <c r="L18" s="220">
        <v>460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462.5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280</v>
      </c>
      <c r="D21" s="216">
        <v>280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280</v>
      </c>
      <c r="P21" s="313">
        <f t="shared" si="0"/>
        <v>280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199</v>
      </c>
      <c r="D23" s="216">
        <f>C23</f>
        <v>199</v>
      </c>
      <c r="E23" s="219">
        <v>175</v>
      </c>
      <c r="F23" s="220">
        <f>E23</f>
        <v>175</v>
      </c>
      <c r="G23" s="221">
        <v>218</v>
      </c>
      <c r="H23" s="222">
        <f t="shared" ref="H23:H26" si="3">G23</f>
        <v>218</v>
      </c>
      <c r="I23" s="219">
        <v>200</v>
      </c>
      <c r="J23" s="220">
        <v>200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187</v>
      </c>
      <c r="P23" s="313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>
        <v>138</v>
      </c>
      <c r="H24" s="222">
        <v>138</v>
      </c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124.66666666666667</v>
      </c>
      <c r="P24" s="313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87</v>
      </c>
      <c r="F32" s="220">
        <v>87</v>
      </c>
      <c r="G32" s="221">
        <v>79</v>
      </c>
      <c r="H32" s="231">
        <v>79</v>
      </c>
      <c r="I32" s="219">
        <v>79</v>
      </c>
      <c r="J32" s="220">
        <v>79</v>
      </c>
      <c r="K32" s="223">
        <v>87</v>
      </c>
      <c r="L32" s="220">
        <v>87</v>
      </c>
      <c r="M32" s="223">
        <v>75</v>
      </c>
      <c r="N32" s="220">
        <f>M32</f>
        <v>75</v>
      </c>
      <c r="O32" s="313">
        <f t="shared" si="0"/>
        <v>77.166666666666671</v>
      </c>
      <c r="P32" s="313">
        <f t="shared" si="0"/>
        <v>82.166666666666671</v>
      </c>
    </row>
    <row r="33" spans="1:16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360</v>
      </c>
      <c r="H33" s="231">
        <f t="shared" ref="H33:H34" si="4">G33</f>
        <v>360</v>
      </c>
      <c r="I33" s="219">
        <v>568</v>
      </c>
      <c r="J33" s="220">
        <f t="shared" ref="J33:J37" si="5">I33</f>
        <v>568</v>
      </c>
      <c r="K33" s="219">
        <v>545</v>
      </c>
      <c r="L33" s="232">
        <v>545</v>
      </c>
      <c r="M33" s="223">
        <f>128000/220</f>
        <v>581.81818181818187</v>
      </c>
      <c r="N33" s="220">
        <v>582</v>
      </c>
      <c r="O33" s="313">
        <f t="shared" si="0"/>
        <v>460.9636363636364</v>
      </c>
      <c r="P33" s="313">
        <f t="shared" si="0"/>
        <v>507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v>380</v>
      </c>
      <c r="G36" s="221">
        <v>327</v>
      </c>
      <c r="H36" s="231">
        <v>377</v>
      </c>
      <c r="I36" s="219">
        <v>340</v>
      </c>
      <c r="J36" s="220">
        <v>380</v>
      </c>
      <c r="K36" s="219">
        <v>318</v>
      </c>
      <c r="L36" s="232">
        <v>377</v>
      </c>
      <c r="M36" s="223">
        <f>98000/315</f>
        <v>311.11111111111109</v>
      </c>
      <c r="N36" s="220">
        <v>377</v>
      </c>
      <c r="O36" s="313">
        <f t="shared" si="0"/>
        <v>328.68518518518516</v>
      </c>
      <c r="P36" s="313">
        <f t="shared" si="0"/>
        <v>367.66666666666669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720</v>
      </c>
      <c r="G37" s="221">
        <v>350</v>
      </c>
      <c r="H37" s="231">
        <v>830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46</v>
      </c>
      <c r="D39" s="216">
        <f>C39</f>
        <v>46</v>
      </c>
      <c r="E39" s="219">
        <v>65</v>
      </c>
      <c r="F39" s="222">
        <f>E39</f>
        <v>65</v>
      </c>
      <c r="G39" s="219">
        <v>45</v>
      </c>
      <c r="H39" s="232">
        <f t="shared" ref="H39:H42" si="6">G39</f>
        <v>45</v>
      </c>
      <c r="I39" s="219">
        <v>42</v>
      </c>
      <c r="J39" s="220">
        <f>I39</f>
        <v>42</v>
      </c>
      <c r="K39" s="223">
        <v>44</v>
      </c>
      <c r="L39" s="220">
        <f>K39</f>
        <v>44</v>
      </c>
      <c r="M39" s="223"/>
      <c r="N39" s="220"/>
      <c r="O39" s="313">
        <f t="shared" si="0"/>
        <v>48.4</v>
      </c>
      <c r="P39" s="313">
        <f t="shared" si="0"/>
        <v>48.4</v>
      </c>
    </row>
    <row r="40" spans="1:16" ht="30" customHeight="1">
      <c r="A40" s="24">
        <v>29</v>
      </c>
      <c r="B40" s="24" t="s">
        <v>39</v>
      </c>
      <c r="C40" s="215">
        <v>28</v>
      </c>
      <c r="D40" s="216">
        <f t="shared" ref="D40:D45" si="7">C40</f>
        <v>28</v>
      </c>
      <c r="E40" s="219">
        <v>27</v>
      </c>
      <c r="F40" s="222">
        <f t="shared" ref="F40:F45" si="8">E40</f>
        <v>27</v>
      </c>
      <c r="G40" s="219">
        <v>35</v>
      </c>
      <c r="H40" s="232">
        <f t="shared" si="6"/>
        <v>35</v>
      </c>
      <c r="I40" s="219">
        <v>24</v>
      </c>
      <c r="J40" s="220">
        <f t="shared" ref="J40:J45" si="9">I40</f>
        <v>24</v>
      </c>
      <c r="K40" s="223">
        <v>25</v>
      </c>
      <c r="L40" s="220">
        <f t="shared" ref="L40:L44" si="10">K40</f>
        <v>25</v>
      </c>
      <c r="M40" s="223"/>
      <c r="N40" s="220"/>
      <c r="O40" s="313">
        <f t="shared" si="0"/>
        <v>27.8</v>
      </c>
      <c r="P40" s="313">
        <f t="shared" si="0"/>
        <v>27.8</v>
      </c>
    </row>
    <row r="41" spans="1:16" ht="38.25" customHeight="1">
      <c r="A41" s="24">
        <v>30</v>
      </c>
      <c r="B41" s="24" t="s">
        <v>40</v>
      </c>
      <c r="C41" s="215">
        <v>54</v>
      </c>
      <c r="D41" s="216">
        <f t="shared" si="7"/>
        <v>54</v>
      </c>
      <c r="E41" s="219">
        <v>48</v>
      </c>
      <c r="F41" s="222">
        <f t="shared" si="8"/>
        <v>48</v>
      </c>
      <c r="G41" s="219">
        <v>52</v>
      </c>
      <c r="H41" s="232">
        <f t="shared" si="6"/>
        <v>52</v>
      </c>
      <c r="I41" s="219">
        <v>54</v>
      </c>
      <c r="J41" s="220">
        <f t="shared" si="9"/>
        <v>54</v>
      </c>
      <c r="K41" s="223">
        <v>55</v>
      </c>
      <c r="L41" s="220">
        <f t="shared" si="10"/>
        <v>55</v>
      </c>
      <c r="M41" s="223"/>
      <c r="N41" s="220"/>
      <c r="O41" s="313">
        <f t="shared" si="0"/>
        <v>52.6</v>
      </c>
      <c r="P41" s="313">
        <f t="shared" si="0"/>
        <v>52.6</v>
      </c>
    </row>
    <row r="42" spans="1:16" ht="27.75" customHeight="1">
      <c r="A42" s="24">
        <v>31</v>
      </c>
      <c r="B42" s="24" t="s">
        <v>41</v>
      </c>
      <c r="C42" s="215">
        <v>36</v>
      </c>
      <c r="D42" s="216">
        <f t="shared" si="7"/>
        <v>36</v>
      </c>
      <c r="E42" s="219">
        <v>60</v>
      </c>
      <c r="F42" s="222">
        <f t="shared" si="8"/>
        <v>60</v>
      </c>
      <c r="G42" s="219">
        <v>36</v>
      </c>
      <c r="H42" s="232">
        <f t="shared" si="6"/>
        <v>36</v>
      </c>
      <c r="I42" s="219">
        <v>30</v>
      </c>
      <c r="J42" s="220">
        <f t="shared" si="9"/>
        <v>30</v>
      </c>
      <c r="K42" s="223">
        <v>120</v>
      </c>
      <c r="L42" s="220">
        <f t="shared" si="10"/>
        <v>120</v>
      </c>
      <c r="M42" s="223"/>
      <c r="N42" s="220"/>
      <c r="O42" s="313">
        <f t="shared" si="0"/>
        <v>56.4</v>
      </c>
      <c r="P42" s="313">
        <f t="shared" si="0"/>
        <v>56.4</v>
      </c>
    </row>
    <row r="43" spans="1:16" ht="18.75" customHeight="1">
      <c r="A43" s="24">
        <v>32</v>
      </c>
      <c r="B43" s="24" t="s">
        <v>42</v>
      </c>
      <c r="C43" s="215">
        <v>170</v>
      </c>
      <c r="D43" s="216">
        <f t="shared" si="7"/>
        <v>170</v>
      </c>
      <c r="E43" s="219">
        <v>170</v>
      </c>
      <c r="F43" s="222">
        <f t="shared" si="8"/>
        <v>170</v>
      </c>
      <c r="G43" s="219"/>
      <c r="H43" s="232"/>
      <c r="I43" s="219">
        <v>180</v>
      </c>
      <c r="J43" s="220">
        <f t="shared" si="9"/>
        <v>180</v>
      </c>
      <c r="K43" s="223">
        <v>220</v>
      </c>
      <c r="L43" s="220">
        <f t="shared" si="10"/>
        <v>220</v>
      </c>
      <c r="M43" s="223"/>
      <c r="N43" s="220"/>
      <c r="O43" s="313">
        <f t="shared" si="0"/>
        <v>185</v>
      </c>
      <c r="P43" s="313">
        <f t="shared" si="0"/>
        <v>185</v>
      </c>
    </row>
    <row r="44" spans="1:16" ht="20.25" customHeight="1">
      <c r="A44" s="24">
        <v>33</v>
      </c>
      <c r="B44" s="24" t="s">
        <v>43</v>
      </c>
      <c r="C44" s="215">
        <v>255</v>
      </c>
      <c r="D44" s="216">
        <f t="shared" si="7"/>
        <v>255</v>
      </c>
      <c r="E44" s="219">
        <v>250</v>
      </c>
      <c r="F44" s="222">
        <f t="shared" si="8"/>
        <v>250</v>
      </c>
      <c r="G44" s="219"/>
      <c r="H44" s="232"/>
      <c r="I44" s="219">
        <v>240</v>
      </c>
      <c r="J44" s="220">
        <f t="shared" si="9"/>
        <v>240</v>
      </c>
      <c r="K44" s="223">
        <v>245</v>
      </c>
      <c r="L44" s="220">
        <f t="shared" si="10"/>
        <v>245</v>
      </c>
      <c r="M44" s="223"/>
      <c r="N44" s="220"/>
      <c r="O44" s="313">
        <f>AVERAGE(C44,E44,G44,I44,K44,M44)</f>
        <v>247.5</v>
      </c>
      <c r="P44" s="313">
        <f t="shared" si="0"/>
        <v>247.5</v>
      </c>
    </row>
    <row r="45" spans="1:16" ht="28.5" customHeight="1">
      <c r="A45" s="24">
        <v>34</v>
      </c>
      <c r="B45" s="24" t="s">
        <v>44</v>
      </c>
      <c r="C45" s="215">
        <v>390</v>
      </c>
      <c r="D45" s="216">
        <f t="shared" si="7"/>
        <v>390</v>
      </c>
      <c r="E45" s="219">
        <v>300</v>
      </c>
      <c r="F45" s="222">
        <f t="shared" si="8"/>
        <v>300</v>
      </c>
      <c r="G45" s="219">
        <v>299</v>
      </c>
      <c r="H45" s="232">
        <f>G45</f>
        <v>299</v>
      </c>
      <c r="I45" s="219">
        <v>330</v>
      </c>
      <c r="J45" s="220">
        <f t="shared" si="9"/>
        <v>330</v>
      </c>
      <c r="K45" s="223">
        <v>190</v>
      </c>
      <c r="L45" s="220">
        <v>330</v>
      </c>
      <c r="M45" s="223"/>
      <c r="N45" s="220"/>
      <c r="O45" s="313">
        <f t="shared" si="0"/>
        <v>301.8</v>
      </c>
      <c r="P45" s="313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148</v>
      </c>
      <c r="D47" s="216">
        <v>230</v>
      </c>
      <c r="E47" s="219">
        <v>100</v>
      </c>
      <c r="F47" s="222">
        <v>125</v>
      </c>
      <c r="G47" s="221">
        <v>123</v>
      </c>
      <c r="H47" s="231">
        <v>150</v>
      </c>
      <c r="I47" s="219">
        <v>125</v>
      </c>
      <c r="J47" s="220">
        <f>I47</f>
        <v>125</v>
      </c>
      <c r="K47" s="223">
        <v>150</v>
      </c>
      <c r="L47" s="220">
        <f>K47</f>
        <v>150</v>
      </c>
      <c r="M47" s="223"/>
      <c r="N47" s="220"/>
      <c r="O47" s="313">
        <f t="shared" si="0"/>
        <v>129.19999999999999</v>
      </c>
      <c r="P47" s="313">
        <f t="shared" si="0"/>
        <v>156</v>
      </c>
    </row>
    <row r="48" spans="1:16" ht="18" customHeight="1">
      <c r="A48" s="24">
        <v>36</v>
      </c>
      <c r="B48" s="24" t="s">
        <v>47</v>
      </c>
      <c r="C48" s="215">
        <v>140</v>
      </c>
      <c r="D48" s="216">
        <f>C48</f>
        <v>140</v>
      </c>
      <c r="E48" s="219">
        <v>130</v>
      </c>
      <c r="F48" s="222">
        <f t="shared" ref="F48:F51" si="11">E48</f>
        <v>130</v>
      </c>
      <c r="G48" s="221">
        <v>115</v>
      </c>
      <c r="H48" s="231">
        <f>G48</f>
        <v>115</v>
      </c>
      <c r="I48" s="219">
        <v>110</v>
      </c>
      <c r="J48" s="220">
        <f>I48</f>
        <v>110</v>
      </c>
      <c r="K48" s="223">
        <v>130</v>
      </c>
      <c r="L48" s="220">
        <f t="shared" ref="L48:L50" si="12">K48</f>
        <v>130</v>
      </c>
      <c r="M48" s="223"/>
      <c r="N48" s="220"/>
      <c r="O48" s="313">
        <f t="shared" si="0"/>
        <v>125</v>
      </c>
      <c r="P48" s="313">
        <f t="shared" si="0"/>
        <v>125</v>
      </c>
    </row>
    <row r="49" spans="1:16" ht="17.25" customHeight="1">
      <c r="A49" s="24">
        <v>37</v>
      </c>
      <c r="B49" s="24" t="s">
        <v>48</v>
      </c>
      <c r="C49" s="215">
        <v>128</v>
      </c>
      <c r="D49" s="216">
        <v>180</v>
      </c>
      <c r="E49" s="219">
        <v>170</v>
      </c>
      <c r="F49" s="222">
        <f t="shared" si="11"/>
        <v>170</v>
      </c>
      <c r="G49" s="221">
        <v>196</v>
      </c>
      <c r="H49" s="231">
        <f t="shared" ref="H49:H51" si="13">G49</f>
        <v>196</v>
      </c>
      <c r="I49" s="219">
        <v>140</v>
      </c>
      <c r="J49" s="220">
        <f t="shared" ref="J49:J51" si="14">I49</f>
        <v>140</v>
      </c>
      <c r="K49" s="223">
        <v>115</v>
      </c>
      <c r="L49" s="220">
        <v>230</v>
      </c>
      <c r="M49" s="223"/>
      <c r="N49" s="220"/>
      <c r="O49" s="313">
        <f>AVERAGE(C49,E49,G49,I49,K49,M49)</f>
        <v>149.80000000000001</v>
      </c>
      <c r="P49" s="313">
        <f t="shared" si="0"/>
        <v>183.2</v>
      </c>
    </row>
    <row r="50" spans="1:16" ht="18" customHeight="1">
      <c r="A50" s="24">
        <v>38</v>
      </c>
      <c r="B50" s="24" t="s">
        <v>49</v>
      </c>
      <c r="C50" s="215">
        <v>135</v>
      </c>
      <c r="D50" s="216">
        <f t="shared" ref="D50" si="15">C50</f>
        <v>135</v>
      </c>
      <c r="E50" s="219">
        <v>150</v>
      </c>
      <c r="F50" s="222">
        <f t="shared" si="11"/>
        <v>150</v>
      </c>
      <c r="G50" s="221">
        <v>135</v>
      </c>
      <c r="H50" s="231">
        <f t="shared" si="13"/>
        <v>135</v>
      </c>
      <c r="I50" s="219">
        <v>130</v>
      </c>
      <c r="J50" s="220">
        <v>160</v>
      </c>
      <c r="K50" s="223">
        <v>150</v>
      </c>
      <c r="L50" s="220">
        <f t="shared" si="12"/>
        <v>150</v>
      </c>
      <c r="M50" s="223"/>
      <c r="N50" s="220"/>
      <c r="O50" s="313">
        <f t="shared" si="0"/>
        <v>140</v>
      </c>
      <c r="P50" s="313">
        <f t="shared" si="0"/>
        <v>146</v>
      </c>
    </row>
    <row r="51" spans="1:16" ht="18.75" customHeight="1">
      <c r="A51" s="24">
        <v>39</v>
      </c>
      <c r="B51" s="24" t="s">
        <v>50</v>
      </c>
      <c r="C51" s="215">
        <v>172</v>
      </c>
      <c r="D51" s="216">
        <v>172</v>
      </c>
      <c r="E51" s="219">
        <v>180</v>
      </c>
      <c r="F51" s="222">
        <f t="shared" si="11"/>
        <v>180</v>
      </c>
      <c r="G51" s="221">
        <v>168</v>
      </c>
      <c r="H51" s="231">
        <f t="shared" si="13"/>
        <v>168</v>
      </c>
      <c r="I51" s="219">
        <v>150</v>
      </c>
      <c r="J51" s="220">
        <f t="shared" si="14"/>
        <v>150</v>
      </c>
      <c r="K51" s="223">
        <v>180</v>
      </c>
      <c r="L51" s="220">
        <v>290</v>
      </c>
      <c r="M51" s="223"/>
      <c r="N51" s="220"/>
      <c r="O51" s="313">
        <f t="shared" si="0"/>
        <v>170</v>
      </c>
      <c r="P51" s="313">
        <f t="shared" si="0"/>
        <v>192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78</v>
      </c>
      <c r="D53" s="216">
        <f>C53</f>
        <v>78</v>
      </c>
      <c r="E53" s="219">
        <v>80</v>
      </c>
      <c r="F53" s="220">
        <v>80</v>
      </c>
      <c r="G53" s="221">
        <v>85</v>
      </c>
      <c r="H53" s="222">
        <f>G53</f>
        <v>85</v>
      </c>
      <c r="I53" s="233">
        <v>82</v>
      </c>
      <c r="J53" s="234">
        <v>82</v>
      </c>
      <c r="K53" s="233">
        <v>85</v>
      </c>
      <c r="L53" s="234">
        <f>K53</f>
        <v>85</v>
      </c>
      <c r="M53" s="233"/>
      <c r="N53" s="234"/>
      <c r="O53" s="313">
        <f>AVERAGE(C53,E53,G53,I53,K53,M53)</f>
        <v>82</v>
      </c>
      <c r="P53" s="313">
        <f t="shared" si="0"/>
        <v>82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A2" sqref="A2"/>
      <selection pane="topRight" activeCell="C2" sqref="C2"/>
      <selection pane="bottomLeft" activeCell="A7" sqref="A7"/>
      <selection pane="bottomRight" activeCell="E48" sqref="E48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191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49">
        <v>35</v>
      </c>
      <c r="D7" s="250">
        <v>43</v>
      </c>
      <c r="E7" s="251">
        <v>37</v>
      </c>
      <c r="F7" s="250">
        <f>E7</f>
        <v>37</v>
      </c>
      <c r="G7" s="252">
        <v>39</v>
      </c>
      <c r="H7" s="253">
        <v>39</v>
      </c>
      <c r="I7" s="249">
        <v>36</v>
      </c>
      <c r="J7" s="250">
        <v>36</v>
      </c>
      <c r="K7" s="249">
        <v>38</v>
      </c>
      <c r="L7" s="250">
        <v>38</v>
      </c>
      <c r="M7" s="254">
        <v>30</v>
      </c>
      <c r="N7" s="255">
        <v>36</v>
      </c>
      <c r="O7" s="270">
        <f>AVERAGE(C7,E7,G7,I7,K7,M7)</f>
        <v>35.833333333333336</v>
      </c>
      <c r="P7" s="270">
        <f>AVERAGE(D7,F7,H7,J7,L7,N7)</f>
        <v>38.166666666666664</v>
      </c>
    </row>
    <row r="8" spans="1:16" ht="35.25" customHeight="1">
      <c r="A8" s="24">
        <v>2</v>
      </c>
      <c r="B8" s="24" t="s">
        <v>8</v>
      </c>
      <c r="C8" s="254">
        <v>68</v>
      </c>
      <c r="D8" s="255">
        <v>87</v>
      </c>
      <c r="E8" s="251">
        <v>67</v>
      </c>
      <c r="F8" s="250">
        <v>67</v>
      </c>
      <c r="G8" s="249">
        <v>60</v>
      </c>
      <c r="H8" s="253">
        <v>62</v>
      </c>
      <c r="I8" s="249">
        <v>60</v>
      </c>
      <c r="J8" s="250">
        <v>85</v>
      </c>
      <c r="K8" s="249">
        <v>58</v>
      </c>
      <c r="L8" s="250">
        <v>84</v>
      </c>
      <c r="M8" s="254">
        <v>57</v>
      </c>
      <c r="N8" s="255">
        <v>98</v>
      </c>
      <c r="O8" s="270">
        <f t="shared" ref="O8:P53" si="0">AVERAGE(C8,E8,G8,I8,K8,M8)</f>
        <v>61.666666666666664</v>
      </c>
      <c r="P8" s="270">
        <f>AVERAGE(D8,F8,H8,J8,L8,N8)</f>
        <v>80.5</v>
      </c>
    </row>
    <row r="9" spans="1:16" ht="28.5" customHeight="1">
      <c r="A9" s="24">
        <v>3</v>
      </c>
      <c r="B9" s="24" t="s">
        <v>9</v>
      </c>
      <c r="C9" s="254">
        <v>98</v>
      </c>
      <c r="D9" s="255">
        <v>98</v>
      </c>
      <c r="E9" s="256">
        <v>88</v>
      </c>
      <c r="F9" s="250">
        <f>E9</f>
        <v>88</v>
      </c>
      <c r="G9" s="254">
        <v>105</v>
      </c>
      <c r="H9" s="253">
        <v>105</v>
      </c>
      <c r="I9" s="254">
        <v>89</v>
      </c>
      <c r="J9" s="250">
        <v>89</v>
      </c>
      <c r="K9" s="249">
        <v>198</v>
      </c>
      <c r="L9" s="250">
        <v>198</v>
      </c>
      <c r="M9" s="254">
        <v>108</v>
      </c>
      <c r="N9" s="255">
        <f>M9</f>
        <v>108</v>
      </c>
      <c r="O9" s="270">
        <f>AVERAGE(C9,E9,G9,I9,K9,M9)</f>
        <v>114.33333333333333</v>
      </c>
      <c r="P9" s="270">
        <f t="shared" si="0"/>
        <v>114.33333333333333</v>
      </c>
    </row>
    <row r="10" spans="1:16" ht="31.5" customHeight="1">
      <c r="A10" s="24">
        <v>4</v>
      </c>
      <c r="B10" s="24" t="s">
        <v>10</v>
      </c>
      <c r="C10" s="254">
        <v>35</v>
      </c>
      <c r="D10" s="255">
        <v>45</v>
      </c>
      <c r="E10" s="256">
        <v>43</v>
      </c>
      <c r="F10" s="250">
        <f t="shared" ref="F10:F14" si="1">E10</f>
        <v>43</v>
      </c>
      <c r="G10" s="254">
        <v>39</v>
      </c>
      <c r="H10" s="253">
        <v>39</v>
      </c>
      <c r="I10" s="254">
        <v>35</v>
      </c>
      <c r="J10" s="250">
        <v>43</v>
      </c>
      <c r="K10" s="254">
        <v>36</v>
      </c>
      <c r="L10" s="255">
        <v>39</v>
      </c>
      <c r="M10" s="254">
        <v>30</v>
      </c>
      <c r="N10" s="255">
        <v>30</v>
      </c>
      <c r="O10" s="270">
        <f t="shared" si="0"/>
        <v>36.333333333333336</v>
      </c>
      <c r="P10" s="270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54">
        <v>120</v>
      </c>
      <c r="D11" s="255">
        <v>160</v>
      </c>
      <c r="E11" s="256">
        <v>145</v>
      </c>
      <c r="F11" s="250">
        <v>145</v>
      </c>
      <c r="G11" s="254">
        <v>139</v>
      </c>
      <c r="H11" s="253">
        <v>166</v>
      </c>
      <c r="I11" s="254">
        <v>125</v>
      </c>
      <c r="J11" s="250">
        <v>125</v>
      </c>
      <c r="K11" s="254">
        <v>120</v>
      </c>
      <c r="L11" s="255">
        <v>185</v>
      </c>
      <c r="M11" s="254">
        <v>140</v>
      </c>
      <c r="N11" s="255">
        <v>140</v>
      </c>
      <c r="O11" s="270">
        <f t="shared" si="0"/>
        <v>131.5</v>
      </c>
      <c r="P11" s="270">
        <f t="shared" si="0"/>
        <v>153.5</v>
      </c>
    </row>
    <row r="12" spans="1:16" ht="23.25" customHeight="1">
      <c r="A12" s="24">
        <v>6</v>
      </c>
      <c r="B12" s="24" t="s">
        <v>12</v>
      </c>
      <c r="C12" s="254">
        <v>58</v>
      </c>
      <c r="D12" s="255">
        <v>58</v>
      </c>
      <c r="E12" s="256">
        <v>63</v>
      </c>
      <c r="F12" s="250">
        <v>63</v>
      </c>
      <c r="G12" s="367">
        <v>65</v>
      </c>
      <c r="H12" s="253">
        <f>G12</f>
        <v>65</v>
      </c>
      <c r="I12" s="254">
        <v>60</v>
      </c>
      <c r="J12" s="250">
        <v>60</v>
      </c>
      <c r="K12" s="254">
        <v>62</v>
      </c>
      <c r="L12" s="255">
        <f>K12</f>
        <v>62</v>
      </c>
      <c r="M12" s="254">
        <v>60</v>
      </c>
      <c r="N12" s="255">
        <v>60</v>
      </c>
      <c r="O12" s="270">
        <f t="shared" si="0"/>
        <v>61.333333333333336</v>
      </c>
      <c r="P12" s="270">
        <f t="shared" si="0"/>
        <v>61.333333333333336</v>
      </c>
    </row>
    <row r="13" spans="1:16" ht="21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19</v>
      </c>
      <c r="F13" s="250">
        <f>E13</f>
        <v>19</v>
      </c>
      <c r="G13" s="254">
        <v>20</v>
      </c>
      <c r="H13" s="253">
        <v>20</v>
      </c>
      <c r="I13" s="254">
        <v>20</v>
      </c>
      <c r="J13" s="250">
        <v>20</v>
      </c>
      <c r="K13" s="254">
        <v>18</v>
      </c>
      <c r="L13" s="255">
        <v>18</v>
      </c>
      <c r="M13" s="254">
        <v>18</v>
      </c>
      <c r="N13" s="255">
        <v>18</v>
      </c>
      <c r="O13" s="270">
        <f t="shared" si="0"/>
        <v>18.833333333333332</v>
      </c>
      <c r="P13" s="270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54">
        <v>480</v>
      </c>
      <c r="D14" s="255">
        <v>480</v>
      </c>
      <c r="E14" s="256">
        <v>580</v>
      </c>
      <c r="F14" s="250">
        <f t="shared" si="1"/>
        <v>580</v>
      </c>
      <c r="G14" s="254">
        <v>550</v>
      </c>
      <c r="H14" s="253">
        <f t="shared" ref="H14" si="2">G14</f>
        <v>550</v>
      </c>
      <c r="I14" s="254">
        <v>500</v>
      </c>
      <c r="J14" s="250">
        <v>500</v>
      </c>
      <c r="K14" s="254">
        <v>470</v>
      </c>
      <c r="L14" s="255">
        <v>470</v>
      </c>
      <c r="M14" s="254">
        <v>500</v>
      </c>
      <c r="N14" s="255">
        <v>500</v>
      </c>
      <c r="O14" s="270">
        <f t="shared" si="0"/>
        <v>513.33333333333337</v>
      </c>
      <c r="P14" s="270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54">
        <v>235</v>
      </c>
      <c r="D17" s="255">
        <f>C17</f>
        <v>235</v>
      </c>
      <c r="E17" s="257">
        <v>225</v>
      </c>
      <c r="F17" s="258">
        <v>225</v>
      </c>
      <c r="G17" s="259">
        <v>230</v>
      </c>
      <c r="H17" s="260">
        <v>230</v>
      </c>
      <c r="I17" s="257">
        <v>185</v>
      </c>
      <c r="J17" s="258">
        <v>218</v>
      </c>
      <c r="K17" s="261">
        <v>185</v>
      </c>
      <c r="L17" s="258">
        <v>240</v>
      </c>
      <c r="M17" s="261">
        <v>240</v>
      </c>
      <c r="N17" s="258">
        <v>265</v>
      </c>
      <c r="O17" s="270">
        <f t="shared" si="0"/>
        <v>216.66666666666666</v>
      </c>
      <c r="P17" s="270">
        <f t="shared" si="0"/>
        <v>235.5</v>
      </c>
    </row>
    <row r="18" spans="1:16" ht="30" customHeight="1">
      <c r="A18" s="24">
        <v>11</v>
      </c>
      <c r="B18" s="24" t="s">
        <v>18</v>
      </c>
      <c r="C18" s="254">
        <v>395</v>
      </c>
      <c r="D18" s="255">
        <v>475</v>
      </c>
      <c r="E18" s="257">
        <v>415</v>
      </c>
      <c r="F18" s="258">
        <v>460</v>
      </c>
      <c r="G18" s="259">
        <v>382</v>
      </c>
      <c r="H18" s="260">
        <v>480</v>
      </c>
      <c r="I18" s="257">
        <v>240</v>
      </c>
      <c r="J18" s="258">
        <v>440</v>
      </c>
      <c r="K18" s="261">
        <v>395</v>
      </c>
      <c r="L18" s="258">
        <v>460</v>
      </c>
      <c r="M18" s="261">
        <v>415</v>
      </c>
      <c r="N18" s="258">
        <v>460</v>
      </c>
      <c r="O18" s="270">
        <f t="shared" si="0"/>
        <v>373.66666666666669</v>
      </c>
      <c r="P18" s="270">
        <f t="shared" si="0"/>
        <v>462.5</v>
      </c>
    </row>
    <row r="19" spans="1:16" ht="29.25" customHeight="1">
      <c r="A19" s="24">
        <v>12</v>
      </c>
      <c r="B19" s="24" t="s">
        <v>19</v>
      </c>
      <c r="C19" s="254">
        <v>440</v>
      </c>
      <c r="D19" s="255">
        <v>600</v>
      </c>
      <c r="E19" s="257">
        <v>398</v>
      </c>
      <c r="F19" s="257">
        <v>480</v>
      </c>
      <c r="G19" s="257">
        <v>415</v>
      </c>
      <c r="H19" s="260">
        <v>480</v>
      </c>
      <c r="I19" s="257">
        <v>440</v>
      </c>
      <c r="J19" s="258">
        <v>600</v>
      </c>
      <c r="K19" s="261"/>
      <c r="L19" s="258"/>
      <c r="M19" s="261">
        <v>380</v>
      </c>
      <c r="N19" s="261">
        <v>445</v>
      </c>
      <c r="O19" s="270">
        <f>AVERAGE(C19,E19,G19,I19,K19,M19)</f>
        <v>414.6</v>
      </c>
      <c r="P19" s="270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54">
        <v>280</v>
      </c>
      <c r="D21" s="255">
        <v>280</v>
      </c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0">
        <f t="shared" si="0"/>
        <v>280</v>
      </c>
      <c r="P21" s="270">
        <f t="shared" si="0"/>
        <v>280</v>
      </c>
    </row>
    <row r="22" spans="1:16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70">
        <f t="shared" si="0"/>
        <v>365</v>
      </c>
      <c r="P22" s="270">
        <f t="shared" si="0"/>
        <v>365</v>
      </c>
    </row>
    <row r="23" spans="1:16" ht="19.5" customHeight="1">
      <c r="A23" s="24">
        <v>15</v>
      </c>
      <c r="B23" s="24" t="s">
        <v>23</v>
      </c>
      <c r="C23" s="254">
        <v>199</v>
      </c>
      <c r="D23" s="255">
        <f>C23</f>
        <v>199</v>
      </c>
      <c r="E23" s="257">
        <v>175</v>
      </c>
      <c r="F23" s="258">
        <f>E23</f>
        <v>175</v>
      </c>
      <c r="G23" s="259">
        <v>218</v>
      </c>
      <c r="H23" s="260">
        <f t="shared" ref="H23:H26" si="3">G23</f>
        <v>218</v>
      </c>
      <c r="I23" s="257">
        <v>200</v>
      </c>
      <c r="J23" s="258">
        <v>200</v>
      </c>
      <c r="K23" s="263">
        <v>180</v>
      </c>
      <c r="L23" s="258">
        <v>200</v>
      </c>
      <c r="M23" s="261">
        <v>150</v>
      </c>
      <c r="N23" s="258">
        <f>M23</f>
        <v>150</v>
      </c>
      <c r="O23" s="270">
        <f t="shared" si="0"/>
        <v>187</v>
      </c>
      <c r="P23" s="270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54">
        <v>95</v>
      </c>
      <c r="D24" s="255">
        <v>260</v>
      </c>
      <c r="E24" s="257">
        <v>180</v>
      </c>
      <c r="F24" s="258">
        <v>180</v>
      </c>
      <c r="G24" s="259">
        <v>138</v>
      </c>
      <c r="H24" s="260">
        <v>138</v>
      </c>
      <c r="I24" s="257">
        <v>140</v>
      </c>
      <c r="J24" s="258">
        <v>140</v>
      </c>
      <c r="K24" s="261">
        <v>100</v>
      </c>
      <c r="L24" s="258">
        <v>100</v>
      </c>
      <c r="M24" s="261">
        <v>95</v>
      </c>
      <c r="N24" s="258">
        <v>95</v>
      </c>
      <c r="O24" s="270">
        <f t="shared" si="0"/>
        <v>124.66666666666667</v>
      </c>
      <c r="P24" s="270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54"/>
      <c r="D25" s="255"/>
      <c r="E25" s="257"/>
      <c r="F25" s="258"/>
      <c r="G25" s="259">
        <v>345</v>
      </c>
      <c r="H25" s="260">
        <f t="shared" si="3"/>
        <v>345</v>
      </c>
      <c r="I25" s="257"/>
      <c r="J25" s="258"/>
      <c r="K25" s="261">
        <v>400</v>
      </c>
      <c r="L25" s="258">
        <v>400</v>
      </c>
      <c r="M25" s="261"/>
      <c r="N25" s="258"/>
      <c r="O25" s="270">
        <f t="shared" si="0"/>
        <v>372.5</v>
      </c>
      <c r="P25" s="270">
        <f t="shared" si="0"/>
        <v>372.5</v>
      </c>
    </row>
    <row r="26" spans="1:16" ht="18" customHeight="1">
      <c r="A26" s="24">
        <v>18</v>
      </c>
      <c r="B26" s="24" t="s">
        <v>26</v>
      </c>
      <c r="C26" s="254"/>
      <c r="D26" s="255"/>
      <c r="E26" s="257"/>
      <c r="F26" s="258"/>
      <c r="G26" s="259">
        <v>234</v>
      </c>
      <c r="H26" s="260">
        <f t="shared" si="3"/>
        <v>234</v>
      </c>
      <c r="I26" s="257"/>
      <c r="J26" s="258"/>
      <c r="K26" s="261">
        <v>325</v>
      </c>
      <c r="L26" s="258">
        <v>325</v>
      </c>
      <c r="M26" s="261"/>
      <c r="N26" s="258"/>
      <c r="O26" s="270">
        <f t="shared" si="0"/>
        <v>279.5</v>
      </c>
      <c r="P26" s="270">
        <f t="shared" si="0"/>
        <v>279.5</v>
      </c>
    </row>
    <row r="27" spans="1:16" ht="21">
      <c r="A27" s="24">
        <v>29</v>
      </c>
      <c r="B27" s="24" t="s">
        <v>53</v>
      </c>
      <c r="C27" s="254">
        <v>28</v>
      </c>
      <c r="D27" s="255">
        <v>88</v>
      </c>
      <c r="E27" s="257">
        <v>30</v>
      </c>
      <c r="F27" s="258">
        <v>110</v>
      </c>
      <c r="G27" s="259">
        <v>28</v>
      </c>
      <c r="H27" s="260">
        <v>87</v>
      </c>
      <c r="I27" s="257">
        <v>25</v>
      </c>
      <c r="J27" s="258">
        <v>80</v>
      </c>
      <c r="K27" s="261">
        <v>26</v>
      </c>
      <c r="L27" s="258">
        <v>59</v>
      </c>
      <c r="M27" s="261">
        <v>26</v>
      </c>
      <c r="N27" s="258">
        <v>74</v>
      </c>
      <c r="O27" s="270">
        <f t="shared" si="0"/>
        <v>27.166666666666668</v>
      </c>
      <c r="P27" s="270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54">
        <v>56</v>
      </c>
      <c r="D32" s="255">
        <v>86</v>
      </c>
      <c r="E32" s="257">
        <v>87</v>
      </c>
      <c r="F32" s="258">
        <v>87</v>
      </c>
      <c r="G32" s="259">
        <v>79</v>
      </c>
      <c r="H32" s="264">
        <v>79</v>
      </c>
      <c r="I32" s="257">
        <v>79</v>
      </c>
      <c r="J32" s="258">
        <v>79</v>
      </c>
      <c r="K32" s="261">
        <v>87</v>
      </c>
      <c r="L32" s="258">
        <v>87</v>
      </c>
      <c r="M32" s="261">
        <v>75</v>
      </c>
      <c r="N32" s="258">
        <f>M32</f>
        <v>75</v>
      </c>
      <c r="O32" s="270">
        <f t="shared" si="0"/>
        <v>77.166666666666671</v>
      </c>
      <c r="P32" s="270">
        <f t="shared" si="0"/>
        <v>82.166666666666671</v>
      </c>
    </row>
    <row r="33" spans="1:16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>
        <v>360</v>
      </c>
      <c r="H33" s="264">
        <f t="shared" ref="H33:H34" si="4">G33</f>
        <v>360</v>
      </c>
      <c r="I33" s="257">
        <v>568</v>
      </c>
      <c r="J33" s="258">
        <f t="shared" ref="J33:J37" si="5">I33</f>
        <v>568</v>
      </c>
      <c r="K33" s="257">
        <v>545</v>
      </c>
      <c r="L33" s="265">
        <v>545</v>
      </c>
      <c r="M33" s="261">
        <f>128000/220</f>
        <v>581.81818181818187</v>
      </c>
      <c r="N33" s="258">
        <v>582</v>
      </c>
      <c r="O33" s="270">
        <f t="shared" si="0"/>
        <v>460.9636363636364</v>
      </c>
      <c r="P33" s="270">
        <f t="shared" si="0"/>
        <v>507</v>
      </c>
    </row>
    <row r="34" spans="1:16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412</v>
      </c>
      <c r="H34" s="264">
        <f t="shared" si="4"/>
        <v>412</v>
      </c>
      <c r="I34" s="257">
        <v>360</v>
      </c>
      <c r="J34" s="258">
        <f t="shared" si="5"/>
        <v>360</v>
      </c>
      <c r="K34" s="257">
        <v>200</v>
      </c>
      <c r="L34" s="265">
        <v>200</v>
      </c>
      <c r="M34" s="261">
        <v>520</v>
      </c>
      <c r="N34" s="258">
        <f>M34</f>
        <v>520</v>
      </c>
      <c r="O34" s="270">
        <f t="shared" si="0"/>
        <v>338.66666666666669</v>
      </c>
      <c r="P34" s="270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54"/>
      <c r="D35" s="255"/>
      <c r="E35" s="257"/>
      <c r="F35" s="258"/>
      <c r="G35" s="259"/>
      <c r="H35" s="264"/>
      <c r="I35" s="257">
        <v>100</v>
      </c>
      <c r="J35" s="258">
        <f t="shared" si="5"/>
        <v>100</v>
      </c>
      <c r="K35" s="257">
        <v>95</v>
      </c>
      <c r="L35" s="265">
        <v>95</v>
      </c>
      <c r="M35" s="261"/>
      <c r="N35" s="258"/>
      <c r="O35" s="270">
        <f>AVERAGE(C35,E35,G35,I35,K35,M35)</f>
        <v>97.5</v>
      </c>
      <c r="P35" s="270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54">
        <v>315</v>
      </c>
      <c r="D36" s="255">
        <f>C36</f>
        <v>315</v>
      </c>
      <c r="E36" s="257">
        <v>361</v>
      </c>
      <c r="F36" s="258">
        <v>380</v>
      </c>
      <c r="G36" s="259">
        <v>327</v>
      </c>
      <c r="H36" s="264">
        <v>377</v>
      </c>
      <c r="I36" s="257">
        <v>340</v>
      </c>
      <c r="J36" s="258">
        <v>380</v>
      </c>
      <c r="K36" s="257">
        <v>318</v>
      </c>
      <c r="L36" s="265">
        <v>377</v>
      </c>
      <c r="M36" s="261">
        <f>98000/315</f>
        <v>311.11111111111109</v>
      </c>
      <c r="N36" s="258">
        <v>377</v>
      </c>
      <c r="O36" s="270">
        <f t="shared" si="0"/>
        <v>328.68518518518516</v>
      </c>
      <c r="P36" s="270">
        <f t="shared" si="0"/>
        <v>367.66666666666669</v>
      </c>
    </row>
    <row r="37" spans="1:16" ht="33">
      <c r="A37" s="24">
        <v>27</v>
      </c>
      <c r="B37" s="24" t="s">
        <v>36</v>
      </c>
      <c r="C37" s="254">
        <v>350</v>
      </c>
      <c r="D37" s="255">
        <v>720</v>
      </c>
      <c r="E37" s="257">
        <v>370</v>
      </c>
      <c r="F37" s="258">
        <v>720</v>
      </c>
      <c r="G37" s="259">
        <v>350</v>
      </c>
      <c r="H37" s="264">
        <v>830</v>
      </c>
      <c r="I37" s="257">
        <v>348</v>
      </c>
      <c r="J37" s="258">
        <f t="shared" si="5"/>
        <v>348</v>
      </c>
      <c r="K37" s="257">
        <v>370</v>
      </c>
      <c r="L37" s="265">
        <v>650</v>
      </c>
      <c r="M37" s="261">
        <v>350</v>
      </c>
      <c r="N37" s="258">
        <v>820</v>
      </c>
      <c r="O37" s="270">
        <f t="shared" si="0"/>
        <v>356.33333333333331</v>
      </c>
      <c r="P37" s="270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54">
        <v>46</v>
      </c>
      <c r="D39" s="255">
        <f>C39</f>
        <v>46</v>
      </c>
      <c r="E39" s="257">
        <v>65</v>
      </c>
      <c r="F39" s="260">
        <f>E39</f>
        <v>65</v>
      </c>
      <c r="G39" s="257">
        <v>40</v>
      </c>
      <c r="H39" s="265">
        <f t="shared" ref="H39:H44" si="6">G39</f>
        <v>40</v>
      </c>
      <c r="I39" s="257">
        <v>42</v>
      </c>
      <c r="J39" s="258">
        <f>I39</f>
        <v>42</v>
      </c>
      <c r="K39" s="261">
        <v>40</v>
      </c>
      <c r="L39" s="258">
        <f>K39</f>
        <v>40</v>
      </c>
      <c r="M39" s="261"/>
      <c r="N39" s="258"/>
      <c r="O39" s="270">
        <f t="shared" si="0"/>
        <v>46.6</v>
      </c>
      <c r="P39" s="270">
        <f t="shared" si="0"/>
        <v>46.6</v>
      </c>
    </row>
    <row r="40" spans="1:16" ht="30" customHeight="1">
      <c r="A40" s="24">
        <v>29</v>
      </c>
      <c r="B40" s="24" t="s">
        <v>39</v>
      </c>
      <c r="C40" s="254">
        <v>28</v>
      </c>
      <c r="D40" s="255">
        <f t="shared" ref="D40:D45" si="7">C40</f>
        <v>28</v>
      </c>
      <c r="E40" s="257">
        <v>27</v>
      </c>
      <c r="F40" s="260">
        <f t="shared" ref="F40:F45" si="8">E40</f>
        <v>27</v>
      </c>
      <c r="G40" s="257">
        <v>26</v>
      </c>
      <c r="H40" s="265">
        <f t="shared" si="6"/>
        <v>26</v>
      </c>
      <c r="I40" s="257">
        <v>24</v>
      </c>
      <c r="J40" s="258">
        <f t="shared" ref="J40:J45" si="9">I40</f>
        <v>24</v>
      </c>
      <c r="K40" s="261">
        <v>25</v>
      </c>
      <c r="L40" s="258">
        <f t="shared" ref="L40:L44" si="10">K40</f>
        <v>25</v>
      </c>
      <c r="M40" s="261"/>
      <c r="N40" s="258"/>
      <c r="O40" s="270">
        <f t="shared" si="0"/>
        <v>26</v>
      </c>
      <c r="P40" s="270">
        <f t="shared" si="0"/>
        <v>26</v>
      </c>
    </row>
    <row r="41" spans="1:16" ht="38.25" customHeight="1">
      <c r="A41" s="24">
        <v>30</v>
      </c>
      <c r="B41" s="24" t="s">
        <v>40</v>
      </c>
      <c r="C41" s="254">
        <v>54</v>
      </c>
      <c r="D41" s="255">
        <f t="shared" si="7"/>
        <v>54</v>
      </c>
      <c r="E41" s="257">
        <v>48</v>
      </c>
      <c r="F41" s="260">
        <f t="shared" si="8"/>
        <v>48</v>
      </c>
      <c r="G41" s="257">
        <v>62</v>
      </c>
      <c r="H41" s="265">
        <f t="shared" si="6"/>
        <v>62</v>
      </c>
      <c r="I41" s="257">
        <v>54</v>
      </c>
      <c r="J41" s="258">
        <f t="shared" si="9"/>
        <v>54</v>
      </c>
      <c r="K41" s="261">
        <v>60</v>
      </c>
      <c r="L41" s="258">
        <f t="shared" si="10"/>
        <v>60</v>
      </c>
      <c r="M41" s="261"/>
      <c r="N41" s="258"/>
      <c r="O41" s="270">
        <f t="shared" si="0"/>
        <v>55.6</v>
      </c>
      <c r="P41" s="270">
        <f t="shared" si="0"/>
        <v>55.6</v>
      </c>
    </row>
    <row r="42" spans="1:16" ht="27.75" customHeight="1">
      <c r="A42" s="24">
        <v>31</v>
      </c>
      <c r="B42" s="24" t="s">
        <v>41</v>
      </c>
      <c r="C42" s="254">
        <v>36</v>
      </c>
      <c r="D42" s="255">
        <f t="shared" si="7"/>
        <v>36</v>
      </c>
      <c r="E42" s="257">
        <v>60</v>
      </c>
      <c r="F42" s="260">
        <f t="shared" si="8"/>
        <v>60</v>
      </c>
      <c r="G42" s="257">
        <v>36</v>
      </c>
      <c r="H42" s="265">
        <f t="shared" si="6"/>
        <v>36</v>
      </c>
      <c r="I42" s="257">
        <v>30</v>
      </c>
      <c r="J42" s="258">
        <f t="shared" si="9"/>
        <v>30</v>
      </c>
      <c r="K42" s="261">
        <v>120</v>
      </c>
      <c r="L42" s="258">
        <f t="shared" si="10"/>
        <v>120</v>
      </c>
      <c r="M42" s="261"/>
      <c r="N42" s="258"/>
      <c r="O42" s="270">
        <f t="shared" si="0"/>
        <v>56.4</v>
      </c>
      <c r="P42" s="270">
        <f t="shared" si="0"/>
        <v>56.4</v>
      </c>
    </row>
    <row r="43" spans="1:16" ht="18.75" customHeight="1">
      <c r="A43" s="24">
        <v>32</v>
      </c>
      <c r="B43" s="24" t="s">
        <v>42</v>
      </c>
      <c r="C43" s="254">
        <v>200</v>
      </c>
      <c r="D43" s="255">
        <f t="shared" si="7"/>
        <v>200</v>
      </c>
      <c r="E43" s="257">
        <v>170</v>
      </c>
      <c r="F43" s="260">
        <f t="shared" si="8"/>
        <v>170</v>
      </c>
      <c r="G43" s="257">
        <v>226</v>
      </c>
      <c r="H43" s="265">
        <f t="shared" si="6"/>
        <v>226</v>
      </c>
      <c r="I43" s="257">
        <v>180</v>
      </c>
      <c r="J43" s="258">
        <f t="shared" si="9"/>
        <v>180</v>
      </c>
      <c r="K43" s="261">
        <v>220</v>
      </c>
      <c r="L43" s="258">
        <f t="shared" si="10"/>
        <v>220</v>
      </c>
      <c r="M43" s="261"/>
      <c r="N43" s="258"/>
      <c r="O43" s="270">
        <f t="shared" si="0"/>
        <v>199.2</v>
      </c>
      <c r="P43" s="270">
        <f t="shared" si="0"/>
        <v>199.2</v>
      </c>
    </row>
    <row r="44" spans="1:16" ht="20.25" customHeight="1">
      <c r="A44" s="24">
        <v>33</v>
      </c>
      <c r="B44" s="24" t="s">
        <v>43</v>
      </c>
      <c r="C44" s="254">
        <v>255</v>
      </c>
      <c r="D44" s="255">
        <f t="shared" si="7"/>
        <v>255</v>
      </c>
      <c r="E44" s="257">
        <v>250</v>
      </c>
      <c r="F44" s="260">
        <f t="shared" si="8"/>
        <v>250</v>
      </c>
      <c r="G44" s="257">
        <v>219</v>
      </c>
      <c r="H44" s="265">
        <f t="shared" si="6"/>
        <v>219</v>
      </c>
      <c r="I44" s="257">
        <v>240</v>
      </c>
      <c r="J44" s="258">
        <f t="shared" si="9"/>
        <v>240</v>
      </c>
      <c r="K44" s="261">
        <v>250</v>
      </c>
      <c r="L44" s="258">
        <f t="shared" si="10"/>
        <v>250</v>
      </c>
      <c r="M44" s="261"/>
      <c r="N44" s="258"/>
      <c r="O44" s="270">
        <f>AVERAGE(C44,E44,G44,I44,K44,M44)</f>
        <v>242.8</v>
      </c>
      <c r="P44" s="270">
        <f t="shared" si="0"/>
        <v>242.8</v>
      </c>
    </row>
    <row r="45" spans="1:16" ht="28.5" customHeight="1">
      <c r="A45" s="24">
        <v>34</v>
      </c>
      <c r="B45" s="24" t="s">
        <v>44</v>
      </c>
      <c r="C45" s="254">
        <v>390</v>
      </c>
      <c r="D45" s="255">
        <f t="shared" si="7"/>
        <v>390</v>
      </c>
      <c r="E45" s="257">
        <v>300</v>
      </c>
      <c r="F45" s="260">
        <f t="shared" si="8"/>
        <v>300</v>
      </c>
      <c r="G45" s="257">
        <v>299</v>
      </c>
      <c r="H45" s="265">
        <f>G45</f>
        <v>299</v>
      </c>
      <c r="I45" s="257">
        <v>330</v>
      </c>
      <c r="J45" s="258">
        <f t="shared" si="9"/>
        <v>330</v>
      </c>
      <c r="K45" s="261">
        <v>190</v>
      </c>
      <c r="L45" s="258">
        <v>330</v>
      </c>
      <c r="M45" s="261"/>
      <c r="N45" s="258"/>
      <c r="O45" s="270">
        <f t="shared" si="0"/>
        <v>301.8</v>
      </c>
      <c r="P45" s="270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54">
        <v>148</v>
      </c>
      <c r="D47" s="255">
        <v>230</v>
      </c>
      <c r="E47" s="257">
        <v>100</v>
      </c>
      <c r="F47" s="260">
        <v>125</v>
      </c>
      <c r="G47" s="259">
        <v>123</v>
      </c>
      <c r="H47" s="264">
        <v>150</v>
      </c>
      <c r="I47" s="257">
        <v>125</v>
      </c>
      <c r="J47" s="258">
        <f>I47</f>
        <v>125</v>
      </c>
      <c r="K47" s="261">
        <v>150</v>
      </c>
      <c r="L47" s="258">
        <f>K47</f>
        <v>150</v>
      </c>
      <c r="M47" s="261"/>
      <c r="N47" s="258"/>
      <c r="O47" s="270">
        <f t="shared" si="0"/>
        <v>129.19999999999999</v>
      </c>
      <c r="P47" s="270">
        <f t="shared" si="0"/>
        <v>156</v>
      </c>
    </row>
    <row r="48" spans="1:16" ht="18" customHeight="1">
      <c r="A48" s="24">
        <v>36</v>
      </c>
      <c r="B48" s="24" t="s">
        <v>47</v>
      </c>
      <c r="C48" s="254">
        <v>140</v>
      </c>
      <c r="D48" s="255">
        <f>C48</f>
        <v>140</v>
      </c>
      <c r="E48" s="257">
        <v>130</v>
      </c>
      <c r="F48" s="260">
        <f t="shared" ref="F48:F51" si="11">E48</f>
        <v>130</v>
      </c>
      <c r="G48" s="259">
        <v>139</v>
      </c>
      <c r="H48" s="264">
        <f>G48</f>
        <v>139</v>
      </c>
      <c r="I48" s="257">
        <v>110</v>
      </c>
      <c r="J48" s="258">
        <f>I48</f>
        <v>110</v>
      </c>
      <c r="K48" s="261">
        <v>130</v>
      </c>
      <c r="L48" s="258">
        <f t="shared" ref="L48:L50" si="12">K48</f>
        <v>130</v>
      </c>
      <c r="M48" s="261"/>
      <c r="N48" s="258"/>
      <c r="O48" s="270">
        <f t="shared" si="0"/>
        <v>129.80000000000001</v>
      </c>
      <c r="P48" s="270">
        <f t="shared" si="0"/>
        <v>129.80000000000001</v>
      </c>
    </row>
    <row r="49" spans="1:16" ht="17.25" customHeight="1">
      <c r="A49" s="24">
        <v>37</v>
      </c>
      <c r="B49" s="24" t="s">
        <v>48</v>
      </c>
      <c r="C49" s="254">
        <v>128</v>
      </c>
      <c r="D49" s="255">
        <v>180</v>
      </c>
      <c r="E49" s="257">
        <v>170</v>
      </c>
      <c r="F49" s="260">
        <f t="shared" si="11"/>
        <v>170</v>
      </c>
      <c r="G49" s="259">
        <v>215</v>
      </c>
      <c r="H49" s="264">
        <f t="shared" ref="H49:H51" si="13">G49</f>
        <v>215</v>
      </c>
      <c r="I49" s="257">
        <v>140</v>
      </c>
      <c r="J49" s="258">
        <f t="shared" ref="J49:J51" si="14">I49</f>
        <v>140</v>
      </c>
      <c r="K49" s="261">
        <v>115</v>
      </c>
      <c r="L49" s="258">
        <v>230</v>
      </c>
      <c r="M49" s="261"/>
      <c r="N49" s="258"/>
      <c r="O49" s="270">
        <f>AVERAGE(C49,E49,G49,I49,K49,M49)</f>
        <v>153.6</v>
      </c>
      <c r="P49" s="270">
        <f t="shared" si="0"/>
        <v>187</v>
      </c>
    </row>
    <row r="50" spans="1:16" ht="18" customHeight="1">
      <c r="A50" s="24">
        <v>38</v>
      </c>
      <c r="B50" s="24" t="s">
        <v>49</v>
      </c>
      <c r="C50" s="254">
        <v>135</v>
      </c>
      <c r="D50" s="255">
        <f t="shared" ref="D50" si="15">C50</f>
        <v>135</v>
      </c>
      <c r="E50" s="257">
        <v>150</v>
      </c>
      <c r="F50" s="260">
        <f t="shared" si="11"/>
        <v>150</v>
      </c>
      <c r="G50" s="259">
        <v>135</v>
      </c>
      <c r="H50" s="264">
        <f t="shared" si="13"/>
        <v>135</v>
      </c>
      <c r="I50" s="257">
        <v>130</v>
      </c>
      <c r="J50" s="258">
        <v>160</v>
      </c>
      <c r="K50" s="261">
        <v>150</v>
      </c>
      <c r="L50" s="258">
        <f t="shared" si="12"/>
        <v>150</v>
      </c>
      <c r="M50" s="261"/>
      <c r="N50" s="258"/>
      <c r="O50" s="270">
        <f t="shared" si="0"/>
        <v>140</v>
      </c>
      <c r="P50" s="270">
        <f t="shared" si="0"/>
        <v>146</v>
      </c>
    </row>
    <row r="51" spans="1:16" ht="18.75" customHeight="1">
      <c r="A51" s="24">
        <v>39</v>
      </c>
      <c r="B51" s="24" t="s">
        <v>50</v>
      </c>
      <c r="C51" s="254">
        <v>172</v>
      </c>
      <c r="D51" s="255">
        <v>172</v>
      </c>
      <c r="E51" s="257">
        <v>180</v>
      </c>
      <c r="F51" s="260">
        <f t="shared" si="11"/>
        <v>180</v>
      </c>
      <c r="G51" s="259">
        <v>150</v>
      </c>
      <c r="H51" s="264">
        <f t="shared" si="13"/>
        <v>150</v>
      </c>
      <c r="I51" s="257">
        <v>150</v>
      </c>
      <c r="J51" s="258">
        <f t="shared" si="14"/>
        <v>150</v>
      </c>
      <c r="K51" s="261">
        <v>180</v>
      </c>
      <c r="L51" s="258">
        <v>290</v>
      </c>
      <c r="M51" s="261"/>
      <c r="N51" s="258"/>
      <c r="O51" s="270">
        <f t="shared" si="0"/>
        <v>166.4</v>
      </c>
      <c r="P51" s="270">
        <f t="shared" si="0"/>
        <v>188.4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54">
        <v>72</v>
      </c>
      <c r="D53" s="255">
        <f>C53</f>
        <v>72</v>
      </c>
      <c r="E53" s="257">
        <v>75</v>
      </c>
      <c r="F53" s="258">
        <v>75</v>
      </c>
      <c r="G53" s="259">
        <v>72</v>
      </c>
      <c r="H53" s="260">
        <f>G53</f>
        <v>72</v>
      </c>
      <c r="I53" s="266">
        <v>72</v>
      </c>
      <c r="J53" s="267">
        <v>72</v>
      </c>
      <c r="K53" s="266">
        <v>65</v>
      </c>
      <c r="L53" s="267">
        <f>K53</f>
        <v>65</v>
      </c>
      <c r="M53" s="266"/>
      <c r="N53" s="267"/>
      <c r="O53" s="270">
        <f>AVERAGE(C53,E53,G53,I53,K53,M53)</f>
        <v>71.2</v>
      </c>
      <c r="P53" s="270">
        <f t="shared" si="0"/>
        <v>71.2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H37" sqref="H37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192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49">
        <v>35</v>
      </c>
      <c r="D7" s="250">
        <v>43</v>
      </c>
      <c r="E7" s="251">
        <v>37</v>
      </c>
      <c r="F7" s="250">
        <f>E7</f>
        <v>37</v>
      </c>
      <c r="G7" s="252">
        <v>39</v>
      </c>
      <c r="H7" s="253">
        <v>39</v>
      </c>
      <c r="I7" s="249">
        <v>36</v>
      </c>
      <c r="J7" s="250">
        <v>36</v>
      </c>
      <c r="K7" s="249">
        <v>38</v>
      </c>
      <c r="L7" s="250">
        <v>38</v>
      </c>
      <c r="M7" s="254">
        <v>30</v>
      </c>
      <c r="N7" s="255">
        <v>36</v>
      </c>
      <c r="O7" s="270">
        <f>AVERAGE(C7,E7,G7,I7,K7,M7)</f>
        <v>35.833333333333336</v>
      </c>
      <c r="P7" s="270">
        <f>AVERAGE(D7,F7,H7,J7,L7,N7)</f>
        <v>38.166666666666664</v>
      </c>
    </row>
    <row r="8" spans="1:16" ht="35.25" customHeight="1">
      <c r="A8" s="24">
        <v>2</v>
      </c>
      <c r="B8" s="24" t="s">
        <v>8</v>
      </c>
      <c r="C8" s="254">
        <v>68</v>
      </c>
      <c r="D8" s="255">
        <v>87</v>
      </c>
      <c r="E8" s="251">
        <v>67</v>
      </c>
      <c r="F8" s="250">
        <v>67</v>
      </c>
      <c r="G8" s="249">
        <v>60</v>
      </c>
      <c r="H8" s="253">
        <v>62</v>
      </c>
      <c r="I8" s="249">
        <v>60</v>
      </c>
      <c r="J8" s="250">
        <v>85</v>
      </c>
      <c r="K8" s="249">
        <v>58</v>
      </c>
      <c r="L8" s="250">
        <v>84</v>
      </c>
      <c r="M8" s="254">
        <v>57</v>
      </c>
      <c r="N8" s="255">
        <v>98</v>
      </c>
      <c r="O8" s="270">
        <f t="shared" ref="O8:P53" si="0">AVERAGE(C8,E8,G8,I8,K8,M8)</f>
        <v>61.666666666666664</v>
      </c>
      <c r="P8" s="270">
        <f>AVERAGE(D8,F8,H8,J8,L8,N8)</f>
        <v>80.5</v>
      </c>
    </row>
    <row r="9" spans="1:16" ht="28.5" customHeight="1">
      <c r="A9" s="24">
        <v>3</v>
      </c>
      <c r="B9" s="24" t="s">
        <v>9</v>
      </c>
      <c r="C9" s="254">
        <v>98</v>
      </c>
      <c r="D9" s="255">
        <v>98</v>
      </c>
      <c r="E9" s="256">
        <v>88</v>
      </c>
      <c r="F9" s="250">
        <f>E9</f>
        <v>88</v>
      </c>
      <c r="G9" s="254">
        <v>105</v>
      </c>
      <c r="H9" s="253">
        <v>105</v>
      </c>
      <c r="I9" s="254">
        <v>89</v>
      </c>
      <c r="J9" s="250">
        <v>89</v>
      </c>
      <c r="K9" s="249">
        <v>198</v>
      </c>
      <c r="L9" s="250">
        <v>198</v>
      </c>
      <c r="M9" s="254">
        <v>108</v>
      </c>
      <c r="N9" s="255">
        <f>M9</f>
        <v>108</v>
      </c>
      <c r="O9" s="270">
        <f>AVERAGE(C9,E9,G9,I9,K9,M9)</f>
        <v>114.33333333333333</v>
      </c>
      <c r="P9" s="270">
        <f t="shared" si="0"/>
        <v>114.33333333333333</v>
      </c>
    </row>
    <row r="10" spans="1:16" ht="31.5" customHeight="1">
      <c r="A10" s="24">
        <v>4</v>
      </c>
      <c r="B10" s="24" t="s">
        <v>10</v>
      </c>
      <c r="C10" s="254">
        <v>35</v>
      </c>
      <c r="D10" s="255">
        <v>45</v>
      </c>
      <c r="E10" s="256">
        <v>43</v>
      </c>
      <c r="F10" s="250">
        <f t="shared" ref="F10:F14" si="1">E10</f>
        <v>43</v>
      </c>
      <c r="G10" s="254">
        <v>39</v>
      </c>
      <c r="H10" s="253">
        <v>39</v>
      </c>
      <c r="I10" s="254">
        <v>35</v>
      </c>
      <c r="J10" s="250">
        <v>43</v>
      </c>
      <c r="K10" s="254">
        <v>36</v>
      </c>
      <c r="L10" s="255">
        <v>39</v>
      </c>
      <c r="M10" s="254">
        <v>30</v>
      </c>
      <c r="N10" s="255">
        <v>30</v>
      </c>
      <c r="O10" s="270">
        <f t="shared" si="0"/>
        <v>36.333333333333336</v>
      </c>
      <c r="P10" s="270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54">
        <v>120</v>
      </c>
      <c r="D11" s="255">
        <v>160</v>
      </c>
      <c r="E11" s="256">
        <v>145</v>
      </c>
      <c r="F11" s="250">
        <v>145</v>
      </c>
      <c r="G11" s="254">
        <v>139</v>
      </c>
      <c r="H11" s="253">
        <v>166</v>
      </c>
      <c r="I11" s="254">
        <v>125</v>
      </c>
      <c r="J11" s="250">
        <v>125</v>
      </c>
      <c r="K11" s="254">
        <v>120</v>
      </c>
      <c r="L11" s="255">
        <v>185</v>
      </c>
      <c r="M11" s="254">
        <v>140</v>
      </c>
      <c r="N11" s="255">
        <v>140</v>
      </c>
      <c r="O11" s="270">
        <f t="shared" si="0"/>
        <v>131.5</v>
      </c>
      <c r="P11" s="270">
        <f t="shared" si="0"/>
        <v>153.5</v>
      </c>
    </row>
    <row r="12" spans="1:16" ht="23.25" customHeight="1">
      <c r="A12" s="24">
        <v>6</v>
      </c>
      <c r="B12" s="24" t="s">
        <v>12</v>
      </c>
      <c r="C12" s="254">
        <v>60</v>
      </c>
      <c r="D12" s="255">
        <v>60</v>
      </c>
      <c r="E12" s="256">
        <v>63</v>
      </c>
      <c r="F12" s="250">
        <v>63</v>
      </c>
      <c r="G12" s="367">
        <v>65</v>
      </c>
      <c r="H12" s="253">
        <f>G12</f>
        <v>65</v>
      </c>
      <c r="I12" s="254">
        <v>60</v>
      </c>
      <c r="J12" s="250">
        <v>60</v>
      </c>
      <c r="K12" s="254">
        <v>70</v>
      </c>
      <c r="L12" s="255">
        <f>K12</f>
        <v>70</v>
      </c>
      <c r="M12" s="254">
        <v>60</v>
      </c>
      <c r="N12" s="255">
        <v>60</v>
      </c>
      <c r="O12" s="270">
        <f t="shared" si="0"/>
        <v>63</v>
      </c>
      <c r="P12" s="270">
        <f t="shared" si="0"/>
        <v>63</v>
      </c>
    </row>
    <row r="13" spans="1:16" ht="21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19</v>
      </c>
      <c r="F13" s="250">
        <f>E13</f>
        <v>19</v>
      </c>
      <c r="G13" s="254">
        <v>20</v>
      </c>
      <c r="H13" s="253">
        <v>20</v>
      </c>
      <c r="I13" s="254">
        <v>20</v>
      </c>
      <c r="J13" s="250">
        <v>20</v>
      </c>
      <c r="K13" s="254">
        <v>18</v>
      </c>
      <c r="L13" s="255">
        <v>18</v>
      </c>
      <c r="M13" s="254">
        <v>18</v>
      </c>
      <c r="N13" s="255">
        <v>18</v>
      </c>
      <c r="O13" s="270">
        <f t="shared" si="0"/>
        <v>18.833333333333332</v>
      </c>
      <c r="P13" s="270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54">
        <v>480</v>
      </c>
      <c r="D14" s="255">
        <v>480</v>
      </c>
      <c r="E14" s="256">
        <v>580</v>
      </c>
      <c r="F14" s="250">
        <f t="shared" si="1"/>
        <v>580</v>
      </c>
      <c r="G14" s="254">
        <v>550</v>
      </c>
      <c r="H14" s="253">
        <f t="shared" ref="H14" si="2">G14</f>
        <v>550</v>
      </c>
      <c r="I14" s="254">
        <v>500</v>
      </c>
      <c r="J14" s="250">
        <v>500</v>
      </c>
      <c r="K14" s="254">
        <v>470</v>
      </c>
      <c r="L14" s="255">
        <v>470</v>
      </c>
      <c r="M14" s="254">
        <v>500</v>
      </c>
      <c r="N14" s="255">
        <v>500</v>
      </c>
      <c r="O14" s="270">
        <f t="shared" si="0"/>
        <v>513.33333333333337</v>
      </c>
      <c r="P14" s="270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54">
        <v>235</v>
      </c>
      <c r="D17" s="255">
        <f>C17</f>
        <v>235</v>
      </c>
      <c r="E17" s="257">
        <v>225</v>
      </c>
      <c r="F17" s="258">
        <v>225</v>
      </c>
      <c r="G17" s="259">
        <v>230</v>
      </c>
      <c r="H17" s="260">
        <v>230</v>
      </c>
      <c r="I17" s="257">
        <v>185</v>
      </c>
      <c r="J17" s="258">
        <v>218</v>
      </c>
      <c r="K17" s="261">
        <v>185</v>
      </c>
      <c r="L17" s="258">
        <v>240</v>
      </c>
      <c r="M17" s="261">
        <v>240</v>
      </c>
      <c r="N17" s="258">
        <v>265</v>
      </c>
      <c r="O17" s="270">
        <f t="shared" si="0"/>
        <v>216.66666666666666</v>
      </c>
      <c r="P17" s="270">
        <f t="shared" si="0"/>
        <v>235.5</v>
      </c>
    </row>
    <row r="18" spans="1:16" ht="30" customHeight="1">
      <c r="A18" s="24">
        <v>11</v>
      </c>
      <c r="B18" s="24" t="s">
        <v>18</v>
      </c>
      <c r="C18" s="254">
        <v>395</v>
      </c>
      <c r="D18" s="255">
        <v>475</v>
      </c>
      <c r="E18" s="257">
        <v>415</v>
      </c>
      <c r="F18" s="258">
        <v>460</v>
      </c>
      <c r="G18" s="259">
        <v>382</v>
      </c>
      <c r="H18" s="260">
        <v>480</v>
      </c>
      <c r="I18" s="257">
        <v>240</v>
      </c>
      <c r="J18" s="258">
        <v>440</v>
      </c>
      <c r="K18" s="261">
        <v>395</v>
      </c>
      <c r="L18" s="258">
        <v>460</v>
      </c>
      <c r="M18" s="261">
        <v>415</v>
      </c>
      <c r="N18" s="258">
        <v>460</v>
      </c>
      <c r="O18" s="270">
        <f t="shared" si="0"/>
        <v>373.66666666666669</v>
      </c>
      <c r="P18" s="270">
        <f t="shared" si="0"/>
        <v>462.5</v>
      </c>
    </row>
    <row r="19" spans="1:16" ht="29.25" customHeight="1">
      <c r="A19" s="24">
        <v>12</v>
      </c>
      <c r="B19" s="24" t="s">
        <v>19</v>
      </c>
      <c r="C19" s="254">
        <v>440</v>
      </c>
      <c r="D19" s="255">
        <v>600</v>
      </c>
      <c r="E19" s="257">
        <v>398</v>
      </c>
      <c r="F19" s="257">
        <v>480</v>
      </c>
      <c r="G19" s="257">
        <v>415</v>
      </c>
      <c r="H19" s="260">
        <v>480</v>
      </c>
      <c r="I19" s="257">
        <v>440</v>
      </c>
      <c r="J19" s="258">
        <v>600</v>
      </c>
      <c r="K19" s="261"/>
      <c r="L19" s="258"/>
      <c r="M19" s="261">
        <v>380</v>
      </c>
      <c r="N19" s="261">
        <v>445</v>
      </c>
      <c r="O19" s="270">
        <f>AVERAGE(C19,E19,G19,I19,K19,M19)</f>
        <v>414.6</v>
      </c>
      <c r="P19" s="270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54">
        <v>280</v>
      </c>
      <c r="D21" s="255">
        <v>280</v>
      </c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0">
        <f t="shared" si="0"/>
        <v>280</v>
      </c>
      <c r="P21" s="270">
        <f t="shared" si="0"/>
        <v>280</v>
      </c>
    </row>
    <row r="22" spans="1:16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70">
        <f t="shared" si="0"/>
        <v>365</v>
      </c>
      <c r="P22" s="270">
        <f t="shared" si="0"/>
        <v>365</v>
      </c>
    </row>
    <row r="23" spans="1:16" ht="19.5" customHeight="1">
      <c r="A23" s="24">
        <v>15</v>
      </c>
      <c r="B23" s="24" t="s">
        <v>23</v>
      </c>
      <c r="C23" s="254">
        <v>199</v>
      </c>
      <c r="D23" s="255">
        <f>C23</f>
        <v>199</v>
      </c>
      <c r="E23" s="257">
        <v>175</v>
      </c>
      <c r="F23" s="258">
        <f>E23</f>
        <v>175</v>
      </c>
      <c r="G23" s="259">
        <v>218</v>
      </c>
      <c r="H23" s="260">
        <f t="shared" ref="H23:H26" si="3">G23</f>
        <v>218</v>
      </c>
      <c r="I23" s="257">
        <v>200</v>
      </c>
      <c r="J23" s="258">
        <v>200</v>
      </c>
      <c r="K23" s="263">
        <v>180</v>
      </c>
      <c r="L23" s="258">
        <v>200</v>
      </c>
      <c r="M23" s="261">
        <v>150</v>
      </c>
      <c r="N23" s="258">
        <f>M23</f>
        <v>150</v>
      </c>
      <c r="O23" s="270">
        <f t="shared" si="0"/>
        <v>187</v>
      </c>
      <c r="P23" s="270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54">
        <v>95</v>
      </c>
      <c r="D24" s="255">
        <v>260</v>
      </c>
      <c r="E24" s="257">
        <v>180</v>
      </c>
      <c r="F24" s="258">
        <v>180</v>
      </c>
      <c r="G24" s="259">
        <v>138</v>
      </c>
      <c r="H24" s="260">
        <v>138</v>
      </c>
      <c r="I24" s="257">
        <v>140</v>
      </c>
      <c r="J24" s="258">
        <v>140</v>
      </c>
      <c r="K24" s="261">
        <v>100</v>
      </c>
      <c r="L24" s="258">
        <v>100</v>
      </c>
      <c r="M24" s="261">
        <v>95</v>
      </c>
      <c r="N24" s="258">
        <v>95</v>
      </c>
      <c r="O24" s="270">
        <f t="shared" si="0"/>
        <v>124.66666666666667</v>
      </c>
      <c r="P24" s="270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54"/>
      <c r="D25" s="255"/>
      <c r="E25" s="257"/>
      <c r="F25" s="258"/>
      <c r="G25" s="259">
        <v>345</v>
      </c>
      <c r="H25" s="260">
        <f t="shared" si="3"/>
        <v>345</v>
      </c>
      <c r="I25" s="257"/>
      <c r="J25" s="258"/>
      <c r="K25" s="261">
        <v>400</v>
      </c>
      <c r="L25" s="258">
        <v>400</v>
      </c>
      <c r="M25" s="261"/>
      <c r="N25" s="258"/>
      <c r="O25" s="270">
        <f t="shared" si="0"/>
        <v>372.5</v>
      </c>
      <c r="P25" s="270">
        <f t="shared" si="0"/>
        <v>372.5</v>
      </c>
    </row>
    <row r="26" spans="1:16" ht="18" customHeight="1">
      <c r="A26" s="24">
        <v>18</v>
      </c>
      <c r="B26" s="24" t="s">
        <v>26</v>
      </c>
      <c r="C26" s="254"/>
      <c r="D26" s="255"/>
      <c r="E26" s="257"/>
      <c r="F26" s="258"/>
      <c r="G26" s="259">
        <v>234</v>
      </c>
      <c r="H26" s="260">
        <f t="shared" si="3"/>
        <v>234</v>
      </c>
      <c r="I26" s="257"/>
      <c r="J26" s="258"/>
      <c r="K26" s="261">
        <v>325</v>
      </c>
      <c r="L26" s="258">
        <v>325</v>
      </c>
      <c r="M26" s="261"/>
      <c r="N26" s="258"/>
      <c r="O26" s="270">
        <f t="shared" si="0"/>
        <v>279.5</v>
      </c>
      <c r="P26" s="270">
        <f t="shared" si="0"/>
        <v>279.5</v>
      </c>
    </row>
    <row r="27" spans="1:16" ht="21">
      <c r="A27" s="24">
        <v>29</v>
      </c>
      <c r="B27" s="24" t="s">
        <v>53</v>
      </c>
      <c r="C27" s="254">
        <v>28</v>
      </c>
      <c r="D27" s="255">
        <v>88</v>
      </c>
      <c r="E27" s="257">
        <v>30</v>
      </c>
      <c r="F27" s="258">
        <v>110</v>
      </c>
      <c r="G27" s="259">
        <v>28</v>
      </c>
      <c r="H27" s="260">
        <v>87</v>
      </c>
      <c r="I27" s="257">
        <v>25</v>
      </c>
      <c r="J27" s="258">
        <v>80</v>
      </c>
      <c r="K27" s="261">
        <v>26</v>
      </c>
      <c r="L27" s="258">
        <v>59</v>
      </c>
      <c r="M27" s="261">
        <v>26</v>
      </c>
      <c r="N27" s="258">
        <v>74</v>
      </c>
      <c r="O27" s="270">
        <f t="shared" si="0"/>
        <v>27.166666666666668</v>
      </c>
      <c r="P27" s="270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54">
        <v>56</v>
      </c>
      <c r="D32" s="255">
        <v>86</v>
      </c>
      <c r="E32" s="257">
        <v>87</v>
      </c>
      <c r="F32" s="258">
        <v>87</v>
      </c>
      <c r="G32" s="259">
        <v>79</v>
      </c>
      <c r="H32" s="264">
        <v>79</v>
      </c>
      <c r="I32" s="257">
        <v>79</v>
      </c>
      <c r="J32" s="258">
        <v>79</v>
      </c>
      <c r="K32" s="261">
        <v>87</v>
      </c>
      <c r="L32" s="258">
        <v>87</v>
      </c>
      <c r="M32" s="261">
        <v>75</v>
      </c>
      <c r="N32" s="258">
        <f>M32</f>
        <v>75</v>
      </c>
      <c r="O32" s="270">
        <f t="shared" si="0"/>
        <v>77.166666666666671</v>
      </c>
      <c r="P32" s="270">
        <f t="shared" si="0"/>
        <v>82.166666666666671</v>
      </c>
    </row>
    <row r="33" spans="1:16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>
        <v>360</v>
      </c>
      <c r="H33" s="264">
        <f t="shared" ref="H33:H34" si="4">G33</f>
        <v>360</v>
      </c>
      <c r="I33" s="257">
        <v>568</v>
      </c>
      <c r="J33" s="258">
        <f t="shared" ref="J33:J37" si="5">I33</f>
        <v>568</v>
      </c>
      <c r="K33" s="257">
        <v>545</v>
      </c>
      <c r="L33" s="265">
        <v>545</v>
      </c>
      <c r="M33" s="261">
        <f>128000/220</f>
        <v>581.81818181818187</v>
      </c>
      <c r="N33" s="258">
        <v>582</v>
      </c>
      <c r="O33" s="270">
        <f t="shared" si="0"/>
        <v>460.9636363636364</v>
      </c>
      <c r="P33" s="270">
        <f t="shared" si="0"/>
        <v>507</v>
      </c>
    </row>
    <row r="34" spans="1:16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412</v>
      </c>
      <c r="H34" s="264">
        <f t="shared" si="4"/>
        <v>412</v>
      </c>
      <c r="I34" s="257">
        <v>360</v>
      </c>
      <c r="J34" s="258">
        <f t="shared" si="5"/>
        <v>360</v>
      </c>
      <c r="K34" s="257">
        <v>200</v>
      </c>
      <c r="L34" s="265">
        <v>200</v>
      </c>
      <c r="M34" s="261">
        <v>520</v>
      </c>
      <c r="N34" s="258">
        <f>M34</f>
        <v>520</v>
      </c>
      <c r="O34" s="270">
        <f t="shared" si="0"/>
        <v>338.66666666666669</v>
      </c>
      <c r="P34" s="270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54"/>
      <c r="D35" s="255"/>
      <c r="E35" s="257"/>
      <c r="F35" s="258"/>
      <c r="G35" s="259"/>
      <c r="H35" s="264"/>
      <c r="I35" s="257">
        <v>100</v>
      </c>
      <c r="J35" s="258">
        <f t="shared" si="5"/>
        <v>100</v>
      </c>
      <c r="K35" s="257">
        <v>95</v>
      </c>
      <c r="L35" s="265">
        <v>95</v>
      </c>
      <c r="M35" s="261"/>
      <c r="N35" s="258"/>
      <c r="O35" s="270">
        <f>AVERAGE(C35,E35,G35,I35,K35,M35)</f>
        <v>97.5</v>
      </c>
      <c r="P35" s="270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54">
        <v>315</v>
      </c>
      <c r="D36" s="255">
        <f>C36</f>
        <v>315</v>
      </c>
      <c r="E36" s="257">
        <v>361</v>
      </c>
      <c r="F36" s="258">
        <v>380</v>
      </c>
      <c r="G36" s="259">
        <v>327</v>
      </c>
      <c r="H36" s="264">
        <v>377</v>
      </c>
      <c r="I36" s="257">
        <v>340</v>
      </c>
      <c r="J36" s="258">
        <v>380</v>
      </c>
      <c r="K36" s="257">
        <v>318</v>
      </c>
      <c r="L36" s="265">
        <v>377</v>
      </c>
      <c r="M36" s="261">
        <f>98000/315</f>
        <v>311.11111111111109</v>
      </c>
      <c r="N36" s="258">
        <v>377</v>
      </c>
      <c r="O36" s="270">
        <f t="shared" si="0"/>
        <v>328.68518518518516</v>
      </c>
      <c r="P36" s="270">
        <f t="shared" si="0"/>
        <v>367.66666666666669</v>
      </c>
    </row>
    <row r="37" spans="1:16" ht="33">
      <c r="A37" s="24">
        <v>27</v>
      </c>
      <c r="B37" s="24" t="s">
        <v>36</v>
      </c>
      <c r="C37" s="254">
        <v>350</v>
      </c>
      <c r="D37" s="255">
        <v>720</v>
      </c>
      <c r="E37" s="257">
        <v>370</v>
      </c>
      <c r="F37" s="258">
        <v>720</v>
      </c>
      <c r="G37" s="259">
        <v>350</v>
      </c>
      <c r="H37" s="264">
        <v>830</v>
      </c>
      <c r="I37" s="257">
        <v>348</v>
      </c>
      <c r="J37" s="258">
        <f t="shared" si="5"/>
        <v>348</v>
      </c>
      <c r="K37" s="257">
        <v>370</v>
      </c>
      <c r="L37" s="265">
        <v>650</v>
      </c>
      <c r="M37" s="261">
        <v>350</v>
      </c>
      <c r="N37" s="258">
        <v>820</v>
      </c>
      <c r="O37" s="270">
        <f t="shared" si="0"/>
        <v>356.33333333333331</v>
      </c>
      <c r="P37" s="270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54">
        <v>46</v>
      </c>
      <c r="D39" s="255">
        <f>C39</f>
        <v>46</v>
      </c>
      <c r="E39" s="257">
        <v>65</v>
      </c>
      <c r="F39" s="260">
        <f>E39</f>
        <v>65</v>
      </c>
      <c r="G39" s="257">
        <v>40</v>
      </c>
      <c r="H39" s="265">
        <f t="shared" ref="H39:H44" si="6">G39</f>
        <v>40</v>
      </c>
      <c r="I39" s="257">
        <v>42</v>
      </c>
      <c r="J39" s="258">
        <f>I39</f>
        <v>42</v>
      </c>
      <c r="K39" s="261">
        <v>45</v>
      </c>
      <c r="L39" s="258">
        <f>K39</f>
        <v>45</v>
      </c>
      <c r="M39" s="261"/>
      <c r="N39" s="258"/>
      <c r="O39" s="270">
        <f t="shared" si="0"/>
        <v>47.6</v>
      </c>
      <c r="P39" s="270">
        <f t="shared" si="0"/>
        <v>47.6</v>
      </c>
    </row>
    <row r="40" spans="1:16" ht="30" customHeight="1">
      <c r="A40" s="24">
        <v>29</v>
      </c>
      <c r="B40" s="24" t="s">
        <v>39</v>
      </c>
      <c r="C40" s="254">
        <v>28</v>
      </c>
      <c r="D40" s="255">
        <f t="shared" ref="D40:D45" si="7">C40</f>
        <v>28</v>
      </c>
      <c r="E40" s="257">
        <v>27</v>
      </c>
      <c r="F40" s="260">
        <f t="shared" ref="F40:F45" si="8">E40</f>
        <v>27</v>
      </c>
      <c r="G40" s="257">
        <v>26</v>
      </c>
      <c r="H40" s="265">
        <f t="shared" si="6"/>
        <v>26</v>
      </c>
      <c r="I40" s="257">
        <v>24</v>
      </c>
      <c r="J40" s="258">
        <f t="shared" ref="J40:J45" si="9">I40</f>
        <v>24</v>
      </c>
      <c r="K40" s="261">
        <v>25</v>
      </c>
      <c r="L40" s="258">
        <f t="shared" ref="L40:L44" si="10">K40</f>
        <v>25</v>
      </c>
      <c r="M40" s="261"/>
      <c r="N40" s="258"/>
      <c r="O40" s="270">
        <f t="shared" si="0"/>
        <v>26</v>
      </c>
      <c r="P40" s="270">
        <f t="shared" si="0"/>
        <v>26</v>
      </c>
    </row>
    <row r="41" spans="1:16" ht="38.25" customHeight="1">
      <c r="A41" s="24">
        <v>30</v>
      </c>
      <c r="B41" s="24" t="s">
        <v>40</v>
      </c>
      <c r="C41" s="254">
        <v>54</v>
      </c>
      <c r="D41" s="255">
        <f t="shared" si="7"/>
        <v>54</v>
      </c>
      <c r="E41" s="257">
        <v>48</v>
      </c>
      <c r="F41" s="260">
        <f t="shared" si="8"/>
        <v>48</v>
      </c>
      <c r="G41" s="257">
        <v>62</v>
      </c>
      <c r="H41" s="265">
        <f t="shared" si="6"/>
        <v>62</v>
      </c>
      <c r="I41" s="257">
        <v>54</v>
      </c>
      <c r="J41" s="258">
        <f t="shared" si="9"/>
        <v>54</v>
      </c>
      <c r="K41" s="261">
        <v>70</v>
      </c>
      <c r="L41" s="258">
        <f t="shared" si="10"/>
        <v>70</v>
      </c>
      <c r="M41" s="261"/>
      <c r="N41" s="258"/>
      <c r="O41" s="270">
        <f t="shared" si="0"/>
        <v>57.6</v>
      </c>
      <c r="P41" s="270">
        <f t="shared" si="0"/>
        <v>57.6</v>
      </c>
    </row>
    <row r="42" spans="1:16" ht="27.75" customHeight="1">
      <c r="A42" s="24">
        <v>31</v>
      </c>
      <c r="B42" s="24" t="s">
        <v>41</v>
      </c>
      <c r="C42" s="254">
        <v>36</v>
      </c>
      <c r="D42" s="255">
        <f t="shared" si="7"/>
        <v>36</v>
      </c>
      <c r="E42" s="257">
        <v>60</v>
      </c>
      <c r="F42" s="260">
        <f t="shared" si="8"/>
        <v>60</v>
      </c>
      <c r="G42" s="257">
        <v>36</v>
      </c>
      <c r="H42" s="265">
        <f t="shared" si="6"/>
        <v>36</v>
      </c>
      <c r="I42" s="257">
        <v>30</v>
      </c>
      <c r="J42" s="258">
        <f t="shared" si="9"/>
        <v>30</v>
      </c>
      <c r="K42" s="261">
        <v>85</v>
      </c>
      <c r="L42" s="258">
        <f t="shared" si="10"/>
        <v>85</v>
      </c>
      <c r="M42" s="261"/>
      <c r="N42" s="258"/>
      <c r="O42" s="270">
        <f t="shared" si="0"/>
        <v>49.4</v>
      </c>
      <c r="P42" s="270">
        <f t="shared" si="0"/>
        <v>49.4</v>
      </c>
    </row>
    <row r="43" spans="1:16" ht="18.75" customHeight="1">
      <c r="A43" s="24">
        <v>32</v>
      </c>
      <c r="B43" s="24" t="s">
        <v>42</v>
      </c>
      <c r="C43" s="254">
        <v>200</v>
      </c>
      <c r="D43" s="255">
        <f t="shared" si="7"/>
        <v>200</v>
      </c>
      <c r="E43" s="257">
        <v>170</v>
      </c>
      <c r="F43" s="260">
        <f t="shared" si="8"/>
        <v>170</v>
      </c>
      <c r="G43" s="257">
        <v>226</v>
      </c>
      <c r="H43" s="265">
        <f t="shared" si="6"/>
        <v>226</v>
      </c>
      <c r="I43" s="257">
        <v>180</v>
      </c>
      <c r="J43" s="258">
        <f t="shared" si="9"/>
        <v>180</v>
      </c>
      <c r="K43" s="261">
        <v>240</v>
      </c>
      <c r="L43" s="258">
        <f t="shared" si="10"/>
        <v>240</v>
      </c>
      <c r="M43" s="261"/>
      <c r="N43" s="258"/>
      <c r="O43" s="270">
        <f t="shared" si="0"/>
        <v>203.2</v>
      </c>
      <c r="P43" s="270">
        <f t="shared" si="0"/>
        <v>203.2</v>
      </c>
    </row>
    <row r="44" spans="1:16" ht="20.25" customHeight="1">
      <c r="A44" s="24">
        <v>33</v>
      </c>
      <c r="B44" s="24" t="s">
        <v>43</v>
      </c>
      <c r="C44" s="254">
        <v>255</v>
      </c>
      <c r="D44" s="255">
        <f t="shared" si="7"/>
        <v>255</v>
      </c>
      <c r="E44" s="257">
        <v>250</v>
      </c>
      <c r="F44" s="260">
        <f t="shared" si="8"/>
        <v>250</v>
      </c>
      <c r="G44" s="257">
        <v>219</v>
      </c>
      <c r="H44" s="265">
        <f t="shared" si="6"/>
        <v>219</v>
      </c>
      <c r="I44" s="257">
        <v>240</v>
      </c>
      <c r="J44" s="258">
        <f t="shared" si="9"/>
        <v>240</v>
      </c>
      <c r="K44" s="261">
        <v>210</v>
      </c>
      <c r="L44" s="258">
        <f t="shared" si="10"/>
        <v>210</v>
      </c>
      <c r="M44" s="261"/>
      <c r="N44" s="258"/>
      <c r="O44" s="270">
        <f>AVERAGE(C44,E44,G44,I44,K44,M44)</f>
        <v>234.8</v>
      </c>
      <c r="P44" s="270">
        <f t="shared" si="0"/>
        <v>234.8</v>
      </c>
    </row>
    <row r="45" spans="1:16" ht="28.5" customHeight="1">
      <c r="A45" s="24">
        <v>34</v>
      </c>
      <c r="B45" s="24" t="s">
        <v>44</v>
      </c>
      <c r="C45" s="254">
        <v>390</v>
      </c>
      <c r="D45" s="255">
        <f t="shared" si="7"/>
        <v>390</v>
      </c>
      <c r="E45" s="257">
        <v>300</v>
      </c>
      <c r="F45" s="260">
        <f t="shared" si="8"/>
        <v>300</v>
      </c>
      <c r="G45" s="257">
        <v>299</v>
      </c>
      <c r="H45" s="265">
        <f>G45</f>
        <v>299</v>
      </c>
      <c r="I45" s="257">
        <v>330</v>
      </c>
      <c r="J45" s="258">
        <f t="shared" si="9"/>
        <v>330</v>
      </c>
      <c r="K45" s="261">
        <v>300</v>
      </c>
      <c r="L45" s="258">
        <v>330</v>
      </c>
      <c r="M45" s="261"/>
      <c r="N45" s="258"/>
      <c r="O45" s="270">
        <f t="shared" si="0"/>
        <v>323.8</v>
      </c>
      <c r="P45" s="270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54">
        <v>148</v>
      </c>
      <c r="D47" s="255">
        <v>230</v>
      </c>
      <c r="E47" s="257">
        <v>100</v>
      </c>
      <c r="F47" s="260">
        <v>125</v>
      </c>
      <c r="G47" s="259">
        <v>123</v>
      </c>
      <c r="H47" s="264">
        <v>150</v>
      </c>
      <c r="I47" s="257">
        <v>125</v>
      </c>
      <c r="J47" s="258">
        <f>I47</f>
        <v>125</v>
      </c>
      <c r="K47" s="261">
        <v>145</v>
      </c>
      <c r="L47" s="258">
        <f>K47</f>
        <v>145</v>
      </c>
      <c r="M47" s="261"/>
      <c r="N47" s="258"/>
      <c r="O47" s="270">
        <f t="shared" si="0"/>
        <v>128.19999999999999</v>
      </c>
      <c r="P47" s="270">
        <f t="shared" si="0"/>
        <v>155</v>
      </c>
    </row>
    <row r="48" spans="1:16" ht="18" customHeight="1">
      <c r="A48" s="24">
        <v>36</v>
      </c>
      <c r="B48" s="24" t="s">
        <v>47</v>
      </c>
      <c r="C48" s="254">
        <v>140</v>
      </c>
      <c r="D48" s="255">
        <f>C48</f>
        <v>140</v>
      </c>
      <c r="E48" s="257">
        <v>130</v>
      </c>
      <c r="F48" s="260">
        <f t="shared" ref="F48:F51" si="11">E48</f>
        <v>130</v>
      </c>
      <c r="G48" s="259">
        <v>139</v>
      </c>
      <c r="H48" s="264">
        <f>G48</f>
        <v>139</v>
      </c>
      <c r="I48" s="257">
        <v>110</v>
      </c>
      <c r="J48" s="258">
        <f>I48</f>
        <v>110</v>
      </c>
      <c r="K48" s="261">
        <v>140</v>
      </c>
      <c r="L48" s="258">
        <f t="shared" ref="L48:L50" si="12">K48</f>
        <v>140</v>
      </c>
      <c r="M48" s="261"/>
      <c r="N48" s="258"/>
      <c r="O48" s="270">
        <f t="shared" si="0"/>
        <v>131.80000000000001</v>
      </c>
      <c r="P48" s="270">
        <f t="shared" si="0"/>
        <v>131.80000000000001</v>
      </c>
    </row>
    <row r="49" spans="1:16" ht="17.25" customHeight="1">
      <c r="A49" s="24">
        <v>37</v>
      </c>
      <c r="B49" s="24" t="s">
        <v>48</v>
      </c>
      <c r="C49" s="254">
        <v>128</v>
      </c>
      <c r="D49" s="255">
        <v>180</v>
      </c>
      <c r="E49" s="257">
        <v>170</v>
      </c>
      <c r="F49" s="260">
        <f t="shared" si="11"/>
        <v>170</v>
      </c>
      <c r="G49" s="259">
        <v>215</v>
      </c>
      <c r="H49" s="264">
        <f t="shared" ref="H49:H51" si="13">G49</f>
        <v>215</v>
      </c>
      <c r="I49" s="257">
        <v>140</v>
      </c>
      <c r="J49" s="258">
        <f t="shared" ref="J49:J51" si="14">I49</f>
        <v>140</v>
      </c>
      <c r="K49" s="261">
        <v>170</v>
      </c>
      <c r="L49" s="258">
        <v>200</v>
      </c>
      <c r="M49" s="261"/>
      <c r="N49" s="258"/>
      <c r="O49" s="270">
        <f>AVERAGE(C49,E49,G49,I49,K49,M49)</f>
        <v>164.6</v>
      </c>
      <c r="P49" s="270">
        <f t="shared" si="0"/>
        <v>181</v>
      </c>
    </row>
    <row r="50" spans="1:16" ht="18" customHeight="1">
      <c r="A50" s="24">
        <v>38</v>
      </c>
      <c r="B50" s="24" t="s">
        <v>49</v>
      </c>
      <c r="C50" s="254">
        <v>135</v>
      </c>
      <c r="D50" s="255">
        <f t="shared" ref="D50" si="15">C50</f>
        <v>135</v>
      </c>
      <c r="E50" s="257">
        <v>150</v>
      </c>
      <c r="F50" s="260">
        <f t="shared" si="11"/>
        <v>150</v>
      </c>
      <c r="G50" s="259">
        <v>135</v>
      </c>
      <c r="H50" s="264">
        <f t="shared" si="13"/>
        <v>135</v>
      </c>
      <c r="I50" s="257">
        <v>130</v>
      </c>
      <c r="J50" s="258">
        <v>160</v>
      </c>
      <c r="K50" s="261">
        <v>150</v>
      </c>
      <c r="L50" s="258">
        <f t="shared" si="12"/>
        <v>150</v>
      </c>
      <c r="M50" s="261"/>
      <c r="N50" s="258"/>
      <c r="O50" s="270">
        <f t="shared" si="0"/>
        <v>140</v>
      </c>
      <c r="P50" s="270">
        <f t="shared" si="0"/>
        <v>146</v>
      </c>
    </row>
    <row r="51" spans="1:16" ht="18.75" customHeight="1">
      <c r="A51" s="24">
        <v>39</v>
      </c>
      <c r="B51" s="24" t="s">
        <v>50</v>
      </c>
      <c r="C51" s="254">
        <v>172</v>
      </c>
      <c r="D51" s="255">
        <v>172</v>
      </c>
      <c r="E51" s="257">
        <v>180</v>
      </c>
      <c r="F51" s="260">
        <f t="shared" si="11"/>
        <v>180</v>
      </c>
      <c r="G51" s="259">
        <v>150</v>
      </c>
      <c r="H51" s="264">
        <f t="shared" si="13"/>
        <v>150</v>
      </c>
      <c r="I51" s="257">
        <v>150</v>
      </c>
      <c r="J51" s="258">
        <f t="shared" si="14"/>
        <v>150</v>
      </c>
      <c r="K51" s="261">
        <v>175</v>
      </c>
      <c r="L51" s="258">
        <v>175</v>
      </c>
      <c r="M51" s="261"/>
      <c r="N51" s="258"/>
      <c r="O51" s="270">
        <f t="shared" si="0"/>
        <v>165.4</v>
      </c>
      <c r="P51" s="270">
        <f t="shared" si="0"/>
        <v>165.4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54">
        <v>72</v>
      </c>
      <c r="D53" s="255">
        <f>C53</f>
        <v>72</v>
      </c>
      <c r="E53" s="257">
        <v>75</v>
      </c>
      <c r="F53" s="258">
        <v>75</v>
      </c>
      <c r="G53" s="259">
        <v>72</v>
      </c>
      <c r="H53" s="260">
        <f>G53</f>
        <v>72</v>
      </c>
      <c r="I53" s="266">
        <v>72</v>
      </c>
      <c r="J53" s="267">
        <v>72</v>
      </c>
      <c r="K53" s="266">
        <v>70</v>
      </c>
      <c r="L53" s="267">
        <f>K53</f>
        <v>70</v>
      </c>
      <c r="M53" s="266"/>
      <c r="N53" s="267"/>
      <c r="O53" s="270">
        <f>AVERAGE(C53,E53,G53,I53,K53,M53)</f>
        <v>72.2</v>
      </c>
      <c r="P53" s="270">
        <f t="shared" si="0"/>
        <v>72.2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A2" sqref="A2"/>
      <selection pane="topRight" activeCell="C2" sqref="C2"/>
      <selection pane="bottomLeft" activeCell="A7" sqref="A7"/>
      <selection pane="bottomRight" activeCell="C41" sqref="C41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193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75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49">
        <v>35</v>
      </c>
      <c r="D7" s="250">
        <v>43</v>
      </c>
      <c r="E7" s="251">
        <v>37</v>
      </c>
      <c r="F7" s="250">
        <f>E7</f>
        <v>37</v>
      </c>
      <c r="G7" s="252">
        <v>39</v>
      </c>
      <c r="H7" s="253">
        <v>39</v>
      </c>
      <c r="I7" s="249">
        <v>36</v>
      </c>
      <c r="J7" s="250">
        <v>36</v>
      </c>
      <c r="K7" s="249">
        <v>38</v>
      </c>
      <c r="L7" s="250">
        <v>38</v>
      </c>
      <c r="M7" s="254">
        <v>30</v>
      </c>
      <c r="N7" s="255">
        <v>36</v>
      </c>
      <c r="O7" s="270">
        <f>AVERAGE(C7,E7,G7,I7,K7,M7)</f>
        <v>35.833333333333336</v>
      </c>
      <c r="P7" s="270">
        <f>AVERAGE(D7,F7,H7,J7,L7,N7)</f>
        <v>38.166666666666664</v>
      </c>
    </row>
    <row r="8" spans="1:16" ht="35.25" customHeight="1">
      <c r="A8" s="24">
        <v>2</v>
      </c>
      <c r="B8" s="24" t="s">
        <v>8</v>
      </c>
      <c r="C8" s="254">
        <v>68</v>
      </c>
      <c r="D8" s="255">
        <v>87</v>
      </c>
      <c r="E8" s="251">
        <v>67</v>
      </c>
      <c r="F8" s="250">
        <v>67</v>
      </c>
      <c r="G8" s="249">
        <v>60</v>
      </c>
      <c r="H8" s="253">
        <v>62</v>
      </c>
      <c r="I8" s="249">
        <v>60</v>
      </c>
      <c r="J8" s="250">
        <v>85</v>
      </c>
      <c r="K8" s="249">
        <v>58</v>
      </c>
      <c r="L8" s="250">
        <v>84</v>
      </c>
      <c r="M8" s="254">
        <v>57</v>
      </c>
      <c r="N8" s="255">
        <v>98</v>
      </c>
      <c r="O8" s="270">
        <f t="shared" ref="O8:P53" si="0">AVERAGE(C8,E8,G8,I8,K8,M8)</f>
        <v>61.666666666666664</v>
      </c>
      <c r="P8" s="270">
        <f>AVERAGE(D8,F8,H8,J8,L8,N8)</f>
        <v>80.5</v>
      </c>
    </row>
    <row r="9" spans="1:16" ht="28.5" customHeight="1">
      <c r="A9" s="24">
        <v>3</v>
      </c>
      <c r="B9" s="24" t="s">
        <v>9</v>
      </c>
      <c r="C9" s="254">
        <v>98</v>
      </c>
      <c r="D9" s="255">
        <v>98</v>
      </c>
      <c r="E9" s="256">
        <v>88</v>
      </c>
      <c r="F9" s="250">
        <f>E9</f>
        <v>88</v>
      </c>
      <c r="G9" s="254">
        <v>105</v>
      </c>
      <c r="H9" s="253">
        <v>105</v>
      </c>
      <c r="I9" s="254">
        <v>89</v>
      </c>
      <c r="J9" s="250">
        <v>89</v>
      </c>
      <c r="K9" s="249">
        <v>198</v>
      </c>
      <c r="L9" s="250">
        <v>198</v>
      </c>
      <c r="M9" s="254">
        <v>108</v>
      </c>
      <c r="N9" s="255">
        <f>M9</f>
        <v>108</v>
      </c>
      <c r="O9" s="270">
        <f>AVERAGE(C9,E9,G9,I9,K9,M9)</f>
        <v>114.33333333333333</v>
      </c>
      <c r="P9" s="270">
        <f t="shared" si="0"/>
        <v>114.33333333333333</v>
      </c>
    </row>
    <row r="10" spans="1:16" ht="31.5" customHeight="1">
      <c r="A10" s="24">
        <v>4</v>
      </c>
      <c r="B10" s="24" t="s">
        <v>10</v>
      </c>
      <c r="C10" s="254">
        <v>35</v>
      </c>
      <c r="D10" s="255">
        <v>45</v>
      </c>
      <c r="E10" s="256">
        <v>43</v>
      </c>
      <c r="F10" s="250">
        <f t="shared" ref="F10:F14" si="1">E10</f>
        <v>43</v>
      </c>
      <c r="G10" s="254">
        <v>39</v>
      </c>
      <c r="H10" s="253">
        <v>39</v>
      </c>
      <c r="I10" s="254">
        <v>35</v>
      </c>
      <c r="J10" s="250">
        <v>43</v>
      </c>
      <c r="K10" s="254">
        <v>36</v>
      </c>
      <c r="L10" s="255">
        <v>39</v>
      </c>
      <c r="M10" s="254">
        <v>30</v>
      </c>
      <c r="N10" s="255">
        <v>30</v>
      </c>
      <c r="O10" s="270">
        <f t="shared" si="0"/>
        <v>36.333333333333336</v>
      </c>
      <c r="P10" s="270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54">
        <v>120</v>
      </c>
      <c r="D11" s="255">
        <v>160</v>
      </c>
      <c r="E11" s="256">
        <v>145</v>
      </c>
      <c r="F11" s="250">
        <v>145</v>
      </c>
      <c r="G11" s="254">
        <v>139</v>
      </c>
      <c r="H11" s="253">
        <v>166</v>
      </c>
      <c r="I11" s="254">
        <v>125</v>
      </c>
      <c r="J11" s="250">
        <v>125</v>
      </c>
      <c r="K11" s="254">
        <v>120</v>
      </c>
      <c r="L11" s="255">
        <v>185</v>
      </c>
      <c r="M11" s="254">
        <v>140</v>
      </c>
      <c r="N11" s="255">
        <v>140</v>
      </c>
      <c r="O11" s="270">
        <f t="shared" si="0"/>
        <v>131.5</v>
      </c>
      <c r="P11" s="270">
        <f t="shared" si="0"/>
        <v>153.5</v>
      </c>
    </row>
    <row r="12" spans="1:16" ht="23.25" customHeight="1">
      <c r="A12" s="24">
        <v>6</v>
      </c>
      <c r="B12" s="24" t="s">
        <v>12</v>
      </c>
      <c r="C12" s="254">
        <v>65</v>
      </c>
      <c r="D12" s="255">
        <v>65</v>
      </c>
      <c r="E12" s="256">
        <v>63</v>
      </c>
      <c r="F12" s="250">
        <v>63</v>
      </c>
      <c r="G12" s="367">
        <v>65</v>
      </c>
      <c r="H12" s="253">
        <f>G12</f>
        <v>65</v>
      </c>
      <c r="I12" s="254">
        <v>63</v>
      </c>
      <c r="J12" s="250">
        <v>63</v>
      </c>
      <c r="K12" s="254">
        <v>70</v>
      </c>
      <c r="L12" s="255">
        <f>K12</f>
        <v>70</v>
      </c>
      <c r="M12" s="254">
        <v>65</v>
      </c>
      <c r="N12" s="255">
        <v>65</v>
      </c>
      <c r="O12" s="270">
        <f t="shared" si="0"/>
        <v>65.166666666666671</v>
      </c>
      <c r="P12" s="270">
        <f t="shared" si="0"/>
        <v>65.166666666666671</v>
      </c>
    </row>
    <row r="13" spans="1:16" ht="21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19</v>
      </c>
      <c r="F13" s="250">
        <f>E13</f>
        <v>19</v>
      </c>
      <c r="G13" s="254">
        <v>20</v>
      </c>
      <c r="H13" s="253">
        <v>20</v>
      </c>
      <c r="I13" s="254">
        <v>20</v>
      </c>
      <c r="J13" s="250">
        <v>20</v>
      </c>
      <c r="K13" s="254">
        <v>18</v>
      </c>
      <c r="L13" s="255">
        <v>18</v>
      </c>
      <c r="M13" s="254">
        <v>18</v>
      </c>
      <c r="N13" s="255">
        <v>18</v>
      </c>
      <c r="O13" s="270">
        <f t="shared" si="0"/>
        <v>18.833333333333332</v>
      </c>
      <c r="P13" s="270">
        <f t="shared" si="0"/>
        <v>18.833333333333332</v>
      </c>
    </row>
    <row r="14" spans="1:16" ht="34.5" customHeight="1">
      <c r="A14" s="24">
        <v>8</v>
      </c>
      <c r="B14" s="34" t="s">
        <v>14</v>
      </c>
      <c r="C14" s="254">
        <v>480</v>
      </c>
      <c r="D14" s="255">
        <v>480</v>
      </c>
      <c r="E14" s="256">
        <v>580</v>
      </c>
      <c r="F14" s="250">
        <f t="shared" si="1"/>
        <v>580</v>
      </c>
      <c r="G14" s="254">
        <v>550</v>
      </c>
      <c r="H14" s="253">
        <f t="shared" ref="H14" si="2">G14</f>
        <v>550</v>
      </c>
      <c r="I14" s="254">
        <v>500</v>
      </c>
      <c r="J14" s="250">
        <v>500</v>
      </c>
      <c r="K14" s="254">
        <v>470</v>
      </c>
      <c r="L14" s="255">
        <v>470</v>
      </c>
      <c r="M14" s="254">
        <v>500</v>
      </c>
      <c r="N14" s="255">
        <v>500</v>
      </c>
      <c r="O14" s="270">
        <f t="shared" si="0"/>
        <v>513.33333333333337</v>
      </c>
      <c r="P14" s="270">
        <f t="shared" si="0"/>
        <v>513.33333333333337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54">
        <v>235</v>
      </c>
      <c r="D17" s="255">
        <f>C17</f>
        <v>235</v>
      </c>
      <c r="E17" s="257">
        <v>225</v>
      </c>
      <c r="F17" s="258">
        <v>225</v>
      </c>
      <c r="G17" s="259">
        <v>230</v>
      </c>
      <c r="H17" s="260">
        <v>230</v>
      </c>
      <c r="I17" s="257">
        <v>185</v>
      </c>
      <c r="J17" s="258">
        <v>218</v>
      </c>
      <c r="K17" s="261">
        <v>185</v>
      </c>
      <c r="L17" s="258">
        <v>240</v>
      </c>
      <c r="M17" s="261">
        <v>240</v>
      </c>
      <c r="N17" s="258">
        <v>265</v>
      </c>
      <c r="O17" s="270">
        <f t="shared" si="0"/>
        <v>216.66666666666666</v>
      </c>
      <c r="P17" s="270">
        <f t="shared" si="0"/>
        <v>235.5</v>
      </c>
    </row>
    <row r="18" spans="1:16" ht="30" customHeight="1">
      <c r="A18" s="24">
        <v>11</v>
      </c>
      <c r="B18" s="24" t="s">
        <v>18</v>
      </c>
      <c r="C18" s="254">
        <v>395</v>
      </c>
      <c r="D18" s="255">
        <v>475</v>
      </c>
      <c r="E18" s="257">
        <v>415</v>
      </c>
      <c r="F18" s="258">
        <v>460</v>
      </c>
      <c r="G18" s="259">
        <v>382</v>
      </c>
      <c r="H18" s="260">
        <v>480</v>
      </c>
      <c r="I18" s="257">
        <v>240</v>
      </c>
      <c r="J18" s="258">
        <v>440</v>
      </c>
      <c r="K18" s="261">
        <v>395</v>
      </c>
      <c r="L18" s="258">
        <v>460</v>
      </c>
      <c r="M18" s="261">
        <v>415</v>
      </c>
      <c r="N18" s="258">
        <v>460</v>
      </c>
      <c r="O18" s="270">
        <f t="shared" si="0"/>
        <v>373.66666666666669</v>
      </c>
      <c r="P18" s="270">
        <f t="shared" si="0"/>
        <v>462.5</v>
      </c>
    </row>
    <row r="19" spans="1:16" ht="29.25" customHeight="1">
      <c r="A19" s="24">
        <v>12</v>
      </c>
      <c r="B19" s="24" t="s">
        <v>19</v>
      </c>
      <c r="C19" s="254">
        <v>440</v>
      </c>
      <c r="D19" s="255">
        <v>600</v>
      </c>
      <c r="E19" s="257">
        <v>398</v>
      </c>
      <c r="F19" s="257">
        <v>480</v>
      </c>
      <c r="G19" s="257">
        <v>415</v>
      </c>
      <c r="H19" s="260">
        <v>480</v>
      </c>
      <c r="I19" s="257">
        <v>440</v>
      </c>
      <c r="J19" s="258">
        <v>600</v>
      </c>
      <c r="K19" s="261"/>
      <c r="L19" s="258"/>
      <c r="M19" s="261">
        <v>380</v>
      </c>
      <c r="N19" s="261">
        <v>445</v>
      </c>
      <c r="O19" s="270">
        <f>AVERAGE(C19,E19,G19,I19,K19,M19)</f>
        <v>414.6</v>
      </c>
      <c r="P19" s="270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54">
        <v>280</v>
      </c>
      <c r="D21" s="255">
        <v>280</v>
      </c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0">
        <f t="shared" si="0"/>
        <v>280</v>
      </c>
      <c r="P21" s="270">
        <f t="shared" si="0"/>
        <v>280</v>
      </c>
    </row>
    <row r="22" spans="1:16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70">
        <f t="shared" si="0"/>
        <v>365</v>
      </c>
      <c r="P22" s="270">
        <f t="shared" si="0"/>
        <v>365</v>
      </c>
    </row>
    <row r="23" spans="1:16" ht="19.5" customHeight="1">
      <c r="A23" s="24">
        <v>15</v>
      </c>
      <c r="B23" s="24" t="s">
        <v>23</v>
      </c>
      <c r="C23" s="254">
        <v>199</v>
      </c>
      <c r="D23" s="255">
        <f>C23</f>
        <v>199</v>
      </c>
      <c r="E23" s="257">
        <v>175</v>
      </c>
      <c r="F23" s="258">
        <f>E23</f>
        <v>175</v>
      </c>
      <c r="G23" s="259">
        <v>218</v>
      </c>
      <c r="H23" s="260">
        <f t="shared" ref="H23:H26" si="3">G23</f>
        <v>218</v>
      </c>
      <c r="I23" s="257">
        <v>200</v>
      </c>
      <c r="J23" s="258">
        <v>200</v>
      </c>
      <c r="K23" s="263">
        <v>180</v>
      </c>
      <c r="L23" s="258">
        <v>200</v>
      </c>
      <c r="M23" s="261">
        <v>150</v>
      </c>
      <c r="N23" s="258">
        <f>M23</f>
        <v>150</v>
      </c>
      <c r="O23" s="270">
        <f t="shared" si="0"/>
        <v>187</v>
      </c>
      <c r="P23" s="270">
        <f t="shared" si="0"/>
        <v>190.33333333333334</v>
      </c>
    </row>
    <row r="24" spans="1:16" ht="29.25" customHeight="1">
      <c r="A24" s="24">
        <v>16</v>
      </c>
      <c r="B24" s="24" t="s">
        <v>24</v>
      </c>
      <c r="C24" s="254">
        <v>95</v>
      </c>
      <c r="D24" s="255">
        <v>260</v>
      </c>
      <c r="E24" s="257">
        <v>180</v>
      </c>
      <c r="F24" s="258">
        <v>180</v>
      </c>
      <c r="G24" s="259">
        <v>138</v>
      </c>
      <c r="H24" s="260">
        <v>138</v>
      </c>
      <c r="I24" s="257">
        <v>140</v>
      </c>
      <c r="J24" s="258">
        <v>140</v>
      </c>
      <c r="K24" s="261">
        <v>100</v>
      </c>
      <c r="L24" s="258">
        <v>100</v>
      </c>
      <c r="M24" s="261">
        <v>95</v>
      </c>
      <c r="N24" s="258">
        <v>95</v>
      </c>
      <c r="O24" s="270">
        <f t="shared" si="0"/>
        <v>124.66666666666667</v>
      </c>
      <c r="P24" s="270">
        <f t="shared" si="0"/>
        <v>152.16666666666666</v>
      </c>
    </row>
    <row r="25" spans="1:16" ht="15.75" customHeight="1">
      <c r="A25" s="24">
        <v>17</v>
      </c>
      <c r="B25" s="24" t="s">
        <v>25</v>
      </c>
      <c r="C25" s="254"/>
      <c r="D25" s="255"/>
      <c r="E25" s="257"/>
      <c r="F25" s="258"/>
      <c r="G25" s="259">
        <v>345</v>
      </c>
      <c r="H25" s="260">
        <f t="shared" si="3"/>
        <v>345</v>
      </c>
      <c r="I25" s="257"/>
      <c r="J25" s="258"/>
      <c r="K25" s="261">
        <v>400</v>
      </c>
      <c r="L25" s="258">
        <v>400</v>
      </c>
      <c r="M25" s="261"/>
      <c r="N25" s="258"/>
      <c r="O25" s="270">
        <f t="shared" si="0"/>
        <v>372.5</v>
      </c>
      <c r="P25" s="270">
        <f t="shared" si="0"/>
        <v>372.5</v>
      </c>
    </row>
    <row r="26" spans="1:16" ht="18" customHeight="1">
      <c r="A26" s="24">
        <v>18</v>
      </c>
      <c r="B26" s="24" t="s">
        <v>26</v>
      </c>
      <c r="C26" s="254"/>
      <c r="D26" s="255"/>
      <c r="E26" s="257"/>
      <c r="F26" s="258"/>
      <c r="G26" s="259">
        <v>234</v>
      </c>
      <c r="H26" s="260">
        <f t="shared" si="3"/>
        <v>234</v>
      </c>
      <c r="I26" s="257"/>
      <c r="J26" s="258"/>
      <c r="K26" s="261">
        <v>325</v>
      </c>
      <c r="L26" s="258">
        <v>325</v>
      </c>
      <c r="M26" s="261"/>
      <c r="N26" s="258"/>
      <c r="O26" s="270">
        <f t="shared" si="0"/>
        <v>279.5</v>
      </c>
      <c r="P26" s="270">
        <f t="shared" si="0"/>
        <v>279.5</v>
      </c>
    </row>
    <row r="27" spans="1:16" ht="21">
      <c r="A27" s="24">
        <v>29</v>
      </c>
      <c r="B27" s="24" t="s">
        <v>53</v>
      </c>
      <c r="C27" s="254">
        <v>28</v>
      </c>
      <c r="D27" s="255">
        <v>88</v>
      </c>
      <c r="E27" s="257">
        <v>30</v>
      </c>
      <c r="F27" s="258">
        <v>110</v>
      </c>
      <c r="G27" s="259">
        <v>28</v>
      </c>
      <c r="H27" s="260">
        <v>87</v>
      </c>
      <c r="I27" s="257">
        <v>25</v>
      </c>
      <c r="J27" s="258">
        <v>80</v>
      </c>
      <c r="K27" s="261">
        <v>26</v>
      </c>
      <c r="L27" s="258">
        <v>59</v>
      </c>
      <c r="M27" s="261">
        <v>26</v>
      </c>
      <c r="N27" s="258">
        <v>74</v>
      </c>
      <c r="O27" s="270">
        <f t="shared" si="0"/>
        <v>27.166666666666668</v>
      </c>
      <c r="P27" s="270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54">
        <v>56</v>
      </c>
      <c r="D32" s="255">
        <v>86</v>
      </c>
      <c r="E32" s="257">
        <v>87</v>
      </c>
      <c r="F32" s="258">
        <v>87</v>
      </c>
      <c r="G32" s="259">
        <v>79</v>
      </c>
      <c r="H32" s="264">
        <v>79</v>
      </c>
      <c r="I32" s="257">
        <v>79</v>
      </c>
      <c r="J32" s="258">
        <v>79</v>
      </c>
      <c r="K32" s="261">
        <v>87</v>
      </c>
      <c r="L32" s="258">
        <v>87</v>
      </c>
      <c r="M32" s="261">
        <v>75</v>
      </c>
      <c r="N32" s="258">
        <f>M32</f>
        <v>75</v>
      </c>
      <c r="O32" s="270">
        <f t="shared" si="0"/>
        <v>77.166666666666671</v>
      </c>
      <c r="P32" s="270">
        <f t="shared" si="0"/>
        <v>82.166666666666671</v>
      </c>
    </row>
    <row r="33" spans="1:16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>
        <v>360</v>
      </c>
      <c r="H33" s="264">
        <f t="shared" ref="H33:H34" si="4">G33</f>
        <v>360</v>
      </c>
      <c r="I33" s="257">
        <v>568</v>
      </c>
      <c r="J33" s="258">
        <f t="shared" ref="J33:J37" si="5">I33</f>
        <v>568</v>
      </c>
      <c r="K33" s="257">
        <v>545</v>
      </c>
      <c r="L33" s="265">
        <v>545</v>
      </c>
      <c r="M33" s="261">
        <f>128000/220</f>
        <v>581.81818181818187</v>
      </c>
      <c r="N33" s="258">
        <v>582</v>
      </c>
      <c r="O33" s="270">
        <f t="shared" si="0"/>
        <v>460.9636363636364</v>
      </c>
      <c r="P33" s="270">
        <f t="shared" si="0"/>
        <v>507</v>
      </c>
    </row>
    <row r="34" spans="1:16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412</v>
      </c>
      <c r="H34" s="264">
        <f t="shared" si="4"/>
        <v>412</v>
      </c>
      <c r="I34" s="257">
        <v>360</v>
      </c>
      <c r="J34" s="258">
        <f t="shared" si="5"/>
        <v>360</v>
      </c>
      <c r="K34" s="257">
        <v>200</v>
      </c>
      <c r="L34" s="265">
        <v>200</v>
      </c>
      <c r="M34" s="261">
        <v>520</v>
      </c>
      <c r="N34" s="258">
        <f>M34</f>
        <v>520</v>
      </c>
      <c r="O34" s="270">
        <f t="shared" si="0"/>
        <v>338.66666666666669</v>
      </c>
      <c r="P34" s="270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54"/>
      <c r="D35" s="255"/>
      <c r="E35" s="257"/>
      <c r="F35" s="258"/>
      <c r="G35" s="259"/>
      <c r="H35" s="264"/>
      <c r="I35" s="257">
        <v>100</v>
      </c>
      <c r="J35" s="258">
        <f t="shared" si="5"/>
        <v>100</v>
      </c>
      <c r="K35" s="257">
        <v>95</v>
      </c>
      <c r="L35" s="265">
        <v>95</v>
      </c>
      <c r="M35" s="261"/>
      <c r="N35" s="258"/>
      <c r="O35" s="270">
        <f>AVERAGE(C35,E35,G35,I35,K35,M35)</f>
        <v>97.5</v>
      </c>
      <c r="P35" s="270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54">
        <v>315</v>
      </c>
      <c r="D36" s="255">
        <f>C36</f>
        <v>315</v>
      </c>
      <c r="E36" s="257">
        <v>361</v>
      </c>
      <c r="F36" s="258">
        <v>380</v>
      </c>
      <c r="G36" s="259">
        <v>327</v>
      </c>
      <c r="H36" s="264">
        <v>377</v>
      </c>
      <c r="I36" s="257">
        <v>340</v>
      </c>
      <c r="J36" s="258">
        <v>380</v>
      </c>
      <c r="K36" s="257">
        <v>318</v>
      </c>
      <c r="L36" s="265">
        <v>377</v>
      </c>
      <c r="M36" s="261">
        <f>98000/315</f>
        <v>311.11111111111109</v>
      </c>
      <c r="N36" s="258">
        <v>377</v>
      </c>
      <c r="O36" s="270">
        <f t="shared" si="0"/>
        <v>328.68518518518516</v>
      </c>
      <c r="P36" s="270">
        <f t="shared" si="0"/>
        <v>367.66666666666669</v>
      </c>
    </row>
    <row r="37" spans="1:16" ht="33">
      <c r="A37" s="24">
        <v>27</v>
      </c>
      <c r="B37" s="24" t="s">
        <v>36</v>
      </c>
      <c r="C37" s="254">
        <v>350</v>
      </c>
      <c r="D37" s="255">
        <v>720</v>
      </c>
      <c r="E37" s="257">
        <v>370</v>
      </c>
      <c r="F37" s="258">
        <v>720</v>
      </c>
      <c r="G37" s="259">
        <v>350</v>
      </c>
      <c r="H37" s="264">
        <v>830</v>
      </c>
      <c r="I37" s="257">
        <v>348</v>
      </c>
      <c r="J37" s="258">
        <f t="shared" si="5"/>
        <v>348</v>
      </c>
      <c r="K37" s="257">
        <v>370</v>
      </c>
      <c r="L37" s="265">
        <v>650</v>
      </c>
      <c r="M37" s="261">
        <v>350</v>
      </c>
      <c r="N37" s="258">
        <v>820</v>
      </c>
      <c r="O37" s="270">
        <f t="shared" si="0"/>
        <v>356.33333333333331</v>
      </c>
      <c r="P37" s="270">
        <f t="shared" si="0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54">
        <v>46</v>
      </c>
      <c r="D39" s="255">
        <f>C39</f>
        <v>46</v>
      </c>
      <c r="E39" s="257">
        <v>65</v>
      </c>
      <c r="F39" s="260">
        <f>E39</f>
        <v>65</v>
      </c>
      <c r="G39" s="257">
        <v>40</v>
      </c>
      <c r="H39" s="265">
        <f t="shared" ref="H39:H44" si="6">G39</f>
        <v>40</v>
      </c>
      <c r="I39" s="257">
        <v>42</v>
      </c>
      <c r="J39" s="258">
        <f>I39</f>
        <v>42</v>
      </c>
      <c r="K39" s="261">
        <v>45</v>
      </c>
      <c r="L39" s="258">
        <f>K39</f>
        <v>45</v>
      </c>
      <c r="M39" s="261"/>
      <c r="N39" s="258"/>
      <c r="O39" s="270">
        <f t="shared" si="0"/>
        <v>47.6</v>
      </c>
      <c r="P39" s="270">
        <f t="shared" si="0"/>
        <v>47.6</v>
      </c>
    </row>
    <row r="40" spans="1:16" ht="30" customHeight="1">
      <c r="A40" s="24">
        <v>29</v>
      </c>
      <c r="B40" s="24" t="s">
        <v>39</v>
      </c>
      <c r="C40" s="254">
        <v>28</v>
      </c>
      <c r="D40" s="255">
        <f t="shared" ref="D40:D45" si="7">C40</f>
        <v>28</v>
      </c>
      <c r="E40" s="257">
        <v>27</v>
      </c>
      <c r="F40" s="260">
        <f t="shared" ref="F40:F45" si="8">E40</f>
        <v>27</v>
      </c>
      <c r="G40" s="257">
        <v>26</v>
      </c>
      <c r="H40" s="265">
        <f t="shared" si="6"/>
        <v>26</v>
      </c>
      <c r="I40" s="257">
        <v>24</v>
      </c>
      <c r="J40" s="258">
        <f t="shared" ref="J40:J45" si="9">I40</f>
        <v>24</v>
      </c>
      <c r="K40" s="261">
        <v>25</v>
      </c>
      <c r="L40" s="258">
        <f t="shared" ref="L40:L44" si="10">K40</f>
        <v>25</v>
      </c>
      <c r="M40" s="261"/>
      <c r="N40" s="258"/>
      <c r="O40" s="270">
        <f t="shared" si="0"/>
        <v>26</v>
      </c>
      <c r="P40" s="270">
        <f t="shared" si="0"/>
        <v>26</v>
      </c>
    </row>
    <row r="41" spans="1:16" ht="38.25" customHeight="1">
      <c r="A41" s="24">
        <v>30</v>
      </c>
      <c r="B41" s="24" t="s">
        <v>40</v>
      </c>
      <c r="C41" s="254">
        <v>54</v>
      </c>
      <c r="D41" s="255">
        <f t="shared" si="7"/>
        <v>54</v>
      </c>
      <c r="E41" s="257">
        <v>48</v>
      </c>
      <c r="F41" s="260">
        <f t="shared" si="8"/>
        <v>48</v>
      </c>
      <c r="G41" s="257">
        <v>62</v>
      </c>
      <c r="H41" s="265">
        <f t="shared" si="6"/>
        <v>62</v>
      </c>
      <c r="I41" s="257">
        <v>54</v>
      </c>
      <c r="J41" s="258">
        <f t="shared" si="9"/>
        <v>54</v>
      </c>
      <c r="K41" s="261">
        <v>70</v>
      </c>
      <c r="L41" s="258">
        <f t="shared" si="10"/>
        <v>70</v>
      </c>
      <c r="M41" s="261"/>
      <c r="N41" s="258"/>
      <c r="O41" s="270">
        <f t="shared" si="0"/>
        <v>57.6</v>
      </c>
      <c r="P41" s="270">
        <f t="shared" si="0"/>
        <v>57.6</v>
      </c>
    </row>
    <row r="42" spans="1:16" ht="27.75" customHeight="1">
      <c r="A42" s="24">
        <v>31</v>
      </c>
      <c r="B42" s="24" t="s">
        <v>41</v>
      </c>
      <c r="C42" s="254">
        <v>36</v>
      </c>
      <c r="D42" s="255">
        <f t="shared" si="7"/>
        <v>36</v>
      </c>
      <c r="E42" s="257">
        <v>60</v>
      </c>
      <c r="F42" s="260">
        <f t="shared" si="8"/>
        <v>60</v>
      </c>
      <c r="G42" s="257">
        <v>36</v>
      </c>
      <c r="H42" s="265">
        <f t="shared" si="6"/>
        <v>36</v>
      </c>
      <c r="I42" s="257">
        <v>30</v>
      </c>
      <c r="J42" s="258">
        <f t="shared" si="9"/>
        <v>30</v>
      </c>
      <c r="K42" s="261">
        <v>85</v>
      </c>
      <c r="L42" s="258">
        <f t="shared" si="10"/>
        <v>85</v>
      </c>
      <c r="M42" s="261"/>
      <c r="N42" s="258"/>
      <c r="O42" s="270">
        <f t="shared" si="0"/>
        <v>49.4</v>
      </c>
      <c r="P42" s="270">
        <f t="shared" si="0"/>
        <v>49.4</v>
      </c>
    </row>
    <row r="43" spans="1:16" ht="18.75" customHeight="1">
      <c r="A43" s="24">
        <v>32</v>
      </c>
      <c r="B43" s="24" t="s">
        <v>42</v>
      </c>
      <c r="C43" s="254">
        <v>230</v>
      </c>
      <c r="D43" s="255">
        <f t="shared" si="7"/>
        <v>230</v>
      </c>
      <c r="E43" s="257">
        <v>200</v>
      </c>
      <c r="F43" s="260">
        <f t="shared" si="8"/>
        <v>200</v>
      </c>
      <c r="G43" s="257">
        <v>226</v>
      </c>
      <c r="H43" s="265">
        <f t="shared" si="6"/>
        <v>226</v>
      </c>
      <c r="I43" s="257">
        <v>230</v>
      </c>
      <c r="J43" s="258">
        <f t="shared" si="9"/>
        <v>230</v>
      </c>
      <c r="K43" s="261">
        <v>240</v>
      </c>
      <c r="L43" s="258">
        <f t="shared" si="10"/>
        <v>240</v>
      </c>
      <c r="M43" s="261"/>
      <c r="N43" s="258"/>
      <c r="O43" s="270">
        <f t="shared" si="0"/>
        <v>225.2</v>
      </c>
      <c r="P43" s="270">
        <f t="shared" si="0"/>
        <v>225.2</v>
      </c>
    </row>
    <row r="44" spans="1:16" ht="20.25" customHeight="1">
      <c r="A44" s="24">
        <v>33</v>
      </c>
      <c r="B44" s="24" t="s">
        <v>43</v>
      </c>
      <c r="C44" s="254">
        <v>230</v>
      </c>
      <c r="D44" s="255">
        <f t="shared" si="7"/>
        <v>230</v>
      </c>
      <c r="E44" s="257">
        <v>250</v>
      </c>
      <c r="F44" s="260">
        <f t="shared" si="8"/>
        <v>250</v>
      </c>
      <c r="G44" s="257">
        <v>219</v>
      </c>
      <c r="H44" s="265">
        <f t="shared" si="6"/>
        <v>219</v>
      </c>
      <c r="I44" s="257">
        <v>240</v>
      </c>
      <c r="J44" s="258">
        <f t="shared" si="9"/>
        <v>240</v>
      </c>
      <c r="K44" s="261">
        <v>210</v>
      </c>
      <c r="L44" s="258">
        <f t="shared" si="10"/>
        <v>210</v>
      </c>
      <c r="M44" s="261"/>
      <c r="N44" s="258"/>
      <c r="O44" s="270">
        <f>AVERAGE(C44,E44,G44,I44,K44,M44)</f>
        <v>229.8</v>
      </c>
      <c r="P44" s="270">
        <f t="shared" si="0"/>
        <v>229.8</v>
      </c>
    </row>
    <row r="45" spans="1:16" ht="28.5" customHeight="1">
      <c r="A45" s="24">
        <v>34</v>
      </c>
      <c r="B45" s="24" t="s">
        <v>44</v>
      </c>
      <c r="C45" s="254">
        <v>390</v>
      </c>
      <c r="D45" s="255">
        <f t="shared" si="7"/>
        <v>390</v>
      </c>
      <c r="E45" s="257">
        <v>300</v>
      </c>
      <c r="F45" s="260">
        <f t="shared" si="8"/>
        <v>300</v>
      </c>
      <c r="G45" s="257">
        <v>299</v>
      </c>
      <c r="H45" s="265">
        <f>G45</f>
        <v>299</v>
      </c>
      <c r="I45" s="257">
        <v>330</v>
      </c>
      <c r="J45" s="258">
        <f t="shared" si="9"/>
        <v>330</v>
      </c>
      <c r="K45" s="261">
        <v>300</v>
      </c>
      <c r="L45" s="258">
        <v>330</v>
      </c>
      <c r="M45" s="261"/>
      <c r="N45" s="258"/>
      <c r="O45" s="270">
        <f t="shared" si="0"/>
        <v>323.8</v>
      </c>
      <c r="P45" s="270">
        <f t="shared" si="0"/>
        <v>329.8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54">
        <v>148</v>
      </c>
      <c r="D47" s="255">
        <v>230</v>
      </c>
      <c r="E47" s="257">
        <v>100</v>
      </c>
      <c r="F47" s="260">
        <v>125</v>
      </c>
      <c r="G47" s="259">
        <v>123</v>
      </c>
      <c r="H47" s="264">
        <v>150</v>
      </c>
      <c r="I47" s="257">
        <v>125</v>
      </c>
      <c r="J47" s="258">
        <f>I47</f>
        <v>125</v>
      </c>
      <c r="K47" s="261">
        <v>145</v>
      </c>
      <c r="L47" s="258">
        <f>K47</f>
        <v>145</v>
      </c>
      <c r="M47" s="261"/>
      <c r="N47" s="258"/>
      <c r="O47" s="270">
        <f t="shared" si="0"/>
        <v>128.19999999999999</v>
      </c>
      <c r="P47" s="270">
        <f t="shared" si="0"/>
        <v>155</v>
      </c>
    </row>
    <row r="48" spans="1:16" ht="18" customHeight="1">
      <c r="A48" s="24">
        <v>36</v>
      </c>
      <c r="B48" s="24" t="s">
        <v>47</v>
      </c>
      <c r="C48" s="254">
        <v>140</v>
      </c>
      <c r="D48" s="255">
        <f>C48</f>
        <v>140</v>
      </c>
      <c r="E48" s="257">
        <v>130</v>
      </c>
      <c r="F48" s="260">
        <f t="shared" ref="F48:F51" si="11">E48</f>
        <v>130</v>
      </c>
      <c r="G48" s="259">
        <v>139</v>
      </c>
      <c r="H48" s="264">
        <f>G48</f>
        <v>139</v>
      </c>
      <c r="I48" s="257">
        <v>110</v>
      </c>
      <c r="J48" s="258">
        <f>I48</f>
        <v>110</v>
      </c>
      <c r="K48" s="261">
        <v>140</v>
      </c>
      <c r="L48" s="258">
        <f t="shared" ref="L48:L50" si="12">K48</f>
        <v>140</v>
      </c>
      <c r="M48" s="261"/>
      <c r="N48" s="258"/>
      <c r="O48" s="270">
        <f t="shared" si="0"/>
        <v>131.80000000000001</v>
      </c>
      <c r="P48" s="270">
        <f t="shared" si="0"/>
        <v>131.80000000000001</v>
      </c>
    </row>
    <row r="49" spans="1:16" ht="17.25" customHeight="1">
      <c r="A49" s="24">
        <v>37</v>
      </c>
      <c r="B49" s="24" t="s">
        <v>48</v>
      </c>
      <c r="C49" s="254">
        <v>128</v>
      </c>
      <c r="D49" s="255">
        <v>180</v>
      </c>
      <c r="E49" s="257">
        <v>170</v>
      </c>
      <c r="F49" s="260">
        <f t="shared" si="11"/>
        <v>170</v>
      </c>
      <c r="G49" s="259">
        <v>215</v>
      </c>
      <c r="H49" s="264">
        <f t="shared" ref="H49:H51" si="13">G49</f>
        <v>215</v>
      </c>
      <c r="I49" s="257">
        <v>140</v>
      </c>
      <c r="J49" s="258">
        <f t="shared" ref="J49:J51" si="14">I49</f>
        <v>140</v>
      </c>
      <c r="K49" s="261">
        <v>170</v>
      </c>
      <c r="L49" s="258">
        <v>200</v>
      </c>
      <c r="M49" s="261"/>
      <c r="N49" s="258"/>
      <c r="O49" s="270">
        <f>AVERAGE(C49,E49,G49,I49,K49,M49)</f>
        <v>164.6</v>
      </c>
      <c r="P49" s="270">
        <f t="shared" si="0"/>
        <v>181</v>
      </c>
    </row>
    <row r="50" spans="1:16" ht="18" customHeight="1">
      <c r="A50" s="24">
        <v>38</v>
      </c>
      <c r="B50" s="24" t="s">
        <v>49</v>
      </c>
      <c r="C50" s="254">
        <v>135</v>
      </c>
      <c r="D50" s="255">
        <f t="shared" ref="D50" si="15">C50</f>
        <v>135</v>
      </c>
      <c r="E50" s="257">
        <v>150</v>
      </c>
      <c r="F50" s="260">
        <f t="shared" si="11"/>
        <v>150</v>
      </c>
      <c r="G50" s="259">
        <v>135</v>
      </c>
      <c r="H50" s="264">
        <f t="shared" si="13"/>
        <v>135</v>
      </c>
      <c r="I50" s="257">
        <v>130</v>
      </c>
      <c r="J50" s="258">
        <v>160</v>
      </c>
      <c r="K50" s="261">
        <v>150</v>
      </c>
      <c r="L50" s="258">
        <f t="shared" si="12"/>
        <v>150</v>
      </c>
      <c r="M50" s="261"/>
      <c r="N50" s="258"/>
      <c r="O50" s="270">
        <f t="shared" si="0"/>
        <v>140</v>
      </c>
      <c r="P50" s="270">
        <f t="shared" si="0"/>
        <v>146</v>
      </c>
    </row>
    <row r="51" spans="1:16" ht="18.75" customHeight="1">
      <c r="A51" s="24">
        <v>39</v>
      </c>
      <c r="B51" s="24" t="s">
        <v>50</v>
      </c>
      <c r="C51" s="254">
        <v>172</v>
      </c>
      <c r="D51" s="255">
        <v>172</v>
      </c>
      <c r="E51" s="257">
        <v>180</v>
      </c>
      <c r="F51" s="260">
        <f t="shared" si="11"/>
        <v>180</v>
      </c>
      <c r="G51" s="259">
        <v>150</v>
      </c>
      <c r="H51" s="264">
        <f t="shared" si="13"/>
        <v>150</v>
      </c>
      <c r="I51" s="257">
        <v>150</v>
      </c>
      <c r="J51" s="258">
        <f t="shared" si="14"/>
        <v>150</v>
      </c>
      <c r="K51" s="261">
        <v>175</v>
      </c>
      <c r="L51" s="258">
        <v>175</v>
      </c>
      <c r="M51" s="261"/>
      <c r="N51" s="258"/>
      <c r="O51" s="270">
        <f t="shared" si="0"/>
        <v>165.4</v>
      </c>
      <c r="P51" s="270">
        <f t="shared" si="0"/>
        <v>165.4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54">
        <v>70</v>
      </c>
      <c r="D53" s="255">
        <f>C53</f>
        <v>70</v>
      </c>
      <c r="E53" s="257">
        <v>75</v>
      </c>
      <c r="F53" s="258">
        <v>75</v>
      </c>
      <c r="G53" s="259">
        <v>72</v>
      </c>
      <c r="H53" s="260">
        <f>G53</f>
        <v>72</v>
      </c>
      <c r="I53" s="266">
        <v>72</v>
      </c>
      <c r="J53" s="267">
        <v>72</v>
      </c>
      <c r="K53" s="266">
        <v>70</v>
      </c>
      <c r="L53" s="267">
        <f>K53</f>
        <v>70</v>
      </c>
      <c r="M53" s="266"/>
      <c r="N53" s="267"/>
      <c r="O53" s="270">
        <f>AVERAGE(C53,E53,G53,I53,K53,M53)</f>
        <v>71.8</v>
      </c>
      <c r="P53" s="270">
        <f t="shared" si="0"/>
        <v>71.8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I42" sqref="I4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6" hidden="1"/>
    <row r="2" spans="1:16" ht="21.75" customHeight="1">
      <c r="A2" s="11"/>
      <c r="B2" s="489" t="s">
        <v>194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508" t="s">
        <v>195</v>
      </c>
      <c r="D4" s="509"/>
      <c r="E4" s="508" t="s">
        <v>75</v>
      </c>
      <c r="F4" s="509"/>
      <c r="G4" s="508" t="s">
        <v>70</v>
      </c>
      <c r="H4" s="509"/>
      <c r="I4" s="508" t="s">
        <v>196</v>
      </c>
      <c r="J4" s="509"/>
      <c r="K4" s="508" t="s">
        <v>69</v>
      </c>
      <c r="L4" s="509"/>
      <c r="M4" s="508" t="s">
        <v>87</v>
      </c>
      <c r="N4" s="509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370">
        <v>40</v>
      </c>
      <c r="D7" s="370">
        <v>50</v>
      </c>
      <c r="E7" s="370">
        <v>40</v>
      </c>
      <c r="F7" s="370">
        <v>40</v>
      </c>
      <c r="G7" s="370">
        <v>39</v>
      </c>
      <c r="H7" s="370">
        <f t="shared" ref="H7" si="0">G7</f>
        <v>39</v>
      </c>
      <c r="I7" s="370">
        <v>35</v>
      </c>
      <c r="J7" s="370">
        <v>45</v>
      </c>
      <c r="K7" s="370">
        <v>40</v>
      </c>
      <c r="L7" s="370">
        <f t="shared" ref="L7" si="1">K7</f>
        <v>40</v>
      </c>
      <c r="M7" s="370">
        <v>40</v>
      </c>
      <c r="N7" s="370">
        <f t="shared" ref="N7" si="2">M7</f>
        <v>40</v>
      </c>
      <c r="O7" s="270">
        <f>AVERAGE(C7,E7,G7,I7,K7,M7)</f>
        <v>39</v>
      </c>
      <c r="P7" s="270">
        <f>AVERAGE(D7,F7,H7,J7,L7,N7)</f>
        <v>42.333333333333336</v>
      </c>
    </row>
    <row r="8" spans="1:16" ht="35.25" customHeight="1">
      <c r="A8" s="24">
        <v>2</v>
      </c>
      <c r="B8" s="24" t="s">
        <v>8</v>
      </c>
      <c r="C8" s="370">
        <v>70</v>
      </c>
      <c r="D8" s="370">
        <v>86</v>
      </c>
      <c r="E8" s="370">
        <v>57</v>
      </c>
      <c r="F8" s="370">
        <v>98</v>
      </c>
      <c r="G8" s="370">
        <v>110</v>
      </c>
      <c r="H8" s="370">
        <v>110</v>
      </c>
      <c r="I8" s="370">
        <v>55</v>
      </c>
      <c r="J8" s="370">
        <v>90</v>
      </c>
      <c r="K8" s="370">
        <v>63</v>
      </c>
      <c r="L8" s="370">
        <v>80</v>
      </c>
      <c r="M8" s="370">
        <v>60</v>
      </c>
      <c r="N8" s="370">
        <v>90</v>
      </c>
      <c r="O8" s="270">
        <f t="shared" ref="O8:P53" si="3">AVERAGE(C8,E8,G8,I8,K8,M8)</f>
        <v>69.166666666666671</v>
      </c>
      <c r="P8" s="270">
        <f>AVERAGE(D8,F8,H8,J8,L8,N8)</f>
        <v>92.333333333333329</v>
      </c>
    </row>
    <row r="9" spans="1:16" ht="28.5" customHeight="1">
      <c r="A9" s="24">
        <v>3</v>
      </c>
      <c r="B9" s="24" t="s">
        <v>9</v>
      </c>
      <c r="C9" s="370">
        <v>98</v>
      </c>
      <c r="D9" s="370">
        <v>98</v>
      </c>
      <c r="E9" s="370">
        <v>108</v>
      </c>
      <c r="F9" s="370">
        <v>108</v>
      </c>
      <c r="G9" s="370">
        <v>105</v>
      </c>
      <c r="H9" s="370">
        <f t="shared" ref="H9" si="4">G9</f>
        <v>105</v>
      </c>
      <c r="I9" s="370">
        <v>98</v>
      </c>
      <c r="J9" s="370">
        <f t="shared" ref="J9" si="5">I9</f>
        <v>98</v>
      </c>
      <c r="K9" s="370">
        <v>100</v>
      </c>
      <c r="L9" s="370">
        <f t="shared" ref="L9:L10" si="6">K9</f>
        <v>100</v>
      </c>
      <c r="M9" s="370">
        <v>108</v>
      </c>
      <c r="N9" s="370">
        <v>108</v>
      </c>
      <c r="O9" s="270">
        <f>AVERAGE(C9,E9,G9,I9,K9,M9)</f>
        <v>102.83333333333333</v>
      </c>
      <c r="P9" s="270">
        <f t="shared" si="3"/>
        <v>102.83333333333333</v>
      </c>
    </row>
    <row r="10" spans="1:16" ht="31.5" customHeight="1">
      <c r="A10" s="24">
        <v>4</v>
      </c>
      <c r="B10" s="24" t="s">
        <v>10</v>
      </c>
      <c r="C10" s="370">
        <v>35</v>
      </c>
      <c r="D10" s="370">
        <v>45</v>
      </c>
      <c r="E10" s="370">
        <v>40</v>
      </c>
      <c r="F10" s="370">
        <v>40</v>
      </c>
      <c r="G10" s="370">
        <v>40</v>
      </c>
      <c r="H10" s="370">
        <v>41</v>
      </c>
      <c r="I10" s="370">
        <v>36</v>
      </c>
      <c r="J10" s="370">
        <v>43</v>
      </c>
      <c r="K10" s="370">
        <v>43</v>
      </c>
      <c r="L10" s="370">
        <f t="shared" si="6"/>
        <v>43</v>
      </c>
      <c r="M10" s="370">
        <v>34</v>
      </c>
      <c r="N10" s="370">
        <v>34</v>
      </c>
      <c r="O10" s="270">
        <f t="shared" si="3"/>
        <v>38</v>
      </c>
      <c r="P10" s="270">
        <f t="shared" si="3"/>
        <v>41</v>
      </c>
    </row>
    <row r="11" spans="1:16" ht="25.5" customHeight="1">
      <c r="A11" s="24">
        <v>5</v>
      </c>
      <c r="B11" s="24" t="s">
        <v>11</v>
      </c>
      <c r="C11" s="370">
        <v>130</v>
      </c>
      <c r="D11" s="370">
        <v>160</v>
      </c>
      <c r="E11" s="370"/>
      <c r="F11" s="370"/>
      <c r="G11" s="370">
        <v>140</v>
      </c>
      <c r="H11" s="370">
        <v>166</v>
      </c>
      <c r="I11" s="370">
        <v>140</v>
      </c>
      <c r="J11" s="370">
        <v>140</v>
      </c>
      <c r="K11" s="370">
        <v>140</v>
      </c>
      <c r="L11" s="370">
        <v>140</v>
      </c>
      <c r="M11" s="370">
        <v>140</v>
      </c>
      <c r="N11" s="370">
        <v>185</v>
      </c>
      <c r="O11" s="270">
        <f t="shared" si="3"/>
        <v>138</v>
      </c>
      <c r="P11" s="270">
        <f t="shared" si="3"/>
        <v>158.19999999999999</v>
      </c>
    </row>
    <row r="12" spans="1:16" ht="23.25" customHeight="1">
      <c r="A12" s="24">
        <v>6</v>
      </c>
      <c r="B12" s="24" t="s">
        <v>12</v>
      </c>
      <c r="C12" s="370">
        <v>65</v>
      </c>
      <c r="D12" s="370">
        <v>65</v>
      </c>
      <c r="E12" s="370">
        <v>65</v>
      </c>
      <c r="F12" s="370">
        <v>65</v>
      </c>
      <c r="G12" s="371">
        <v>65</v>
      </c>
      <c r="H12" s="371">
        <v>65</v>
      </c>
      <c r="I12" s="370">
        <v>68</v>
      </c>
      <c r="J12" s="370">
        <v>68</v>
      </c>
      <c r="K12" s="370">
        <v>68</v>
      </c>
      <c r="L12" s="370">
        <f>K12</f>
        <v>68</v>
      </c>
      <c r="M12" s="370">
        <v>70</v>
      </c>
      <c r="N12" s="370">
        <v>70</v>
      </c>
      <c r="O12" s="270">
        <f t="shared" si="3"/>
        <v>66.833333333333329</v>
      </c>
      <c r="P12" s="270">
        <f t="shared" si="3"/>
        <v>66.833333333333329</v>
      </c>
    </row>
    <row r="13" spans="1:16" ht="21" customHeight="1">
      <c r="A13" s="24">
        <v>7</v>
      </c>
      <c r="B13" s="24" t="s">
        <v>13</v>
      </c>
      <c r="C13" s="370">
        <v>18</v>
      </c>
      <c r="D13" s="370">
        <v>18</v>
      </c>
      <c r="E13" s="370">
        <v>18</v>
      </c>
      <c r="F13" s="370">
        <v>18</v>
      </c>
      <c r="G13" s="370">
        <v>20</v>
      </c>
      <c r="H13" s="370">
        <v>20</v>
      </c>
      <c r="I13" s="370">
        <v>20</v>
      </c>
      <c r="J13" s="370">
        <v>20</v>
      </c>
      <c r="K13" s="370">
        <v>19</v>
      </c>
      <c r="L13" s="370">
        <v>19</v>
      </c>
      <c r="M13" s="370">
        <v>18</v>
      </c>
      <c r="N13" s="370">
        <f t="shared" ref="N13" si="7">M13</f>
        <v>18</v>
      </c>
      <c r="O13" s="270">
        <f t="shared" si="3"/>
        <v>18.833333333333332</v>
      </c>
      <c r="P13" s="270">
        <f t="shared" si="3"/>
        <v>18.833333333333332</v>
      </c>
    </row>
    <row r="14" spans="1:16" ht="34.5" customHeight="1">
      <c r="A14" s="24">
        <v>8</v>
      </c>
      <c r="B14" s="34" t="s">
        <v>14</v>
      </c>
      <c r="C14" s="370">
        <v>480</v>
      </c>
      <c r="D14" s="370">
        <f t="shared" ref="D14" si="8">C14</f>
        <v>480</v>
      </c>
      <c r="E14" s="370">
        <v>500</v>
      </c>
      <c r="F14" s="370">
        <f t="shared" ref="F14" si="9">E14</f>
        <v>500</v>
      </c>
      <c r="G14" s="370">
        <v>470</v>
      </c>
      <c r="H14" s="370">
        <f t="shared" ref="H14" si="10">G14</f>
        <v>470</v>
      </c>
      <c r="I14" s="370">
        <v>450</v>
      </c>
      <c r="J14" s="370">
        <f t="shared" ref="J14" si="11">I14</f>
        <v>450</v>
      </c>
      <c r="K14" s="370">
        <v>430</v>
      </c>
      <c r="L14" s="370">
        <f t="shared" ref="L14" si="12">K14</f>
        <v>430</v>
      </c>
      <c r="M14" s="370">
        <v>450</v>
      </c>
      <c r="N14" s="370">
        <v>450</v>
      </c>
      <c r="O14" s="270">
        <f t="shared" si="3"/>
        <v>463.33333333333331</v>
      </c>
      <c r="P14" s="270">
        <f t="shared" si="3"/>
        <v>463.33333333333331</v>
      </c>
    </row>
    <row r="15" spans="1:16" ht="32.25" customHeight="1">
      <c r="A15" s="24">
        <v>9</v>
      </c>
      <c r="B15" s="24" t="s">
        <v>15</v>
      </c>
      <c r="C15" s="368"/>
      <c r="D15" s="368"/>
      <c r="E15" s="368"/>
      <c r="F15" s="369"/>
      <c r="G15" s="368"/>
      <c r="H15" s="368"/>
      <c r="I15" s="368"/>
      <c r="J15" s="368"/>
      <c r="K15" s="368"/>
      <c r="L15" s="368"/>
      <c r="M15" s="368"/>
      <c r="N15" s="368"/>
      <c r="O15" s="313" t="e">
        <f t="shared" si="3"/>
        <v>#DIV/0!</v>
      </c>
      <c r="P15" s="313" t="e">
        <f t="shared" si="3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3"/>
        <v>#DIV/0!</v>
      </c>
      <c r="P16" s="313" t="e">
        <f t="shared" si="3"/>
        <v>#DIV/0!</v>
      </c>
    </row>
    <row r="17" spans="1:16" ht="30" customHeight="1">
      <c r="A17" s="24">
        <v>10</v>
      </c>
      <c r="B17" s="24" t="s">
        <v>17</v>
      </c>
      <c r="C17" s="372">
        <v>235</v>
      </c>
      <c r="D17" s="372">
        <f>C17</f>
        <v>235</v>
      </c>
      <c r="E17" s="373">
        <v>225</v>
      </c>
      <c r="F17" s="373">
        <v>225</v>
      </c>
      <c r="G17" s="374">
        <v>230</v>
      </c>
      <c r="H17" s="374">
        <v>230</v>
      </c>
      <c r="I17" s="373">
        <v>185</v>
      </c>
      <c r="J17" s="373">
        <v>218</v>
      </c>
      <c r="K17" s="373">
        <v>185</v>
      </c>
      <c r="L17" s="373">
        <v>240</v>
      </c>
      <c r="M17" s="373">
        <v>240</v>
      </c>
      <c r="N17" s="373">
        <v>265</v>
      </c>
      <c r="O17" s="270">
        <f t="shared" si="3"/>
        <v>216.66666666666666</v>
      </c>
      <c r="P17" s="270">
        <f t="shared" si="3"/>
        <v>235.5</v>
      </c>
    </row>
    <row r="18" spans="1:16" ht="30" customHeight="1">
      <c r="A18" s="24">
        <v>11</v>
      </c>
      <c r="B18" s="24" t="s">
        <v>18</v>
      </c>
      <c r="C18" s="372">
        <v>395</v>
      </c>
      <c r="D18" s="372">
        <v>475</v>
      </c>
      <c r="E18" s="373">
        <v>415</v>
      </c>
      <c r="F18" s="373">
        <v>460</v>
      </c>
      <c r="G18" s="374">
        <v>382</v>
      </c>
      <c r="H18" s="374">
        <v>480</v>
      </c>
      <c r="I18" s="373">
        <v>240</v>
      </c>
      <c r="J18" s="373">
        <v>440</v>
      </c>
      <c r="K18" s="373">
        <v>395</v>
      </c>
      <c r="L18" s="373">
        <v>460</v>
      </c>
      <c r="M18" s="373">
        <v>415</v>
      </c>
      <c r="N18" s="373">
        <v>460</v>
      </c>
      <c r="O18" s="270">
        <f t="shared" si="3"/>
        <v>373.66666666666669</v>
      </c>
      <c r="P18" s="270">
        <f t="shared" si="3"/>
        <v>462.5</v>
      </c>
    </row>
    <row r="19" spans="1:16" ht="29.25" customHeight="1">
      <c r="A19" s="24">
        <v>12</v>
      </c>
      <c r="B19" s="24" t="s">
        <v>19</v>
      </c>
      <c r="C19" s="370">
        <v>380</v>
      </c>
      <c r="D19" s="370">
        <v>600</v>
      </c>
      <c r="E19" s="370"/>
      <c r="F19" s="370"/>
      <c r="G19" s="370">
        <v>415</v>
      </c>
      <c r="H19" s="370">
        <v>460</v>
      </c>
      <c r="I19" s="370"/>
      <c r="J19" s="370"/>
      <c r="K19" s="370">
        <v>398</v>
      </c>
      <c r="L19" s="370">
        <v>480</v>
      </c>
      <c r="M19" s="370">
        <v>395</v>
      </c>
      <c r="N19" s="370">
        <v>490</v>
      </c>
      <c r="O19" s="270">
        <f>AVERAGE(C19,E19,G19,I19,K19,M19)</f>
        <v>397</v>
      </c>
      <c r="P19" s="270">
        <f>AVERAGE(D19,F19,H19,J19,L19,N19)</f>
        <v>507.5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370">
        <v>350</v>
      </c>
      <c r="D21" s="370">
        <v>350</v>
      </c>
      <c r="E21" s="370"/>
      <c r="F21" s="370"/>
      <c r="G21" s="370"/>
      <c r="H21" s="370"/>
      <c r="I21" s="370"/>
      <c r="J21" s="370"/>
      <c r="K21" s="370">
        <v>350</v>
      </c>
      <c r="L21" s="370">
        <f t="shared" ref="L21" si="13">K21</f>
        <v>350</v>
      </c>
      <c r="M21" s="370"/>
      <c r="N21" s="370"/>
      <c r="O21" s="270">
        <f t="shared" si="3"/>
        <v>350</v>
      </c>
      <c r="P21" s="270">
        <f t="shared" si="3"/>
        <v>350</v>
      </c>
    </row>
    <row r="22" spans="1:16" ht="18" customHeight="1">
      <c r="A22" s="24">
        <v>14</v>
      </c>
      <c r="B22" s="24" t="s">
        <v>22</v>
      </c>
      <c r="C22" s="375"/>
      <c r="D22" s="375"/>
      <c r="E22" s="375"/>
      <c r="F22" s="375"/>
      <c r="G22" s="375"/>
      <c r="H22" s="375"/>
      <c r="I22" s="375">
        <v>420</v>
      </c>
      <c r="J22" s="375">
        <v>420</v>
      </c>
      <c r="K22" s="375"/>
      <c r="L22" s="375"/>
      <c r="M22" s="375">
        <v>370</v>
      </c>
      <c r="N22" s="375">
        <v>370</v>
      </c>
      <c r="O22" s="270">
        <f t="shared" si="3"/>
        <v>395</v>
      </c>
      <c r="P22" s="270">
        <f t="shared" si="3"/>
        <v>395</v>
      </c>
    </row>
    <row r="23" spans="1:16" ht="19.5" customHeight="1">
      <c r="A23" s="24">
        <v>15</v>
      </c>
      <c r="B23" s="24" t="s">
        <v>23</v>
      </c>
      <c r="C23" s="370">
        <v>165</v>
      </c>
      <c r="D23" s="370">
        <v>165</v>
      </c>
      <c r="E23" s="370">
        <v>150</v>
      </c>
      <c r="F23" s="370">
        <f t="shared" ref="F23" si="14">E23</f>
        <v>150</v>
      </c>
      <c r="G23" s="370">
        <v>160</v>
      </c>
      <c r="H23" s="370">
        <f t="shared" ref="H23" si="15">G23</f>
        <v>160</v>
      </c>
      <c r="I23" s="370">
        <v>0</v>
      </c>
      <c r="J23" s="370">
        <f t="shared" ref="J23:J24" si="16">I23</f>
        <v>0</v>
      </c>
      <c r="K23" s="370">
        <v>165</v>
      </c>
      <c r="L23" s="370">
        <f t="shared" ref="L23:L24" si="17">K23</f>
        <v>165</v>
      </c>
      <c r="M23" s="370">
        <v>150</v>
      </c>
      <c r="N23" s="370">
        <v>180</v>
      </c>
      <c r="O23" s="270">
        <f t="shared" si="3"/>
        <v>131.66666666666666</v>
      </c>
      <c r="P23" s="270">
        <f t="shared" si="3"/>
        <v>136.66666666666666</v>
      </c>
    </row>
    <row r="24" spans="1:16" ht="29.25" customHeight="1">
      <c r="A24" s="24">
        <v>16</v>
      </c>
      <c r="B24" s="24" t="s">
        <v>24</v>
      </c>
      <c r="C24" s="370">
        <v>130</v>
      </c>
      <c r="D24" s="370">
        <v>178</v>
      </c>
      <c r="E24" s="370"/>
      <c r="F24" s="370"/>
      <c r="G24" s="370"/>
      <c r="H24" s="370"/>
      <c r="I24" s="370">
        <v>170</v>
      </c>
      <c r="J24" s="370">
        <f t="shared" si="16"/>
        <v>170</v>
      </c>
      <c r="K24" s="370">
        <v>180</v>
      </c>
      <c r="L24" s="370">
        <f t="shared" si="17"/>
        <v>180</v>
      </c>
      <c r="M24" s="370">
        <v>143</v>
      </c>
      <c r="N24" s="370">
        <f t="shared" ref="N24" si="18">M24</f>
        <v>143</v>
      </c>
      <c r="O24" s="270">
        <f t="shared" si="3"/>
        <v>155.75</v>
      </c>
      <c r="P24" s="270">
        <f t="shared" si="3"/>
        <v>167.75</v>
      </c>
    </row>
    <row r="25" spans="1:16" ht="15.75" customHeight="1">
      <c r="A25" s="24">
        <v>17</v>
      </c>
      <c r="B25" s="24" t="s">
        <v>25</v>
      </c>
      <c r="C25" s="372"/>
      <c r="D25" s="372"/>
      <c r="E25" s="373"/>
      <c r="F25" s="373"/>
      <c r="G25" s="374">
        <v>345</v>
      </c>
      <c r="H25" s="374">
        <f t="shared" ref="H25:H26" si="19">G25</f>
        <v>345</v>
      </c>
      <c r="I25" s="373"/>
      <c r="J25" s="373"/>
      <c r="K25" s="373">
        <v>400</v>
      </c>
      <c r="L25" s="373">
        <v>400</v>
      </c>
      <c r="M25" s="373"/>
      <c r="N25" s="373"/>
      <c r="O25" s="270">
        <f t="shared" si="3"/>
        <v>372.5</v>
      </c>
      <c r="P25" s="270">
        <f t="shared" si="3"/>
        <v>372.5</v>
      </c>
    </row>
    <row r="26" spans="1:16" ht="18" customHeight="1">
      <c r="A26" s="24">
        <v>18</v>
      </c>
      <c r="B26" s="24" t="s">
        <v>26</v>
      </c>
      <c r="C26" s="372"/>
      <c r="D26" s="372"/>
      <c r="E26" s="373"/>
      <c r="F26" s="373"/>
      <c r="G26" s="374">
        <v>234</v>
      </c>
      <c r="H26" s="374">
        <f t="shared" si="19"/>
        <v>234</v>
      </c>
      <c r="I26" s="373"/>
      <c r="J26" s="373"/>
      <c r="K26" s="373">
        <v>325</v>
      </c>
      <c r="L26" s="373">
        <v>325</v>
      </c>
      <c r="M26" s="373"/>
      <c r="N26" s="373"/>
      <c r="O26" s="270">
        <f t="shared" si="3"/>
        <v>279.5</v>
      </c>
      <c r="P26" s="270">
        <f t="shared" si="3"/>
        <v>279.5</v>
      </c>
    </row>
    <row r="27" spans="1:16" ht="21">
      <c r="A27" s="24">
        <v>29</v>
      </c>
      <c r="B27" s="24" t="s">
        <v>53</v>
      </c>
      <c r="C27" s="372">
        <v>28</v>
      </c>
      <c r="D27" s="372">
        <v>88</v>
      </c>
      <c r="E27" s="373">
        <v>30</v>
      </c>
      <c r="F27" s="373">
        <v>110</v>
      </c>
      <c r="G27" s="374">
        <v>28</v>
      </c>
      <c r="H27" s="374">
        <v>87</v>
      </c>
      <c r="I27" s="373">
        <v>25</v>
      </c>
      <c r="J27" s="373">
        <v>80</v>
      </c>
      <c r="K27" s="373">
        <v>26</v>
      </c>
      <c r="L27" s="373">
        <v>59</v>
      </c>
      <c r="M27" s="373">
        <v>26</v>
      </c>
      <c r="N27" s="373">
        <v>74</v>
      </c>
      <c r="O27" s="270">
        <f t="shared" si="3"/>
        <v>27.166666666666668</v>
      </c>
      <c r="P27" s="270">
        <f t="shared" si="3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372">
        <v>27</v>
      </c>
      <c r="D29" s="372">
        <f>C29</f>
        <v>27</v>
      </c>
      <c r="E29" s="373"/>
      <c r="F29" s="373"/>
      <c r="G29" s="374">
        <v>27</v>
      </c>
      <c r="H29" s="374">
        <v>27</v>
      </c>
      <c r="I29" s="373">
        <v>27</v>
      </c>
      <c r="J29" s="373">
        <f>I29</f>
        <v>27</v>
      </c>
      <c r="K29" s="373"/>
      <c r="L29" s="373"/>
      <c r="M29" s="373">
        <v>27</v>
      </c>
      <c r="N29" s="373">
        <f>M29</f>
        <v>27</v>
      </c>
      <c r="O29" s="313">
        <f t="shared" si="3"/>
        <v>27</v>
      </c>
      <c r="P29" s="313">
        <f t="shared" si="3"/>
        <v>27</v>
      </c>
    </row>
    <row r="30" spans="1:16" ht="33">
      <c r="A30" s="24">
        <v>21</v>
      </c>
      <c r="B30" s="24" t="s">
        <v>29</v>
      </c>
      <c r="C30" s="372"/>
      <c r="D30" s="372"/>
      <c r="E30" s="373"/>
      <c r="F30" s="373"/>
      <c r="G30" s="374"/>
      <c r="H30" s="374"/>
      <c r="I30" s="373"/>
      <c r="J30" s="373"/>
      <c r="K30" s="373"/>
      <c r="L30" s="373"/>
      <c r="M30" s="373"/>
      <c r="N30" s="373"/>
      <c r="O30" s="313" t="e">
        <f t="shared" si="3"/>
        <v>#DIV/0!</v>
      </c>
      <c r="P30" s="313" t="e">
        <f t="shared" si="3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3"/>
        <v>#DIV/0!</v>
      </c>
      <c r="P31" s="313" t="e">
        <f t="shared" si="3"/>
        <v>#DIV/0!</v>
      </c>
    </row>
    <row r="32" spans="1:16" ht="32.25" customHeight="1">
      <c r="A32" s="24">
        <v>22</v>
      </c>
      <c r="B32" s="24" t="s">
        <v>31</v>
      </c>
      <c r="C32" s="376">
        <v>65</v>
      </c>
      <c r="D32" s="376">
        <v>92</v>
      </c>
      <c r="E32" s="376"/>
      <c r="F32" s="376"/>
      <c r="G32" s="376">
        <v>90</v>
      </c>
      <c r="H32" s="376">
        <v>90</v>
      </c>
      <c r="I32" s="376">
        <v>60</v>
      </c>
      <c r="J32" s="376">
        <v>90</v>
      </c>
      <c r="K32" s="376">
        <v>90</v>
      </c>
      <c r="L32" s="376">
        <f t="shared" ref="L32" si="20">K32</f>
        <v>90</v>
      </c>
      <c r="M32" s="376">
        <v>93</v>
      </c>
      <c r="N32" s="376">
        <f t="shared" ref="N32" si="21">M32</f>
        <v>93</v>
      </c>
      <c r="O32" s="270">
        <f t="shared" si="3"/>
        <v>79.599999999999994</v>
      </c>
      <c r="P32" s="270">
        <f t="shared" si="3"/>
        <v>91</v>
      </c>
    </row>
    <row r="33" spans="1:16" ht="29.25" customHeight="1">
      <c r="A33" s="24">
        <v>23</v>
      </c>
      <c r="B33" s="24" t="s">
        <v>32</v>
      </c>
      <c r="C33" s="372">
        <v>250</v>
      </c>
      <c r="D33" s="372">
        <v>480</v>
      </c>
      <c r="E33" s="373"/>
      <c r="F33" s="373"/>
      <c r="G33" s="374">
        <v>360</v>
      </c>
      <c r="H33" s="373">
        <f t="shared" ref="H33:H34" si="22">G33</f>
        <v>360</v>
      </c>
      <c r="I33" s="373">
        <v>568</v>
      </c>
      <c r="J33" s="373">
        <f t="shared" ref="J33:J37" si="23">I33</f>
        <v>568</v>
      </c>
      <c r="K33" s="373">
        <v>545</v>
      </c>
      <c r="L33" s="373">
        <v>545</v>
      </c>
      <c r="M33" s="373">
        <f>128000/220</f>
        <v>581.81818181818187</v>
      </c>
      <c r="N33" s="373">
        <v>582</v>
      </c>
      <c r="O33" s="270">
        <f t="shared" si="3"/>
        <v>460.9636363636364</v>
      </c>
      <c r="P33" s="270">
        <f t="shared" si="3"/>
        <v>507</v>
      </c>
    </row>
    <row r="34" spans="1:16" ht="34.5" customHeight="1">
      <c r="A34" s="24">
        <v>24</v>
      </c>
      <c r="B34" s="24" t="s">
        <v>33</v>
      </c>
      <c r="C34" s="372">
        <v>300</v>
      </c>
      <c r="D34" s="372">
        <v>380</v>
      </c>
      <c r="E34" s="373">
        <v>240</v>
      </c>
      <c r="F34" s="373">
        <v>260</v>
      </c>
      <c r="G34" s="374">
        <v>412</v>
      </c>
      <c r="H34" s="373">
        <f t="shared" si="22"/>
        <v>412</v>
      </c>
      <c r="I34" s="373">
        <v>360</v>
      </c>
      <c r="J34" s="373">
        <f t="shared" si="23"/>
        <v>360</v>
      </c>
      <c r="K34" s="373">
        <v>200</v>
      </c>
      <c r="L34" s="373">
        <v>200</v>
      </c>
      <c r="M34" s="373">
        <v>520</v>
      </c>
      <c r="N34" s="373">
        <f>M34</f>
        <v>520</v>
      </c>
      <c r="O34" s="270">
        <f t="shared" si="3"/>
        <v>338.66666666666669</v>
      </c>
      <c r="P34" s="270">
        <f t="shared" si="3"/>
        <v>355.33333333333331</v>
      </c>
    </row>
    <row r="35" spans="1:16" ht="36" customHeight="1">
      <c r="A35" s="24">
        <v>25</v>
      </c>
      <c r="B35" s="24" t="s">
        <v>34</v>
      </c>
      <c r="C35" s="372"/>
      <c r="D35" s="372"/>
      <c r="E35" s="373"/>
      <c r="F35" s="373"/>
      <c r="G35" s="374"/>
      <c r="H35" s="373"/>
      <c r="I35" s="373">
        <v>100</v>
      </c>
      <c r="J35" s="373">
        <f t="shared" si="23"/>
        <v>100</v>
      </c>
      <c r="K35" s="373">
        <v>95</v>
      </c>
      <c r="L35" s="373">
        <v>95</v>
      </c>
      <c r="M35" s="373"/>
      <c r="N35" s="373"/>
      <c r="O35" s="270">
        <f>AVERAGE(C35,E35,G35,I35,K35,M35)</f>
        <v>97.5</v>
      </c>
      <c r="P35" s="270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372">
        <v>315</v>
      </c>
      <c r="D36" s="372">
        <f>C36</f>
        <v>315</v>
      </c>
      <c r="E36" s="373">
        <v>361</v>
      </c>
      <c r="F36" s="373">
        <v>380</v>
      </c>
      <c r="G36" s="374">
        <v>327</v>
      </c>
      <c r="H36" s="373">
        <v>377</v>
      </c>
      <c r="I36" s="373">
        <v>340</v>
      </c>
      <c r="J36" s="373">
        <v>380</v>
      </c>
      <c r="K36" s="373">
        <v>318</v>
      </c>
      <c r="L36" s="373">
        <v>377</v>
      </c>
      <c r="M36" s="373">
        <f>98000/315</f>
        <v>311.11111111111109</v>
      </c>
      <c r="N36" s="373">
        <v>377</v>
      </c>
      <c r="O36" s="270">
        <f t="shared" si="3"/>
        <v>328.68518518518516</v>
      </c>
      <c r="P36" s="270">
        <f t="shared" si="3"/>
        <v>367.66666666666669</v>
      </c>
    </row>
    <row r="37" spans="1:16" ht="33">
      <c r="A37" s="24">
        <v>27</v>
      </c>
      <c r="B37" s="24" t="s">
        <v>36</v>
      </c>
      <c r="C37" s="372">
        <v>350</v>
      </c>
      <c r="D37" s="372">
        <v>720</v>
      </c>
      <c r="E37" s="373">
        <v>370</v>
      </c>
      <c r="F37" s="373">
        <v>720</v>
      </c>
      <c r="G37" s="374">
        <v>350</v>
      </c>
      <c r="H37" s="373">
        <v>830</v>
      </c>
      <c r="I37" s="373">
        <v>348</v>
      </c>
      <c r="J37" s="373">
        <f t="shared" si="23"/>
        <v>348</v>
      </c>
      <c r="K37" s="373">
        <v>370</v>
      </c>
      <c r="L37" s="373">
        <v>650</v>
      </c>
      <c r="M37" s="373">
        <v>350</v>
      </c>
      <c r="N37" s="373">
        <v>820</v>
      </c>
      <c r="O37" s="270">
        <f t="shared" si="3"/>
        <v>356.33333333333331</v>
      </c>
      <c r="P37" s="270">
        <f t="shared" si="3"/>
        <v>681.33333333333337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3"/>
        <v>#DIV/0!</v>
      </c>
      <c r="P38" s="313" t="e">
        <f t="shared" si="3"/>
        <v>#DIV/0!</v>
      </c>
    </row>
    <row r="39" spans="1:16" ht="30.75" customHeight="1">
      <c r="A39" s="24">
        <v>28</v>
      </c>
      <c r="B39" s="24" t="s">
        <v>38</v>
      </c>
      <c r="C39" s="376">
        <v>46</v>
      </c>
      <c r="D39" s="376">
        <f t="shared" ref="D39:D41" si="24">C39</f>
        <v>46</v>
      </c>
      <c r="E39" s="376"/>
      <c r="F39" s="376"/>
      <c r="G39" s="376">
        <v>45</v>
      </c>
      <c r="H39" s="376">
        <f t="shared" ref="H39:H42" si="25">G39</f>
        <v>45</v>
      </c>
      <c r="I39" s="376">
        <v>42</v>
      </c>
      <c r="J39" s="376">
        <f t="shared" ref="J39:J42" si="26">I39</f>
        <v>42</v>
      </c>
      <c r="K39" s="376">
        <v>46</v>
      </c>
      <c r="L39" s="376">
        <f t="shared" ref="L39:L42" si="27">K39</f>
        <v>46</v>
      </c>
      <c r="M39" s="376">
        <v>45</v>
      </c>
      <c r="N39" s="376">
        <f t="shared" ref="N39:N42" si="28">M39</f>
        <v>45</v>
      </c>
      <c r="O39" s="270">
        <f t="shared" si="3"/>
        <v>44.8</v>
      </c>
      <c r="P39" s="270">
        <f t="shared" si="3"/>
        <v>44.8</v>
      </c>
    </row>
    <row r="40" spans="1:16" ht="30" customHeight="1">
      <c r="A40" s="24">
        <v>29</v>
      </c>
      <c r="B40" s="24" t="s">
        <v>39</v>
      </c>
      <c r="C40" s="376">
        <v>30</v>
      </c>
      <c r="D40" s="376">
        <f t="shared" si="24"/>
        <v>30</v>
      </c>
      <c r="E40" s="376"/>
      <c r="F40" s="376"/>
      <c r="G40" s="376">
        <v>35</v>
      </c>
      <c r="H40" s="376">
        <f t="shared" si="25"/>
        <v>35</v>
      </c>
      <c r="I40" s="376">
        <v>24</v>
      </c>
      <c r="J40" s="376">
        <f t="shared" si="26"/>
        <v>24</v>
      </c>
      <c r="K40" s="376">
        <v>28</v>
      </c>
      <c r="L40" s="376">
        <f t="shared" si="27"/>
        <v>28</v>
      </c>
      <c r="M40" s="376">
        <v>25</v>
      </c>
      <c r="N40" s="376">
        <f t="shared" si="28"/>
        <v>25</v>
      </c>
      <c r="O40" s="270">
        <f t="shared" si="3"/>
        <v>28.4</v>
      </c>
      <c r="P40" s="270">
        <f t="shared" si="3"/>
        <v>28.4</v>
      </c>
    </row>
    <row r="41" spans="1:16" ht="38.25" customHeight="1">
      <c r="A41" s="24">
        <v>30</v>
      </c>
      <c r="B41" s="24" t="s">
        <v>40</v>
      </c>
      <c r="C41" s="376">
        <v>68</v>
      </c>
      <c r="D41" s="376">
        <f t="shared" si="24"/>
        <v>68</v>
      </c>
      <c r="E41" s="376"/>
      <c r="F41" s="376"/>
      <c r="G41" s="376">
        <v>62</v>
      </c>
      <c r="H41" s="376">
        <f t="shared" si="25"/>
        <v>62</v>
      </c>
      <c r="I41" s="376">
        <v>54</v>
      </c>
      <c r="J41" s="376">
        <f t="shared" si="26"/>
        <v>54</v>
      </c>
      <c r="K41" s="376">
        <v>54</v>
      </c>
      <c r="L41" s="376">
        <f t="shared" si="27"/>
        <v>54</v>
      </c>
      <c r="M41" s="376">
        <v>70</v>
      </c>
      <c r="N41" s="376">
        <f t="shared" si="28"/>
        <v>70</v>
      </c>
      <c r="O41" s="270">
        <f t="shared" si="3"/>
        <v>61.6</v>
      </c>
      <c r="P41" s="270">
        <f t="shared" si="3"/>
        <v>61.6</v>
      </c>
    </row>
    <row r="42" spans="1:16" ht="27.75" customHeight="1">
      <c r="A42" s="24">
        <v>31</v>
      </c>
      <c r="B42" s="24" t="s">
        <v>41</v>
      </c>
      <c r="C42" s="376">
        <v>145</v>
      </c>
      <c r="D42" s="376">
        <v>145</v>
      </c>
      <c r="E42" s="376"/>
      <c r="F42" s="376"/>
      <c r="G42" s="376">
        <v>36</v>
      </c>
      <c r="H42" s="376">
        <f t="shared" si="25"/>
        <v>36</v>
      </c>
      <c r="I42" s="376">
        <v>30</v>
      </c>
      <c r="J42" s="376">
        <f t="shared" si="26"/>
        <v>30</v>
      </c>
      <c r="K42" s="376">
        <v>36</v>
      </c>
      <c r="L42" s="376">
        <f t="shared" si="27"/>
        <v>36</v>
      </c>
      <c r="M42" s="376">
        <v>85</v>
      </c>
      <c r="N42" s="376">
        <f t="shared" si="28"/>
        <v>85</v>
      </c>
      <c r="O42" s="270">
        <f t="shared" si="3"/>
        <v>66.400000000000006</v>
      </c>
      <c r="P42" s="270">
        <f t="shared" si="3"/>
        <v>66.400000000000006</v>
      </c>
    </row>
    <row r="43" spans="1:16" ht="18.75" customHeight="1">
      <c r="A43" s="24">
        <v>32</v>
      </c>
      <c r="B43" s="24" t="s">
        <v>42</v>
      </c>
      <c r="C43" s="372">
        <v>210</v>
      </c>
      <c r="D43" s="372">
        <f t="shared" ref="D43:D45" si="29">C43</f>
        <v>210</v>
      </c>
      <c r="E43" s="373">
        <v>200</v>
      </c>
      <c r="F43" s="374">
        <f t="shared" ref="F43:F45" si="30">E43</f>
        <v>200</v>
      </c>
      <c r="G43" s="373">
        <v>234</v>
      </c>
      <c r="H43" s="373">
        <f t="shared" ref="H43:H44" si="31">G43</f>
        <v>234</v>
      </c>
      <c r="I43" s="373">
        <v>230</v>
      </c>
      <c r="J43" s="373">
        <f t="shared" ref="J43:J45" si="32">I43</f>
        <v>230</v>
      </c>
      <c r="K43" s="373">
        <v>240</v>
      </c>
      <c r="L43" s="373">
        <f t="shared" ref="L43:L44" si="33">K43</f>
        <v>240</v>
      </c>
      <c r="M43" s="373"/>
      <c r="N43" s="373"/>
      <c r="O43" s="270">
        <f t="shared" si="3"/>
        <v>222.8</v>
      </c>
      <c r="P43" s="270">
        <f t="shared" si="3"/>
        <v>222.8</v>
      </c>
    </row>
    <row r="44" spans="1:16" ht="20.25" customHeight="1">
      <c r="A44" s="24">
        <v>33</v>
      </c>
      <c r="B44" s="24" t="s">
        <v>43</v>
      </c>
      <c r="C44" s="372">
        <v>310</v>
      </c>
      <c r="D44" s="372">
        <f t="shared" si="29"/>
        <v>310</v>
      </c>
      <c r="E44" s="373">
        <v>250</v>
      </c>
      <c r="F44" s="374">
        <f t="shared" si="30"/>
        <v>250</v>
      </c>
      <c r="G44" s="373">
        <v>220</v>
      </c>
      <c r="H44" s="373">
        <f t="shared" si="31"/>
        <v>220</v>
      </c>
      <c r="I44" s="373">
        <v>240</v>
      </c>
      <c r="J44" s="373">
        <f t="shared" si="32"/>
        <v>240</v>
      </c>
      <c r="K44" s="373">
        <v>210</v>
      </c>
      <c r="L44" s="373">
        <f t="shared" si="33"/>
        <v>210</v>
      </c>
      <c r="M44" s="373"/>
      <c r="N44" s="373"/>
      <c r="O44" s="270">
        <f>AVERAGE(C44,E44,G44,I44,K44,M44)</f>
        <v>246</v>
      </c>
      <c r="P44" s="270">
        <f t="shared" si="3"/>
        <v>246</v>
      </c>
    </row>
    <row r="45" spans="1:16" ht="28.5" customHeight="1">
      <c r="A45" s="24">
        <v>34</v>
      </c>
      <c r="B45" s="24" t="s">
        <v>44</v>
      </c>
      <c r="C45" s="372">
        <v>364</v>
      </c>
      <c r="D45" s="372">
        <f t="shared" si="29"/>
        <v>364</v>
      </c>
      <c r="E45" s="373">
        <v>300</v>
      </c>
      <c r="F45" s="374">
        <f t="shared" si="30"/>
        <v>300</v>
      </c>
      <c r="G45" s="373">
        <v>299</v>
      </c>
      <c r="H45" s="373">
        <f>G45</f>
        <v>299</v>
      </c>
      <c r="I45" s="373">
        <v>330</v>
      </c>
      <c r="J45" s="373">
        <f t="shared" si="32"/>
        <v>330</v>
      </c>
      <c r="K45" s="373">
        <v>300</v>
      </c>
      <c r="L45" s="373">
        <v>330</v>
      </c>
      <c r="M45" s="373"/>
      <c r="N45" s="373"/>
      <c r="O45" s="270">
        <f t="shared" si="3"/>
        <v>318.60000000000002</v>
      </c>
      <c r="P45" s="270">
        <f t="shared" si="3"/>
        <v>324.60000000000002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3"/>
        <v>#DIV/0!</v>
      </c>
      <c r="P46" s="313" t="e">
        <f t="shared" si="3"/>
        <v>#DIV/0!</v>
      </c>
    </row>
    <row r="47" spans="1:16" ht="21" customHeight="1">
      <c r="A47" s="24">
        <v>35</v>
      </c>
      <c r="B47" s="24" t="s">
        <v>46</v>
      </c>
      <c r="C47" s="376">
        <v>148</v>
      </c>
      <c r="D47" s="376">
        <v>230</v>
      </c>
      <c r="E47" s="376"/>
      <c r="F47" s="376"/>
      <c r="G47" s="376">
        <v>113</v>
      </c>
      <c r="H47" s="376">
        <v>113</v>
      </c>
      <c r="I47" s="376">
        <v>145</v>
      </c>
      <c r="J47" s="376">
        <v>145</v>
      </c>
      <c r="K47" s="376">
        <v>180</v>
      </c>
      <c r="L47" s="376">
        <v>180</v>
      </c>
      <c r="M47" s="376">
        <v>150</v>
      </c>
      <c r="N47" s="376">
        <v>150</v>
      </c>
      <c r="O47" s="270">
        <f t="shared" si="3"/>
        <v>147.19999999999999</v>
      </c>
      <c r="P47" s="270">
        <f t="shared" si="3"/>
        <v>163.6</v>
      </c>
    </row>
    <row r="48" spans="1:16" ht="18" customHeight="1">
      <c r="A48" s="24">
        <v>36</v>
      </c>
      <c r="B48" s="24" t="s">
        <v>47</v>
      </c>
      <c r="C48" s="372">
        <v>149</v>
      </c>
      <c r="D48" s="372">
        <f>C48</f>
        <v>149</v>
      </c>
      <c r="E48" s="373">
        <v>130</v>
      </c>
      <c r="F48" s="374">
        <f t="shared" ref="F48:F51" si="34">E48</f>
        <v>130</v>
      </c>
      <c r="G48" s="374">
        <v>139</v>
      </c>
      <c r="H48" s="373">
        <f>G48</f>
        <v>139</v>
      </c>
      <c r="I48" s="373">
        <v>110</v>
      </c>
      <c r="J48" s="373">
        <f>I48</f>
        <v>110</v>
      </c>
      <c r="K48" s="373">
        <v>140</v>
      </c>
      <c r="L48" s="373">
        <f t="shared" ref="L48:L50" si="35">K48</f>
        <v>140</v>
      </c>
      <c r="M48" s="373"/>
      <c r="N48" s="373"/>
      <c r="O48" s="270">
        <f t="shared" si="3"/>
        <v>133.6</v>
      </c>
      <c r="P48" s="270">
        <f t="shared" si="3"/>
        <v>133.6</v>
      </c>
    </row>
    <row r="49" spans="1:16" ht="17.25" customHeight="1">
      <c r="A49" s="24">
        <v>37</v>
      </c>
      <c r="B49" s="24" t="s">
        <v>48</v>
      </c>
      <c r="C49" s="372">
        <v>128</v>
      </c>
      <c r="D49" s="372">
        <v>180</v>
      </c>
      <c r="E49" s="373">
        <v>170</v>
      </c>
      <c r="F49" s="374">
        <f t="shared" si="34"/>
        <v>170</v>
      </c>
      <c r="G49" s="374">
        <v>215</v>
      </c>
      <c r="H49" s="373">
        <f t="shared" ref="H49:H51" si="36">G49</f>
        <v>215</v>
      </c>
      <c r="I49" s="373">
        <v>140</v>
      </c>
      <c r="J49" s="373">
        <f t="shared" ref="J49:J51" si="37">I49</f>
        <v>140</v>
      </c>
      <c r="K49" s="373">
        <v>170</v>
      </c>
      <c r="L49" s="373">
        <v>200</v>
      </c>
      <c r="M49" s="373"/>
      <c r="N49" s="373"/>
      <c r="O49" s="270">
        <f>AVERAGE(C49,E49,G49,I49,K49,M49)</f>
        <v>164.6</v>
      </c>
      <c r="P49" s="270">
        <f t="shared" si="3"/>
        <v>181</v>
      </c>
    </row>
    <row r="50" spans="1:16" ht="18" customHeight="1">
      <c r="A50" s="24">
        <v>38</v>
      </c>
      <c r="B50" s="24" t="s">
        <v>49</v>
      </c>
      <c r="C50" s="372">
        <v>200</v>
      </c>
      <c r="D50" s="372">
        <f t="shared" ref="D50" si="38">C50</f>
        <v>200</v>
      </c>
      <c r="E50" s="373">
        <v>150</v>
      </c>
      <c r="F50" s="374">
        <f t="shared" si="34"/>
        <v>150</v>
      </c>
      <c r="G50" s="374">
        <v>182</v>
      </c>
      <c r="H50" s="373">
        <v>182</v>
      </c>
      <c r="I50" s="373">
        <v>160</v>
      </c>
      <c r="J50" s="373">
        <v>160</v>
      </c>
      <c r="K50" s="373">
        <v>150</v>
      </c>
      <c r="L50" s="373">
        <f t="shared" si="35"/>
        <v>150</v>
      </c>
      <c r="M50" s="373"/>
      <c r="N50" s="373"/>
      <c r="O50" s="270">
        <f t="shared" si="3"/>
        <v>168.4</v>
      </c>
      <c r="P50" s="270">
        <f t="shared" si="3"/>
        <v>168.4</v>
      </c>
    </row>
    <row r="51" spans="1:16" ht="18.75" customHeight="1">
      <c r="A51" s="24">
        <v>39</v>
      </c>
      <c r="B51" s="24" t="s">
        <v>50</v>
      </c>
      <c r="C51" s="372">
        <v>180</v>
      </c>
      <c r="D51" s="372">
        <v>180</v>
      </c>
      <c r="E51" s="373">
        <v>180</v>
      </c>
      <c r="F51" s="374">
        <f t="shared" si="34"/>
        <v>180</v>
      </c>
      <c r="G51" s="374">
        <v>151</v>
      </c>
      <c r="H51" s="373">
        <f t="shared" si="36"/>
        <v>151</v>
      </c>
      <c r="I51" s="373">
        <v>180</v>
      </c>
      <c r="J51" s="373">
        <f t="shared" si="37"/>
        <v>180</v>
      </c>
      <c r="K51" s="373">
        <v>175</v>
      </c>
      <c r="L51" s="373">
        <v>175</v>
      </c>
      <c r="M51" s="373"/>
      <c r="N51" s="373"/>
      <c r="O51" s="270">
        <f t="shared" si="3"/>
        <v>173.2</v>
      </c>
      <c r="P51" s="270">
        <f t="shared" si="3"/>
        <v>173.2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3"/>
        <v>#DIV/0!</v>
      </c>
      <c r="P52" s="313" t="e">
        <f t="shared" si="3"/>
        <v>#DIV/0!</v>
      </c>
    </row>
    <row r="53" spans="1:16" ht="29.25" customHeight="1">
      <c r="A53" s="24">
        <v>40</v>
      </c>
      <c r="B53" s="24" t="s">
        <v>52</v>
      </c>
      <c r="C53" s="375">
        <v>81</v>
      </c>
      <c r="D53" s="375">
        <f>C53</f>
        <v>81</v>
      </c>
      <c r="E53" s="375"/>
      <c r="F53" s="375"/>
      <c r="G53" s="375">
        <v>80</v>
      </c>
      <c r="H53" s="375">
        <v>80</v>
      </c>
      <c r="I53" s="375">
        <v>85</v>
      </c>
      <c r="J53" s="375">
        <v>85</v>
      </c>
      <c r="K53" s="375">
        <v>80</v>
      </c>
      <c r="L53" s="375">
        <v>80</v>
      </c>
      <c r="M53" s="375">
        <v>82</v>
      </c>
      <c r="N53" s="375">
        <v>82</v>
      </c>
      <c r="O53" s="270">
        <f>AVERAGE(C53,E53,G53,I53,K53,M53)</f>
        <v>81.599999999999994</v>
      </c>
      <c r="P53" s="270">
        <f t="shared" si="3"/>
        <v>81.599999999999994</v>
      </c>
    </row>
    <row r="55" spans="1:16">
      <c r="B55" s="53"/>
      <c r="C55" s="54"/>
      <c r="D55" s="54"/>
    </row>
    <row r="56" spans="1:16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I37" activePane="bottomRight" state="frozen"/>
      <selection activeCell="Q20" sqref="Q20"/>
      <selection pane="topRight" activeCell="Q20" sqref="Q20"/>
      <selection pane="bottomLeft" activeCell="Q20" sqref="Q20"/>
      <selection pane="bottomRight" activeCell="Q20" sqref="Q2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197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7" s="14" customFormat="1" ht="42.75" customHeight="1">
      <c r="A4" s="490"/>
      <c r="B4" s="490"/>
      <c r="C4" s="508" t="s">
        <v>195</v>
      </c>
      <c r="D4" s="509"/>
      <c r="E4" s="508" t="s">
        <v>75</v>
      </c>
      <c r="F4" s="509"/>
      <c r="G4" s="508" t="s">
        <v>70</v>
      </c>
      <c r="H4" s="509"/>
      <c r="I4" s="508" t="s">
        <v>196</v>
      </c>
      <c r="J4" s="509"/>
      <c r="K4" s="508" t="s">
        <v>69</v>
      </c>
      <c r="L4" s="509"/>
      <c r="M4" s="508" t="s">
        <v>87</v>
      </c>
      <c r="N4" s="509"/>
      <c r="O4" s="487"/>
      <c r="P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7" ht="36.75" customHeight="1">
      <c r="A7" s="24">
        <v>1</v>
      </c>
      <c r="B7" s="24" t="s">
        <v>7</v>
      </c>
      <c r="C7" s="378">
        <v>40</v>
      </c>
      <c r="D7" s="378">
        <v>50</v>
      </c>
      <c r="E7" s="378">
        <v>40</v>
      </c>
      <c r="F7" s="378">
        <v>40</v>
      </c>
      <c r="G7" s="378">
        <v>39</v>
      </c>
      <c r="H7" s="378">
        <f t="shared" ref="H7" si="0">G7</f>
        <v>39</v>
      </c>
      <c r="I7" s="378">
        <v>38</v>
      </c>
      <c r="J7" s="378">
        <v>48</v>
      </c>
      <c r="K7" s="378">
        <v>40</v>
      </c>
      <c r="L7" s="378">
        <f t="shared" ref="L7" si="1">K7</f>
        <v>40</v>
      </c>
      <c r="M7" s="378">
        <v>44</v>
      </c>
      <c r="N7" s="378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378">
        <v>70</v>
      </c>
      <c r="D8" s="378">
        <v>86</v>
      </c>
      <c r="E8" s="378">
        <v>57</v>
      </c>
      <c r="F8" s="378">
        <v>98</v>
      </c>
      <c r="G8" s="378">
        <v>110</v>
      </c>
      <c r="H8" s="378">
        <v>110</v>
      </c>
      <c r="I8" s="378">
        <v>55</v>
      </c>
      <c r="J8" s="378">
        <v>10</v>
      </c>
      <c r="K8" s="378">
        <v>63</v>
      </c>
      <c r="L8" s="378">
        <v>80</v>
      </c>
      <c r="M8" s="378">
        <v>60</v>
      </c>
      <c r="N8" s="378">
        <v>90</v>
      </c>
      <c r="O8" s="270">
        <f t="shared" ref="O8:P53" si="3">AVERAGE(C8,E8,G8,I8,K8,M8)</f>
        <v>69.166666666666671</v>
      </c>
      <c r="P8" s="270">
        <f>AVERAGE(D8,F8,H8,J8,L8,N8)</f>
        <v>79</v>
      </c>
      <c r="Q8" s="309">
        <f t="shared" ref="Q8:Q53" si="4">AVERAGE(O8,P8)</f>
        <v>74.083333333333343</v>
      </c>
    </row>
    <row r="9" spans="1:17" ht="28.5" customHeight="1">
      <c r="A9" s="24">
        <v>3</v>
      </c>
      <c r="B9" s="24" t="s">
        <v>9</v>
      </c>
      <c r="C9" s="370">
        <v>98</v>
      </c>
      <c r="D9" s="370">
        <v>98</v>
      </c>
      <c r="E9" s="370">
        <v>108</v>
      </c>
      <c r="F9" s="370">
        <v>108</v>
      </c>
      <c r="G9" s="370">
        <v>105</v>
      </c>
      <c r="H9" s="370">
        <f t="shared" ref="H9" si="5">G9</f>
        <v>105</v>
      </c>
      <c r="I9" s="370">
        <v>98</v>
      </c>
      <c r="J9" s="370">
        <f t="shared" ref="J9" si="6">I9</f>
        <v>98</v>
      </c>
      <c r="K9" s="370">
        <v>100</v>
      </c>
      <c r="L9" s="370">
        <f t="shared" ref="L9:L10" si="7">K9</f>
        <v>100</v>
      </c>
      <c r="M9" s="370">
        <v>108</v>
      </c>
      <c r="N9" s="370">
        <v>108</v>
      </c>
      <c r="O9" s="270">
        <f>AVERAGE(C9,E9,G9,I9,K9,M9)</f>
        <v>102.83333333333333</v>
      </c>
      <c r="P9" s="270">
        <f t="shared" si="3"/>
        <v>102.83333333333333</v>
      </c>
      <c r="Q9" s="309">
        <f t="shared" si="4"/>
        <v>102.83333333333333</v>
      </c>
    </row>
    <row r="10" spans="1:17" ht="31.5" customHeight="1">
      <c r="A10" s="24">
        <v>4</v>
      </c>
      <c r="B10" s="24" t="s">
        <v>10</v>
      </c>
      <c r="C10" s="378">
        <v>35</v>
      </c>
      <c r="D10" s="378">
        <v>58</v>
      </c>
      <c r="E10" s="378">
        <v>40</v>
      </c>
      <c r="F10" s="378">
        <v>40</v>
      </c>
      <c r="G10" s="378">
        <v>40</v>
      </c>
      <c r="H10" s="378">
        <v>41</v>
      </c>
      <c r="I10" s="378">
        <v>36</v>
      </c>
      <c r="J10" s="378">
        <v>43</v>
      </c>
      <c r="K10" s="378">
        <v>43</v>
      </c>
      <c r="L10" s="378">
        <f t="shared" si="7"/>
        <v>43</v>
      </c>
      <c r="M10" s="378">
        <v>34</v>
      </c>
      <c r="N10" s="378">
        <v>34</v>
      </c>
      <c r="O10" s="270">
        <f t="shared" si="3"/>
        <v>38</v>
      </c>
      <c r="P10" s="270">
        <f t="shared" si="3"/>
        <v>43.166666666666664</v>
      </c>
      <c r="Q10" s="309">
        <f t="shared" si="4"/>
        <v>40.583333333333329</v>
      </c>
    </row>
    <row r="11" spans="1:17" ht="25.5" customHeight="1">
      <c r="A11" s="24">
        <v>5</v>
      </c>
      <c r="B11" s="24" t="s">
        <v>11</v>
      </c>
      <c r="C11" s="378">
        <v>130</v>
      </c>
      <c r="D11" s="378">
        <v>160</v>
      </c>
      <c r="E11" s="378"/>
      <c r="F11" s="378"/>
      <c r="G11" s="378">
        <v>140</v>
      </c>
      <c r="H11" s="378">
        <v>166</v>
      </c>
      <c r="I11" s="378">
        <v>110</v>
      </c>
      <c r="J11" s="378">
        <v>150</v>
      </c>
      <c r="K11" s="378">
        <v>140</v>
      </c>
      <c r="L11" s="378">
        <v>140</v>
      </c>
      <c r="M11" s="378">
        <v>140</v>
      </c>
      <c r="N11" s="378">
        <v>185</v>
      </c>
      <c r="O11" s="270">
        <f t="shared" si="3"/>
        <v>132</v>
      </c>
      <c r="P11" s="270">
        <f t="shared" si="3"/>
        <v>160.19999999999999</v>
      </c>
      <c r="Q11" s="309">
        <f t="shared" si="4"/>
        <v>146.1</v>
      </c>
    </row>
    <row r="12" spans="1:17" ht="23.25" customHeight="1">
      <c r="A12" s="24">
        <v>6</v>
      </c>
      <c r="B12" s="24" t="s">
        <v>12</v>
      </c>
      <c r="C12" s="378">
        <v>90</v>
      </c>
      <c r="D12" s="378">
        <v>90</v>
      </c>
      <c r="E12" s="378">
        <v>95</v>
      </c>
      <c r="F12" s="378">
        <v>95</v>
      </c>
      <c r="G12" s="379">
        <v>96</v>
      </c>
      <c r="H12" s="379">
        <v>96</v>
      </c>
      <c r="I12" s="378">
        <v>95</v>
      </c>
      <c r="J12" s="378">
        <v>95</v>
      </c>
      <c r="K12" s="378">
        <v>96</v>
      </c>
      <c r="L12" s="378">
        <f>K12</f>
        <v>96</v>
      </c>
      <c r="M12" s="378">
        <v>79</v>
      </c>
      <c r="N12" s="378">
        <v>79</v>
      </c>
      <c r="O12" s="270">
        <f t="shared" si="3"/>
        <v>91.833333333333329</v>
      </c>
      <c r="P12" s="270">
        <f t="shared" si="3"/>
        <v>91.833333333333329</v>
      </c>
      <c r="Q12" s="309">
        <f t="shared" si="4"/>
        <v>91.833333333333329</v>
      </c>
    </row>
    <row r="13" spans="1:17" ht="21" customHeight="1">
      <c r="A13" s="24">
        <v>7</v>
      </c>
      <c r="B13" s="24" t="s">
        <v>13</v>
      </c>
      <c r="C13" s="378">
        <v>20</v>
      </c>
      <c r="D13" s="378">
        <v>20</v>
      </c>
      <c r="E13" s="378">
        <v>20</v>
      </c>
      <c r="F13" s="378">
        <v>20</v>
      </c>
      <c r="G13" s="378">
        <v>20</v>
      </c>
      <c r="H13" s="378">
        <v>20</v>
      </c>
      <c r="I13" s="378">
        <v>20</v>
      </c>
      <c r="J13" s="378">
        <v>25</v>
      </c>
      <c r="K13" s="378">
        <v>19</v>
      </c>
      <c r="L13" s="378">
        <v>19</v>
      </c>
      <c r="M13" s="378">
        <v>20</v>
      </c>
      <c r="N13" s="378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34.5" customHeight="1">
      <c r="A14" s="24">
        <v>8</v>
      </c>
      <c r="B14" s="34" t="s">
        <v>14</v>
      </c>
      <c r="C14" s="370">
        <v>550</v>
      </c>
      <c r="D14" s="370">
        <f t="shared" ref="D14" si="8">C14</f>
        <v>550</v>
      </c>
      <c r="E14" s="370">
        <v>500</v>
      </c>
      <c r="F14" s="370">
        <f t="shared" ref="F14" si="9">E14</f>
        <v>500</v>
      </c>
      <c r="G14" s="370">
        <v>470</v>
      </c>
      <c r="H14" s="370">
        <f t="shared" ref="H14" si="10">G14</f>
        <v>470</v>
      </c>
      <c r="I14" s="370">
        <v>450</v>
      </c>
      <c r="J14" s="370">
        <f t="shared" ref="J14" si="11">I14</f>
        <v>450</v>
      </c>
      <c r="K14" s="370">
        <v>430</v>
      </c>
      <c r="L14" s="370">
        <f t="shared" ref="L14" si="12">K14</f>
        <v>430</v>
      </c>
      <c r="M14" s="370">
        <v>450</v>
      </c>
      <c r="N14" s="370">
        <v>450</v>
      </c>
      <c r="O14" s="270">
        <f t="shared" si="3"/>
        <v>475</v>
      </c>
      <c r="P14" s="270">
        <f t="shared" si="3"/>
        <v>475</v>
      </c>
      <c r="Q14" s="309">
        <f t="shared" si="4"/>
        <v>475</v>
      </c>
    </row>
    <row r="15" spans="1:17" ht="32.25" customHeight="1">
      <c r="A15" s="24">
        <v>9</v>
      </c>
      <c r="B15" s="24" t="s">
        <v>15</v>
      </c>
      <c r="C15" s="368"/>
      <c r="D15" s="368"/>
      <c r="E15" s="368"/>
      <c r="F15" s="369"/>
      <c r="G15" s="368"/>
      <c r="H15" s="368"/>
      <c r="I15" s="368"/>
      <c r="J15" s="368"/>
      <c r="K15" s="368"/>
      <c r="L15" s="368"/>
      <c r="M15" s="368"/>
      <c r="N15" s="36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72">
        <v>235</v>
      </c>
      <c r="D17" s="372">
        <f>C17</f>
        <v>235</v>
      </c>
      <c r="E17" s="373">
        <v>225</v>
      </c>
      <c r="F17" s="373">
        <v>225</v>
      </c>
      <c r="G17" s="374">
        <v>230</v>
      </c>
      <c r="H17" s="374">
        <v>230</v>
      </c>
      <c r="I17" s="373">
        <v>185</v>
      </c>
      <c r="J17" s="373">
        <v>218</v>
      </c>
      <c r="K17" s="373">
        <v>185</v>
      </c>
      <c r="L17" s="373">
        <v>240</v>
      </c>
      <c r="M17" s="373">
        <v>240</v>
      </c>
      <c r="N17" s="373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72">
        <v>395</v>
      </c>
      <c r="D18" s="372">
        <v>475</v>
      </c>
      <c r="E18" s="373">
        <v>415</v>
      </c>
      <c r="F18" s="373">
        <v>460</v>
      </c>
      <c r="G18" s="374">
        <v>382</v>
      </c>
      <c r="H18" s="374">
        <v>480</v>
      </c>
      <c r="I18" s="373">
        <v>240</v>
      </c>
      <c r="J18" s="373">
        <v>440</v>
      </c>
      <c r="K18" s="373">
        <v>395</v>
      </c>
      <c r="L18" s="373">
        <v>460</v>
      </c>
      <c r="M18" s="373">
        <v>415</v>
      </c>
      <c r="N18" s="373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370">
        <v>380</v>
      </c>
      <c r="D19" s="370">
        <v>600</v>
      </c>
      <c r="E19" s="370"/>
      <c r="F19" s="370"/>
      <c r="G19" s="370">
        <v>415</v>
      </c>
      <c r="H19" s="370">
        <v>460</v>
      </c>
      <c r="I19" s="370"/>
      <c r="J19" s="370"/>
      <c r="K19" s="370">
        <v>398</v>
      </c>
      <c r="L19" s="370">
        <v>480</v>
      </c>
      <c r="M19" s="370">
        <v>395</v>
      </c>
      <c r="N19" s="370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370">
        <v>350</v>
      </c>
      <c r="D21" s="370">
        <v>350</v>
      </c>
      <c r="E21" s="370"/>
      <c r="F21" s="370"/>
      <c r="G21" s="370"/>
      <c r="H21" s="370"/>
      <c r="I21" s="370"/>
      <c r="J21" s="370"/>
      <c r="K21" s="370">
        <v>350</v>
      </c>
      <c r="L21" s="370">
        <f t="shared" ref="L21" si="13">K21</f>
        <v>350</v>
      </c>
      <c r="M21" s="370"/>
      <c r="N21" s="370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375"/>
      <c r="D22" s="375"/>
      <c r="E22" s="375"/>
      <c r="F22" s="375"/>
      <c r="G22" s="375"/>
      <c r="H22" s="375"/>
      <c r="I22" s="375">
        <v>420</v>
      </c>
      <c r="J22" s="375">
        <v>420</v>
      </c>
      <c r="K22" s="375"/>
      <c r="L22" s="375"/>
      <c r="M22" s="375">
        <v>370</v>
      </c>
      <c r="N22" s="375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370">
        <v>165</v>
      </c>
      <c r="D23" s="370">
        <v>165</v>
      </c>
      <c r="E23" s="370">
        <v>150</v>
      </c>
      <c r="F23" s="370">
        <f t="shared" ref="F23" si="14">E23</f>
        <v>150</v>
      </c>
      <c r="G23" s="370">
        <v>160</v>
      </c>
      <c r="H23" s="370">
        <f t="shared" ref="H23" si="15">G23</f>
        <v>160</v>
      </c>
      <c r="I23" s="370">
        <v>0</v>
      </c>
      <c r="J23" s="370">
        <f t="shared" ref="J23:J24" si="16">I23</f>
        <v>0</v>
      </c>
      <c r="K23" s="370">
        <v>165</v>
      </c>
      <c r="L23" s="370">
        <f t="shared" ref="L23:L24" si="17">K23</f>
        <v>165</v>
      </c>
      <c r="M23" s="370">
        <v>150</v>
      </c>
      <c r="N23" s="370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370">
        <v>130</v>
      </c>
      <c r="D24" s="370">
        <v>178</v>
      </c>
      <c r="E24" s="370"/>
      <c r="F24" s="370"/>
      <c r="G24" s="370"/>
      <c r="H24" s="370"/>
      <c r="I24" s="370">
        <v>170</v>
      </c>
      <c r="J24" s="370">
        <f t="shared" si="16"/>
        <v>170</v>
      </c>
      <c r="K24" s="370">
        <v>180</v>
      </c>
      <c r="L24" s="370">
        <f t="shared" si="17"/>
        <v>180</v>
      </c>
      <c r="M24" s="370">
        <v>143</v>
      </c>
      <c r="N24" s="370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72"/>
      <c r="D25" s="372"/>
      <c r="E25" s="373"/>
      <c r="F25" s="373"/>
      <c r="G25" s="374">
        <v>345</v>
      </c>
      <c r="H25" s="374">
        <f t="shared" ref="H25:H26" si="19">G25</f>
        <v>345</v>
      </c>
      <c r="I25" s="373"/>
      <c r="J25" s="373"/>
      <c r="K25" s="373">
        <v>400</v>
      </c>
      <c r="L25" s="373">
        <v>400</v>
      </c>
      <c r="M25" s="373"/>
      <c r="N25" s="373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72"/>
      <c r="D26" s="372"/>
      <c r="E26" s="373"/>
      <c r="F26" s="373"/>
      <c r="G26" s="374">
        <v>234</v>
      </c>
      <c r="H26" s="374">
        <f t="shared" si="19"/>
        <v>234</v>
      </c>
      <c r="I26" s="373"/>
      <c r="J26" s="373"/>
      <c r="K26" s="373">
        <v>325</v>
      </c>
      <c r="L26" s="373">
        <v>325</v>
      </c>
      <c r="M26" s="373"/>
      <c r="N26" s="373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1">
      <c r="A27" s="24">
        <v>29</v>
      </c>
      <c r="B27" s="24" t="s">
        <v>53</v>
      </c>
      <c r="C27" s="372">
        <v>28</v>
      </c>
      <c r="D27" s="372">
        <v>88</v>
      </c>
      <c r="E27" s="373">
        <v>30</v>
      </c>
      <c r="F27" s="373">
        <v>110</v>
      </c>
      <c r="G27" s="374">
        <v>28</v>
      </c>
      <c r="H27" s="374">
        <v>87</v>
      </c>
      <c r="I27" s="373">
        <v>25</v>
      </c>
      <c r="J27" s="373">
        <v>80</v>
      </c>
      <c r="K27" s="373">
        <v>26</v>
      </c>
      <c r="L27" s="373">
        <v>59</v>
      </c>
      <c r="M27" s="373">
        <v>26</v>
      </c>
      <c r="N27" s="373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  <c r="Q28" s="309"/>
    </row>
    <row r="29" spans="1:17" ht="33">
      <c r="A29" s="24">
        <v>20</v>
      </c>
      <c r="B29" s="24" t="s">
        <v>28</v>
      </c>
      <c r="C29" s="372">
        <v>27</v>
      </c>
      <c r="D29" s="372">
        <f>C29</f>
        <v>27</v>
      </c>
      <c r="E29" s="373"/>
      <c r="F29" s="373"/>
      <c r="G29" s="374">
        <v>27</v>
      </c>
      <c r="H29" s="374">
        <v>27</v>
      </c>
      <c r="I29" s="373">
        <v>27</v>
      </c>
      <c r="J29" s="373">
        <f>I29</f>
        <v>27</v>
      </c>
      <c r="K29" s="373"/>
      <c r="L29" s="373"/>
      <c r="M29" s="373">
        <v>27</v>
      </c>
      <c r="N29" s="373">
        <f>M29</f>
        <v>27</v>
      </c>
      <c r="O29" s="313">
        <f t="shared" si="3"/>
        <v>27</v>
      </c>
      <c r="P29" s="313">
        <f t="shared" si="3"/>
        <v>27</v>
      </c>
      <c r="Q29" s="309">
        <f t="shared" si="4"/>
        <v>27</v>
      </c>
    </row>
    <row r="30" spans="1:17" ht="33">
      <c r="A30" s="24">
        <v>21</v>
      </c>
      <c r="B30" s="24" t="s">
        <v>29</v>
      </c>
      <c r="C30" s="372"/>
      <c r="D30" s="372"/>
      <c r="E30" s="373"/>
      <c r="F30" s="373"/>
      <c r="G30" s="374"/>
      <c r="H30" s="374"/>
      <c r="I30" s="373"/>
      <c r="J30" s="373"/>
      <c r="K30" s="373"/>
      <c r="L30" s="373"/>
      <c r="M30" s="373"/>
      <c r="N30" s="373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378">
        <v>65</v>
      </c>
      <c r="D32" s="378">
        <v>95</v>
      </c>
      <c r="E32" s="378"/>
      <c r="F32" s="378"/>
      <c r="G32" s="378">
        <v>90</v>
      </c>
      <c r="H32" s="378">
        <v>90</v>
      </c>
      <c r="I32" s="378">
        <v>57</v>
      </c>
      <c r="J32" s="378">
        <v>92</v>
      </c>
      <c r="K32" s="378">
        <v>90</v>
      </c>
      <c r="L32" s="378">
        <f t="shared" ref="L32" si="20">K32</f>
        <v>90</v>
      </c>
      <c r="M32" s="378">
        <v>93</v>
      </c>
      <c r="N32" s="378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72">
        <v>250</v>
      </c>
      <c r="D33" s="372">
        <v>480</v>
      </c>
      <c r="E33" s="373"/>
      <c r="F33" s="373"/>
      <c r="G33" s="374">
        <v>360</v>
      </c>
      <c r="H33" s="373">
        <f t="shared" ref="H33:H34" si="22">G33</f>
        <v>360</v>
      </c>
      <c r="I33" s="373">
        <v>568</v>
      </c>
      <c r="J33" s="373">
        <f t="shared" ref="J33:J37" si="23">I33</f>
        <v>568</v>
      </c>
      <c r="K33" s="373">
        <v>545</v>
      </c>
      <c r="L33" s="373">
        <v>545</v>
      </c>
      <c r="M33" s="373">
        <f>128000/220</f>
        <v>581.81818181818187</v>
      </c>
      <c r="N33" s="373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72">
        <v>300</v>
      </c>
      <c r="D34" s="372">
        <v>380</v>
      </c>
      <c r="E34" s="373">
        <v>240</v>
      </c>
      <c r="F34" s="373">
        <v>260</v>
      </c>
      <c r="G34" s="374">
        <v>412</v>
      </c>
      <c r="H34" s="373">
        <f t="shared" si="22"/>
        <v>412</v>
      </c>
      <c r="I34" s="373">
        <v>360</v>
      </c>
      <c r="J34" s="373">
        <f t="shared" si="23"/>
        <v>360</v>
      </c>
      <c r="K34" s="373">
        <v>200</v>
      </c>
      <c r="L34" s="373">
        <v>200</v>
      </c>
      <c r="M34" s="373">
        <v>520</v>
      </c>
      <c r="N34" s="373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72"/>
      <c r="D35" s="372"/>
      <c r="E35" s="373"/>
      <c r="F35" s="373"/>
      <c r="G35" s="374"/>
      <c r="H35" s="373"/>
      <c r="I35" s="373">
        <v>100</v>
      </c>
      <c r="J35" s="373">
        <f t="shared" si="23"/>
        <v>100</v>
      </c>
      <c r="K35" s="373">
        <v>95</v>
      </c>
      <c r="L35" s="373">
        <v>95</v>
      </c>
      <c r="M35" s="373"/>
      <c r="N35" s="373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72">
        <v>315</v>
      </c>
      <c r="D36" s="372">
        <f>C36</f>
        <v>315</v>
      </c>
      <c r="E36" s="373">
        <v>361</v>
      </c>
      <c r="F36" s="373">
        <v>380</v>
      </c>
      <c r="G36" s="374">
        <v>327</v>
      </c>
      <c r="H36" s="373">
        <v>377</v>
      </c>
      <c r="I36" s="373">
        <v>340</v>
      </c>
      <c r="J36" s="373">
        <v>380</v>
      </c>
      <c r="K36" s="373">
        <v>318</v>
      </c>
      <c r="L36" s="373">
        <v>377</v>
      </c>
      <c r="M36" s="373">
        <f>98000/315</f>
        <v>311.11111111111109</v>
      </c>
      <c r="N36" s="373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72">
        <v>350</v>
      </c>
      <c r="D37" s="372">
        <v>720</v>
      </c>
      <c r="E37" s="373">
        <v>370</v>
      </c>
      <c r="F37" s="373">
        <v>720</v>
      </c>
      <c r="G37" s="374">
        <v>350</v>
      </c>
      <c r="H37" s="373">
        <v>830</v>
      </c>
      <c r="I37" s="373">
        <v>348</v>
      </c>
      <c r="J37" s="373">
        <f t="shared" si="23"/>
        <v>348</v>
      </c>
      <c r="K37" s="373">
        <v>370</v>
      </c>
      <c r="L37" s="373">
        <v>650</v>
      </c>
      <c r="M37" s="373">
        <v>350</v>
      </c>
      <c r="N37" s="373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380">
        <v>46</v>
      </c>
      <c r="D39" s="380">
        <f t="shared" ref="D39" si="24">C39</f>
        <v>46</v>
      </c>
      <c r="E39" s="380"/>
      <c r="F39" s="380"/>
      <c r="G39" s="380">
        <v>45</v>
      </c>
      <c r="H39" s="380">
        <f t="shared" ref="H39" si="25">G39</f>
        <v>45</v>
      </c>
      <c r="I39" s="380">
        <v>43</v>
      </c>
      <c r="J39" s="380">
        <f t="shared" ref="J39" si="26">I39</f>
        <v>43</v>
      </c>
      <c r="K39" s="380">
        <v>46</v>
      </c>
      <c r="L39" s="380">
        <f t="shared" ref="L39" si="27">K39</f>
        <v>46</v>
      </c>
      <c r="M39" s="380">
        <v>45</v>
      </c>
      <c r="N39" s="378">
        <f t="shared" ref="N39" si="28">M39</f>
        <v>45</v>
      </c>
      <c r="O39" s="270">
        <f t="shared" si="3"/>
        <v>45</v>
      </c>
      <c r="P39" s="270">
        <f t="shared" si="3"/>
        <v>45</v>
      </c>
      <c r="Q39" s="309">
        <f t="shared" si="4"/>
        <v>45</v>
      </c>
    </row>
    <row r="40" spans="1:17" ht="30" customHeight="1">
      <c r="A40" s="24">
        <v>29</v>
      </c>
      <c r="B40" s="24" t="s">
        <v>39</v>
      </c>
      <c r="C40" s="380">
        <v>30</v>
      </c>
      <c r="D40" s="380">
        <f t="shared" ref="D40:D41" si="29">C40</f>
        <v>30</v>
      </c>
      <c r="E40" s="380"/>
      <c r="F40" s="380"/>
      <c r="G40" s="380">
        <v>35</v>
      </c>
      <c r="H40" s="380">
        <f t="shared" ref="H40:H44" si="30">G40</f>
        <v>35</v>
      </c>
      <c r="I40" s="380">
        <v>27</v>
      </c>
      <c r="J40" s="380">
        <f t="shared" ref="J40:J45" si="31">I40</f>
        <v>27</v>
      </c>
      <c r="K40" s="380">
        <v>28</v>
      </c>
      <c r="L40" s="380">
        <f t="shared" ref="L40:L44" si="32">K40</f>
        <v>28</v>
      </c>
      <c r="M40" s="380">
        <v>25</v>
      </c>
      <c r="N40" s="378">
        <f t="shared" ref="N40:N42" si="33">M40</f>
        <v>25</v>
      </c>
      <c r="O40" s="270">
        <f t="shared" si="3"/>
        <v>29</v>
      </c>
      <c r="P40" s="270">
        <f t="shared" si="3"/>
        <v>29</v>
      </c>
      <c r="Q40" s="309">
        <f t="shared" si="4"/>
        <v>29</v>
      </c>
    </row>
    <row r="41" spans="1:17" ht="38.25" customHeight="1">
      <c r="A41" s="24">
        <v>30</v>
      </c>
      <c r="B41" s="24" t="s">
        <v>40</v>
      </c>
      <c r="C41" s="380">
        <v>68</v>
      </c>
      <c r="D41" s="380">
        <f t="shared" si="29"/>
        <v>68</v>
      </c>
      <c r="E41" s="380"/>
      <c r="F41" s="380"/>
      <c r="G41" s="380">
        <v>62</v>
      </c>
      <c r="H41" s="380">
        <f t="shared" si="30"/>
        <v>62</v>
      </c>
      <c r="I41" s="380">
        <v>48</v>
      </c>
      <c r="J41" s="380">
        <v>68</v>
      </c>
      <c r="K41" s="380">
        <v>54</v>
      </c>
      <c r="L41" s="380">
        <f t="shared" si="32"/>
        <v>54</v>
      </c>
      <c r="M41" s="380">
        <v>70</v>
      </c>
      <c r="N41" s="378">
        <f t="shared" si="33"/>
        <v>70</v>
      </c>
      <c r="O41" s="270">
        <f t="shared" si="3"/>
        <v>60.4</v>
      </c>
      <c r="P41" s="270">
        <f t="shared" si="3"/>
        <v>64.400000000000006</v>
      </c>
      <c r="Q41" s="309">
        <f t="shared" si="4"/>
        <v>62.400000000000006</v>
      </c>
    </row>
    <row r="42" spans="1:17" ht="27.75" customHeight="1">
      <c r="A42" s="24">
        <v>31</v>
      </c>
      <c r="B42" s="24" t="s">
        <v>41</v>
      </c>
      <c r="C42" s="376">
        <v>145</v>
      </c>
      <c r="D42" s="376">
        <v>145</v>
      </c>
      <c r="E42" s="376"/>
      <c r="F42" s="376"/>
      <c r="G42" s="376">
        <v>36</v>
      </c>
      <c r="H42" s="376">
        <f t="shared" si="30"/>
        <v>36</v>
      </c>
      <c r="I42" s="376">
        <v>30</v>
      </c>
      <c r="J42" s="376">
        <f t="shared" si="31"/>
        <v>30</v>
      </c>
      <c r="K42" s="376">
        <v>36</v>
      </c>
      <c r="L42" s="376">
        <f t="shared" si="32"/>
        <v>36</v>
      </c>
      <c r="M42" s="376">
        <v>85</v>
      </c>
      <c r="N42" s="376">
        <f t="shared" si="33"/>
        <v>85</v>
      </c>
      <c r="O42" s="270">
        <f t="shared" si="3"/>
        <v>66.400000000000006</v>
      </c>
      <c r="P42" s="270">
        <f t="shared" si="3"/>
        <v>66.400000000000006</v>
      </c>
      <c r="Q42" s="309">
        <f t="shared" si="4"/>
        <v>66.400000000000006</v>
      </c>
    </row>
    <row r="43" spans="1:17" ht="18.75" customHeight="1">
      <c r="A43" s="24">
        <v>32</v>
      </c>
      <c r="B43" s="24" t="s">
        <v>42</v>
      </c>
      <c r="C43" s="372">
        <v>210</v>
      </c>
      <c r="D43" s="372">
        <f t="shared" ref="D43:D45" si="34">C43</f>
        <v>210</v>
      </c>
      <c r="E43" s="373">
        <v>200</v>
      </c>
      <c r="F43" s="374">
        <f t="shared" ref="F43:F45" si="35">E43</f>
        <v>200</v>
      </c>
      <c r="G43" s="373">
        <v>235</v>
      </c>
      <c r="H43" s="373">
        <f t="shared" si="30"/>
        <v>235</v>
      </c>
      <c r="I43" s="373">
        <v>230</v>
      </c>
      <c r="J43" s="373">
        <f t="shared" si="31"/>
        <v>230</v>
      </c>
      <c r="K43" s="373">
        <v>240</v>
      </c>
      <c r="L43" s="373">
        <f t="shared" si="32"/>
        <v>240</v>
      </c>
      <c r="M43" s="373"/>
      <c r="N43" s="373"/>
      <c r="O43" s="270">
        <f t="shared" si="3"/>
        <v>223</v>
      </c>
      <c r="P43" s="270">
        <f t="shared" si="3"/>
        <v>223</v>
      </c>
      <c r="Q43" s="309">
        <f t="shared" si="4"/>
        <v>223</v>
      </c>
    </row>
    <row r="44" spans="1:17" ht="20.25" customHeight="1">
      <c r="A44" s="24">
        <v>33</v>
      </c>
      <c r="B44" s="24" t="s">
        <v>43</v>
      </c>
      <c r="C44" s="372">
        <v>310</v>
      </c>
      <c r="D44" s="372">
        <f t="shared" si="34"/>
        <v>310</v>
      </c>
      <c r="E44" s="373">
        <v>250</v>
      </c>
      <c r="F44" s="374">
        <f t="shared" si="35"/>
        <v>250</v>
      </c>
      <c r="G44" s="373">
        <v>299</v>
      </c>
      <c r="H44" s="373">
        <f t="shared" si="30"/>
        <v>299</v>
      </c>
      <c r="I44" s="373">
        <v>240</v>
      </c>
      <c r="J44" s="373">
        <f t="shared" si="31"/>
        <v>240</v>
      </c>
      <c r="K44" s="373">
        <v>210</v>
      </c>
      <c r="L44" s="373">
        <f t="shared" si="32"/>
        <v>210</v>
      </c>
      <c r="M44" s="373"/>
      <c r="N44" s="373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72">
        <v>364</v>
      </c>
      <c r="D45" s="372">
        <f t="shared" si="34"/>
        <v>364</v>
      </c>
      <c r="E45" s="373">
        <v>300</v>
      </c>
      <c r="F45" s="374">
        <f t="shared" si="35"/>
        <v>300</v>
      </c>
      <c r="G45" s="373">
        <v>389</v>
      </c>
      <c r="H45" s="373">
        <f>G45</f>
        <v>389</v>
      </c>
      <c r="I45" s="373">
        <v>330</v>
      </c>
      <c r="J45" s="373">
        <f t="shared" si="31"/>
        <v>330</v>
      </c>
      <c r="K45" s="373">
        <v>300</v>
      </c>
      <c r="L45" s="373">
        <v>330</v>
      </c>
      <c r="M45" s="373"/>
      <c r="N45" s="373"/>
      <c r="O45" s="270">
        <f t="shared" si="3"/>
        <v>336.6</v>
      </c>
      <c r="P45" s="270">
        <f t="shared" si="3"/>
        <v>342.6</v>
      </c>
      <c r="Q45" s="309">
        <f t="shared" si="4"/>
        <v>339.6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378">
        <v>148</v>
      </c>
      <c r="D47" s="378">
        <v>230</v>
      </c>
      <c r="E47" s="378"/>
      <c r="F47" s="378"/>
      <c r="G47" s="378">
        <v>113</v>
      </c>
      <c r="H47" s="378">
        <v>113</v>
      </c>
      <c r="I47" s="378">
        <v>145</v>
      </c>
      <c r="J47" s="378">
        <v>145</v>
      </c>
      <c r="K47" s="378">
        <v>180</v>
      </c>
      <c r="L47" s="378">
        <v>180</v>
      </c>
      <c r="M47" s="378">
        <v>150</v>
      </c>
      <c r="N47" s="378">
        <v>150</v>
      </c>
      <c r="O47" s="270">
        <f t="shared" si="3"/>
        <v>147.19999999999999</v>
      </c>
      <c r="P47" s="270">
        <f t="shared" si="3"/>
        <v>163.6</v>
      </c>
      <c r="Q47" s="309">
        <f t="shared" si="4"/>
        <v>155.39999999999998</v>
      </c>
    </row>
    <row r="48" spans="1:17" ht="18" customHeight="1">
      <c r="A48" s="24">
        <v>36</v>
      </c>
      <c r="B48" s="24" t="s">
        <v>47</v>
      </c>
      <c r="C48" s="372">
        <v>220</v>
      </c>
      <c r="D48" s="372">
        <f>C48</f>
        <v>220</v>
      </c>
      <c r="E48" s="373"/>
      <c r="F48" s="374"/>
      <c r="G48" s="374">
        <v>210</v>
      </c>
      <c r="H48" s="373">
        <v>210</v>
      </c>
      <c r="I48" s="373">
        <v>220</v>
      </c>
      <c r="J48" s="373">
        <f>I48</f>
        <v>220</v>
      </c>
      <c r="K48" s="373">
        <v>200</v>
      </c>
      <c r="L48" s="373">
        <f t="shared" ref="L48:L50" si="36">K48</f>
        <v>200</v>
      </c>
      <c r="M48" s="373"/>
      <c r="N48" s="373"/>
      <c r="O48" s="270">
        <f t="shared" si="3"/>
        <v>212.5</v>
      </c>
      <c r="P48" s="270">
        <f t="shared" si="3"/>
        <v>212.5</v>
      </c>
      <c r="Q48" s="309">
        <f t="shared" si="4"/>
        <v>212.5</v>
      </c>
    </row>
    <row r="49" spans="1:17" ht="17.25" customHeight="1">
      <c r="A49" s="24">
        <v>37</v>
      </c>
      <c r="B49" s="24" t="s">
        <v>48</v>
      </c>
      <c r="C49" s="372">
        <v>128</v>
      </c>
      <c r="D49" s="372">
        <v>180</v>
      </c>
      <c r="E49" s="373"/>
      <c r="F49" s="374"/>
      <c r="G49" s="374">
        <v>215</v>
      </c>
      <c r="H49" s="373">
        <f t="shared" ref="H49:H51" si="37">G49</f>
        <v>215</v>
      </c>
      <c r="I49" s="373">
        <v>140</v>
      </c>
      <c r="J49" s="373">
        <f t="shared" ref="J49:J51" si="38">I49</f>
        <v>140</v>
      </c>
      <c r="K49" s="373">
        <v>170</v>
      </c>
      <c r="L49" s="373">
        <v>200</v>
      </c>
      <c r="M49" s="373"/>
      <c r="N49" s="373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72">
        <v>200</v>
      </c>
      <c r="D50" s="372">
        <f t="shared" ref="D50" si="39">C50</f>
        <v>200</v>
      </c>
      <c r="E50" s="373"/>
      <c r="F50" s="374"/>
      <c r="G50" s="374">
        <v>182</v>
      </c>
      <c r="H50" s="373">
        <v>182</v>
      </c>
      <c r="I50" s="373">
        <v>160</v>
      </c>
      <c r="J50" s="373">
        <v>160</v>
      </c>
      <c r="K50" s="373">
        <v>150</v>
      </c>
      <c r="L50" s="373">
        <f t="shared" si="36"/>
        <v>150</v>
      </c>
      <c r="M50" s="373"/>
      <c r="N50" s="373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72">
        <v>180</v>
      </c>
      <c r="D51" s="372">
        <v>180</v>
      </c>
      <c r="E51" s="373"/>
      <c r="F51" s="374"/>
      <c r="G51" s="374">
        <v>171</v>
      </c>
      <c r="H51" s="373">
        <f t="shared" si="37"/>
        <v>171</v>
      </c>
      <c r="I51" s="373">
        <v>180</v>
      </c>
      <c r="J51" s="373">
        <f t="shared" si="38"/>
        <v>180</v>
      </c>
      <c r="K51" s="373">
        <v>175</v>
      </c>
      <c r="L51" s="373">
        <v>175</v>
      </c>
      <c r="M51" s="373"/>
      <c r="N51" s="373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3"/>
        <v>#DIV/0!</v>
      </c>
      <c r="P52" s="313" t="e">
        <f t="shared" si="3"/>
        <v>#DIV/0!</v>
      </c>
      <c r="Q52" s="309"/>
    </row>
    <row r="53" spans="1:17" ht="29.25" customHeight="1">
      <c r="A53" s="24">
        <v>40</v>
      </c>
      <c r="B53" s="24" t="s">
        <v>52</v>
      </c>
      <c r="C53" s="377">
        <v>72</v>
      </c>
      <c r="D53" s="377">
        <f>C53</f>
        <v>72</v>
      </c>
      <c r="E53" s="377"/>
      <c r="F53" s="377"/>
      <c r="G53" s="377">
        <v>75</v>
      </c>
      <c r="H53" s="377">
        <v>75</v>
      </c>
      <c r="I53" s="377">
        <v>70</v>
      </c>
      <c r="J53" s="377">
        <v>75</v>
      </c>
      <c r="K53" s="377">
        <v>80</v>
      </c>
      <c r="L53" s="377">
        <v>80</v>
      </c>
      <c r="M53" s="377">
        <v>70</v>
      </c>
      <c r="N53" s="377">
        <v>70</v>
      </c>
      <c r="O53" s="270">
        <f>AVERAGE(C53,E53,G53,I53,K53,M53)</f>
        <v>73.400000000000006</v>
      </c>
      <c r="P53" s="270">
        <f t="shared" si="3"/>
        <v>74.400000000000006</v>
      </c>
      <c r="Q53" s="309">
        <f t="shared" si="4"/>
        <v>73.900000000000006</v>
      </c>
    </row>
    <row r="55" spans="1:17">
      <c r="B55" s="53"/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Q20" sqref="Q20"/>
      <selection pane="topRight" activeCell="Q20" sqref="Q20"/>
      <selection pane="bottomLeft" activeCell="Q20" sqref="Q20"/>
      <selection pane="bottomRight" activeCell="Q20" sqref="Q2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198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7" s="14" customFormat="1" ht="42.75" customHeight="1">
      <c r="A4" s="490"/>
      <c r="B4" s="490"/>
      <c r="C4" s="508" t="s">
        <v>195</v>
      </c>
      <c r="D4" s="509"/>
      <c r="E4" s="508" t="s">
        <v>75</v>
      </c>
      <c r="F4" s="509"/>
      <c r="G4" s="508" t="s">
        <v>70</v>
      </c>
      <c r="H4" s="509"/>
      <c r="I4" s="508" t="s">
        <v>196</v>
      </c>
      <c r="J4" s="509"/>
      <c r="K4" s="508" t="s">
        <v>69</v>
      </c>
      <c r="L4" s="509"/>
      <c r="M4" s="508" t="s">
        <v>87</v>
      </c>
      <c r="N4" s="509"/>
      <c r="O4" s="487"/>
      <c r="P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7" ht="36.75" customHeight="1">
      <c r="A7" s="24">
        <v>1</v>
      </c>
      <c r="B7" s="24" t="s">
        <v>7</v>
      </c>
      <c r="C7" s="378">
        <v>40</v>
      </c>
      <c r="D7" s="378">
        <v>50</v>
      </c>
      <c r="E7" s="378">
        <v>40</v>
      </c>
      <c r="F7" s="378">
        <v>40</v>
      </c>
      <c r="G7" s="378">
        <v>39</v>
      </c>
      <c r="H7" s="378">
        <f t="shared" ref="H7" si="0">G7</f>
        <v>39</v>
      </c>
      <c r="I7" s="378">
        <v>38</v>
      </c>
      <c r="J7" s="378">
        <v>48</v>
      </c>
      <c r="K7" s="378">
        <v>40</v>
      </c>
      <c r="L7" s="378">
        <f t="shared" ref="L7" si="1">K7</f>
        <v>40</v>
      </c>
      <c r="M7" s="378">
        <v>44</v>
      </c>
      <c r="N7" s="378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378">
        <v>70</v>
      </c>
      <c r="D8" s="378">
        <v>86</v>
      </c>
      <c r="E8" s="378">
        <v>57</v>
      </c>
      <c r="F8" s="378">
        <v>98</v>
      </c>
      <c r="G8" s="378">
        <v>110</v>
      </c>
      <c r="H8" s="378">
        <v>110</v>
      </c>
      <c r="I8" s="378">
        <v>55</v>
      </c>
      <c r="J8" s="378">
        <v>10</v>
      </c>
      <c r="K8" s="378">
        <v>63</v>
      </c>
      <c r="L8" s="378">
        <v>80</v>
      </c>
      <c r="M8" s="378">
        <v>60</v>
      </c>
      <c r="N8" s="378">
        <v>90</v>
      </c>
      <c r="O8" s="270">
        <f t="shared" ref="O8:P53" si="3">AVERAGE(C8,E8,G8,I8,K8,M8)</f>
        <v>69.166666666666671</v>
      </c>
      <c r="P8" s="270">
        <f>AVERAGE(D8,F8,H8,J8,L8,N8)</f>
        <v>79</v>
      </c>
      <c r="Q8" s="309">
        <f t="shared" ref="Q8:Q53" si="4">AVERAGE(O8,P8)</f>
        <v>74.083333333333343</v>
      </c>
    </row>
    <row r="9" spans="1:17" ht="28.5" customHeight="1">
      <c r="A9" s="24">
        <v>3</v>
      </c>
      <c r="B9" s="24" t="s">
        <v>9</v>
      </c>
      <c r="C9" s="370">
        <v>98</v>
      </c>
      <c r="D9" s="370">
        <v>98</v>
      </c>
      <c r="E9" s="370">
        <v>108</v>
      </c>
      <c r="F9" s="370">
        <v>108</v>
      </c>
      <c r="G9" s="370">
        <v>105</v>
      </c>
      <c r="H9" s="370">
        <f t="shared" ref="H9" si="5">G9</f>
        <v>105</v>
      </c>
      <c r="I9" s="370">
        <v>98</v>
      </c>
      <c r="J9" s="370">
        <f t="shared" ref="J9" si="6">I9</f>
        <v>98</v>
      </c>
      <c r="K9" s="370">
        <v>100</v>
      </c>
      <c r="L9" s="370">
        <f t="shared" ref="L9:L10" si="7">K9</f>
        <v>100</v>
      </c>
      <c r="M9" s="370">
        <v>108</v>
      </c>
      <c r="N9" s="370">
        <v>108</v>
      </c>
      <c r="O9" s="270">
        <f>AVERAGE(C9,E9,G9,I9,K9,M9)</f>
        <v>102.83333333333333</v>
      </c>
      <c r="P9" s="270">
        <f t="shared" si="3"/>
        <v>102.83333333333333</v>
      </c>
      <c r="Q9" s="309">
        <f t="shared" si="4"/>
        <v>102.83333333333333</v>
      </c>
    </row>
    <row r="10" spans="1:17" ht="31.5" customHeight="1">
      <c r="A10" s="24">
        <v>4</v>
      </c>
      <c r="B10" s="24" t="s">
        <v>10</v>
      </c>
      <c r="C10" s="378">
        <v>35</v>
      </c>
      <c r="D10" s="378">
        <v>58</v>
      </c>
      <c r="E10" s="378">
        <v>40</v>
      </c>
      <c r="F10" s="378">
        <v>40</v>
      </c>
      <c r="G10" s="378">
        <v>40</v>
      </c>
      <c r="H10" s="378">
        <v>41</v>
      </c>
      <c r="I10" s="378">
        <v>36</v>
      </c>
      <c r="J10" s="378">
        <v>43</v>
      </c>
      <c r="K10" s="378">
        <v>43</v>
      </c>
      <c r="L10" s="378">
        <f t="shared" si="7"/>
        <v>43</v>
      </c>
      <c r="M10" s="378">
        <v>34</v>
      </c>
      <c r="N10" s="378">
        <v>34</v>
      </c>
      <c r="O10" s="270">
        <f t="shared" si="3"/>
        <v>38</v>
      </c>
      <c r="P10" s="270">
        <f t="shared" si="3"/>
        <v>43.166666666666664</v>
      </c>
      <c r="Q10" s="309">
        <f t="shared" si="4"/>
        <v>40.583333333333329</v>
      </c>
    </row>
    <row r="11" spans="1:17" ht="25.5" customHeight="1">
      <c r="A11" s="24">
        <v>5</v>
      </c>
      <c r="B11" s="24" t="s">
        <v>11</v>
      </c>
      <c r="C11" s="386">
        <v>140</v>
      </c>
      <c r="D11" s="386">
        <v>190</v>
      </c>
      <c r="E11" s="386"/>
      <c r="F11" s="386"/>
      <c r="G11" s="386">
        <v>140</v>
      </c>
      <c r="H11" s="386">
        <v>166</v>
      </c>
      <c r="I11" s="386">
        <v>110</v>
      </c>
      <c r="J11" s="386">
        <v>150</v>
      </c>
      <c r="K11" s="386">
        <v>140</v>
      </c>
      <c r="L11" s="386">
        <v>140</v>
      </c>
      <c r="M11" s="386">
        <v>140</v>
      </c>
      <c r="N11" s="386">
        <v>185</v>
      </c>
      <c r="O11" s="270">
        <f t="shared" si="3"/>
        <v>134</v>
      </c>
      <c r="P11" s="270">
        <f t="shared" si="3"/>
        <v>166.2</v>
      </c>
      <c r="Q11" s="309">
        <f t="shared" si="4"/>
        <v>150.1</v>
      </c>
    </row>
    <row r="12" spans="1:17" ht="23.25" customHeight="1">
      <c r="A12" s="24">
        <v>6</v>
      </c>
      <c r="B12" s="24" t="s">
        <v>12</v>
      </c>
      <c r="C12" s="386">
        <v>96</v>
      </c>
      <c r="D12" s="386">
        <v>96</v>
      </c>
      <c r="E12" s="386">
        <v>95</v>
      </c>
      <c r="F12" s="386">
        <v>95</v>
      </c>
      <c r="G12" s="387">
        <v>96</v>
      </c>
      <c r="H12" s="387">
        <v>96</v>
      </c>
      <c r="I12" s="386">
        <v>95</v>
      </c>
      <c r="J12" s="386">
        <v>95</v>
      </c>
      <c r="K12" s="386">
        <v>96</v>
      </c>
      <c r="L12" s="386">
        <f>K12</f>
        <v>96</v>
      </c>
      <c r="M12" s="386"/>
      <c r="N12" s="386"/>
      <c r="O12" s="270">
        <f t="shared" si="3"/>
        <v>95.6</v>
      </c>
      <c r="P12" s="270">
        <f t="shared" si="3"/>
        <v>95.6</v>
      </c>
      <c r="Q12" s="309">
        <f t="shared" si="4"/>
        <v>95.6</v>
      </c>
    </row>
    <row r="13" spans="1:17" ht="21" customHeight="1">
      <c r="A13" s="24">
        <v>7</v>
      </c>
      <c r="B13" s="24" t="s">
        <v>13</v>
      </c>
      <c r="C13" s="386">
        <v>20</v>
      </c>
      <c r="D13" s="386">
        <v>20</v>
      </c>
      <c r="E13" s="386">
        <v>20</v>
      </c>
      <c r="F13" s="386">
        <v>20</v>
      </c>
      <c r="G13" s="386">
        <v>20</v>
      </c>
      <c r="H13" s="386">
        <v>20</v>
      </c>
      <c r="I13" s="386">
        <v>20</v>
      </c>
      <c r="J13" s="386">
        <v>25</v>
      </c>
      <c r="K13" s="386">
        <v>19</v>
      </c>
      <c r="L13" s="386">
        <v>19</v>
      </c>
      <c r="M13" s="386">
        <v>20</v>
      </c>
      <c r="N13" s="386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34.5" customHeight="1">
      <c r="A14" s="24">
        <v>8</v>
      </c>
      <c r="B14" s="34" t="s">
        <v>14</v>
      </c>
      <c r="C14" s="370">
        <v>550</v>
      </c>
      <c r="D14" s="370">
        <f t="shared" ref="D14" si="8">C14</f>
        <v>550</v>
      </c>
      <c r="E14" s="370">
        <v>500</v>
      </c>
      <c r="F14" s="370">
        <f t="shared" ref="F14" si="9">E14</f>
        <v>500</v>
      </c>
      <c r="G14" s="370">
        <v>470</v>
      </c>
      <c r="H14" s="370">
        <f t="shared" ref="H14" si="10">G14</f>
        <v>470</v>
      </c>
      <c r="I14" s="370">
        <v>450</v>
      </c>
      <c r="J14" s="370">
        <f t="shared" ref="J14" si="11">I14</f>
        <v>450</v>
      </c>
      <c r="K14" s="370">
        <v>430</v>
      </c>
      <c r="L14" s="370">
        <f t="shared" ref="L14" si="12">K14</f>
        <v>430</v>
      </c>
      <c r="M14" s="370">
        <v>450</v>
      </c>
      <c r="N14" s="370">
        <v>450</v>
      </c>
      <c r="O14" s="270">
        <f t="shared" si="3"/>
        <v>475</v>
      </c>
      <c r="P14" s="270">
        <f t="shared" si="3"/>
        <v>475</v>
      </c>
      <c r="Q14" s="309">
        <f t="shared" si="4"/>
        <v>475</v>
      </c>
    </row>
    <row r="15" spans="1:17" ht="32.25" customHeight="1">
      <c r="A15" s="24">
        <v>9</v>
      </c>
      <c r="B15" s="24" t="s">
        <v>15</v>
      </c>
      <c r="C15" s="368"/>
      <c r="D15" s="368"/>
      <c r="E15" s="368"/>
      <c r="F15" s="369"/>
      <c r="G15" s="368"/>
      <c r="H15" s="368"/>
      <c r="I15" s="368"/>
      <c r="J15" s="368"/>
      <c r="K15" s="368"/>
      <c r="L15" s="368"/>
      <c r="M15" s="368"/>
      <c r="N15" s="36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72">
        <v>235</v>
      </c>
      <c r="D17" s="372">
        <f>C17</f>
        <v>235</v>
      </c>
      <c r="E17" s="373">
        <v>225</v>
      </c>
      <c r="F17" s="373">
        <v>225</v>
      </c>
      <c r="G17" s="374">
        <v>230</v>
      </c>
      <c r="H17" s="374">
        <v>230</v>
      </c>
      <c r="I17" s="373">
        <v>185</v>
      </c>
      <c r="J17" s="373">
        <v>218</v>
      </c>
      <c r="K17" s="373">
        <v>185</v>
      </c>
      <c r="L17" s="373">
        <v>240</v>
      </c>
      <c r="M17" s="373">
        <v>240</v>
      </c>
      <c r="N17" s="373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72">
        <v>395</v>
      </c>
      <c r="D18" s="372">
        <v>475</v>
      </c>
      <c r="E18" s="373">
        <v>415</v>
      </c>
      <c r="F18" s="373">
        <v>460</v>
      </c>
      <c r="G18" s="374">
        <v>382</v>
      </c>
      <c r="H18" s="374">
        <v>480</v>
      </c>
      <c r="I18" s="373">
        <v>240</v>
      </c>
      <c r="J18" s="373">
        <v>440</v>
      </c>
      <c r="K18" s="373">
        <v>395</v>
      </c>
      <c r="L18" s="373">
        <v>460</v>
      </c>
      <c r="M18" s="373">
        <v>415</v>
      </c>
      <c r="N18" s="373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370">
        <v>380</v>
      </c>
      <c r="D19" s="370">
        <v>600</v>
      </c>
      <c r="E19" s="370"/>
      <c r="F19" s="370"/>
      <c r="G19" s="370">
        <v>415</v>
      </c>
      <c r="H19" s="370">
        <v>460</v>
      </c>
      <c r="I19" s="370"/>
      <c r="J19" s="370"/>
      <c r="K19" s="370">
        <v>398</v>
      </c>
      <c r="L19" s="370">
        <v>480</v>
      </c>
      <c r="M19" s="370">
        <v>395</v>
      </c>
      <c r="N19" s="370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370">
        <v>350</v>
      </c>
      <c r="D21" s="370">
        <v>350</v>
      </c>
      <c r="E21" s="370"/>
      <c r="F21" s="370"/>
      <c r="G21" s="370"/>
      <c r="H21" s="370"/>
      <c r="I21" s="370"/>
      <c r="J21" s="370"/>
      <c r="K21" s="370">
        <v>350</v>
      </c>
      <c r="L21" s="370">
        <f t="shared" ref="L21" si="13">K21</f>
        <v>350</v>
      </c>
      <c r="M21" s="370"/>
      <c r="N21" s="370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375"/>
      <c r="D22" s="375"/>
      <c r="E22" s="375"/>
      <c r="F22" s="375"/>
      <c r="G22" s="375"/>
      <c r="H22" s="375"/>
      <c r="I22" s="375">
        <v>420</v>
      </c>
      <c r="J22" s="375">
        <v>420</v>
      </c>
      <c r="K22" s="375"/>
      <c r="L22" s="375"/>
      <c r="M22" s="375">
        <v>370</v>
      </c>
      <c r="N22" s="375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370">
        <v>165</v>
      </c>
      <c r="D23" s="370">
        <v>165</v>
      </c>
      <c r="E23" s="370">
        <v>150</v>
      </c>
      <c r="F23" s="370">
        <f t="shared" ref="F23" si="14">E23</f>
        <v>150</v>
      </c>
      <c r="G23" s="370">
        <v>160</v>
      </c>
      <c r="H23" s="370">
        <f t="shared" ref="H23" si="15">G23</f>
        <v>160</v>
      </c>
      <c r="I23" s="370">
        <v>0</v>
      </c>
      <c r="J23" s="370">
        <f t="shared" ref="J23:J24" si="16">I23</f>
        <v>0</v>
      </c>
      <c r="K23" s="370">
        <v>165</v>
      </c>
      <c r="L23" s="370">
        <f t="shared" ref="L23:L24" si="17">K23</f>
        <v>165</v>
      </c>
      <c r="M23" s="370">
        <v>150</v>
      </c>
      <c r="N23" s="370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370">
        <v>130</v>
      </c>
      <c r="D24" s="370">
        <v>178</v>
      </c>
      <c r="E24" s="370"/>
      <c r="F24" s="370"/>
      <c r="G24" s="370"/>
      <c r="H24" s="370"/>
      <c r="I24" s="370">
        <v>170</v>
      </c>
      <c r="J24" s="370">
        <f t="shared" si="16"/>
        <v>170</v>
      </c>
      <c r="K24" s="370">
        <v>180</v>
      </c>
      <c r="L24" s="370">
        <f t="shared" si="17"/>
        <v>180</v>
      </c>
      <c r="M24" s="370">
        <v>143</v>
      </c>
      <c r="N24" s="370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72"/>
      <c r="D25" s="372"/>
      <c r="E25" s="373"/>
      <c r="F25" s="373"/>
      <c r="G25" s="374">
        <v>345</v>
      </c>
      <c r="H25" s="374">
        <f t="shared" ref="H25:H26" si="19">G25</f>
        <v>345</v>
      </c>
      <c r="I25" s="373"/>
      <c r="J25" s="373"/>
      <c r="K25" s="373">
        <v>400</v>
      </c>
      <c r="L25" s="373">
        <v>400</v>
      </c>
      <c r="M25" s="373"/>
      <c r="N25" s="373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72"/>
      <c r="D26" s="372"/>
      <c r="E26" s="373"/>
      <c r="F26" s="373"/>
      <c r="G26" s="374">
        <v>234</v>
      </c>
      <c r="H26" s="374">
        <f t="shared" si="19"/>
        <v>234</v>
      </c>
      <c r="I26" s="373"/>
      <c r="J26" s="373"/>
      <c r="K26" s="373">
        <v>325</v>
      </c>
      <c r="L26" s="373">
        <v>325</v>
      </c>
      <c r="M26" s="373"/>
      <c r="N26" s="373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1">
      <c r="A27" s="24">
        <v>29</v>
      </c>
      <c r="B27" s="24" t="s">
        <v>53</v>
      </c>
      <c r="C27" s="372">
        <v>28</v>
      </c>
      <c r="D27" s="372">
        <v>88</v>
      </c>
      <c r="E27" s="373">
        <v>30</v>
      </c>
      <c r="F27" s="373">
        <v>110</v>
      </c>
      <c r="G27" s="374">
        <v>28</v>
      </c>
      <c r="H27" s="374">
        <v>87</v>
      </c>
      <c r="I27" s="373">
        <v>25</v>
      </c>
      <c r="J27" s="373">
        <v>80</v>
      </c>
      <c r="K27" s="373">
        <v>26</v>
      </c>
      <c r="L27" s="373">
        <v>59</v>
      </c>
      <c r="M27" s="373">
        <v>26</v>
      </c>
      <c r="N27" s="373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  <c r="Q28" s="309"/>
    </row>
    <row r="29" spans="1:17" ht="33">
      <c r="A29" s="24">
        <v>20</v>
      </c>
      <c r="B29" s="24" t="s">
        <v>28</v>
      </c>
      <c r="C29" s="372">
        <v>27</v>
      </c>
      <c r="D29" s="372">
        <f>C29</f>
        <v>27</v>
      </c>
      <c r="E29" s="373"/>
      <c r="F29" s="373"/>
      <c r="G29" s="374">
        <v>27</v>
      </c>
      <c r="H29" s="374">
        <v>27</v>
      </c>
      <c r="I29" s="373">
        <v>27</v>
      </c>
      <c r="J29" s="373">
        <f>I29</f>
        <v>27</v>
      </c>
      <c r="K29" s="373"/>
      <c r="L29" s="373"/>
      <c r="M29" s="373">
        <v>27</v>
      </c>
      <c r="N29" s="373">
        <f>M29</f>
        <v>27</v>
      </c>
      <c r="O29" s="313">
        <f t="shared" si="3"/>
        <v>27</v>
      </c>
      <c r="P29" s="313">
        <f t="shared" si="3"/>
        <v>27</v>
      </c>
      <c r="Q29" s="309">
        <f t="shared" si="4"/>
        <v>27</v>
      </c>
    </row>
    <row r="30" spans="1:17" ht="33">
      <c r="A30" s="24">
        <v>21</v>
      </c>
      <c r="B30" s="24" t="s">
        <v>29</v>
      </c>
      <c r="C30" s="372"/>
      <c r="D30" s="372"/>
      <c r="E30" s="373"/>
      <c r="F30" s="373"/>
      <c r="G30" s="374"/>
      <c r="H30" s="374"/>
      <c r="I30" s="373"/>
      <c r="J30" s="373"/>
      <c r="K30" s="373"/>
      <c r="L30" s="373"/>
      <c r="M30" s="373"/>
      <c r="N30" s="373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386">
        <v>65</v>
      </c>
      <c r="D32" s="386">
        <v>95</v>
      </c>
      <c r="E32" s="386"/>
      <c r="F32" s="386"/>
      <c r="G32" s="386">
        <v>90</v>
      </c>
      <c r="H32" s="386">
        <v>90</v>
      </c>
      <c r="I32" s="386">
        <v>57</v>
      </c>
      <c r="J32" s="386">
        <v>92</v>
      </c>
      <c r="K32" s="386">
        <v>90</v>
      </c>
      <c r="L32" s="386">
        <f t="shared" ref="L32" si="20">K32</f>
        <v>90</v>
      </c>
      <c r="M32" s="386">
        <v>93</v>
      </c>
      <c r="N32" s="386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72">
        <v>250</v>
      </c>
      <c r="D33" s="372">
        <v>480</v>
      </c>
      <c r="E33" s="373"/>
      <c r="F33" s="373"/>
      <c r="G33" s="374">
        <v>360</v>
      </c>
      <c r="H33" s="373">
        <f t="shared" ref="H33:H34" si="22">G33</f>
        <v>360</v>
      </c>
      <c r="I33" s="373">
        <v>568</v>
      </c>
      <c r="J33" s="373">
        <f t="shared" ref="J33:J37" si="23">I33</f>
        <v>568</v>
      </c>
      <c r="K33" s="373">
        <v>545</v>
      </c>
      <c r="L33" s="373">
        <v>545</v>
      </c>
      <c r="M33" s="373">
        <f>128000/220</f>
        <v>581.81818181818187</v>
      </c>
      <c r="N33" s="373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72">
        <v>300</v>
      </c>
      <c r="D34" s="372">
        <v>380</v>
      </c>
      <c r="E34" s="373">
        <v>240</v>
      </c>
      <c r="F34" s="373">
        <v>260</v>
      </c>
      <c r="G34" s="374">
        <v>412</v>
      </c>
      <c r="H34" s="373">
        <f t="shared" si="22"/>
        <v>412</v>
      </c>
      <c r="I34" s="373">
        <v>360</v>
      </c>
      <c r="J34" s="373">
        <f t="shared" si="23"/>
        <v>360</v>
      </c>
      <c r="K34" s="373">
        <v>200</v>
      </c>
      <c r="L34" s="373">
        <v>200</v>
      </c>
      <c r="M34" s="373">
        <v>520</v>
      </c>
      <c r="N34" s="373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72"/>
      <c r="D35" s="372"/>
      <c r="E35" s="373"/>
      <c r="F35" s="373"/>
      <c r="G35" s="374"/>
      <c r="H35" s="373"/>
      <c r="I35" s="373">
        <v>100</v>
      </c>
      <c r="J35" s="373">
        <f t="shared" si="23"/>
        <v>100</v>
      </c>
      <c r="K35" s="373">
        <v>95</v>
      </c>
      <c r="L35" s="373">
        <v>95</v>
      </c>
      <c r="M35" s="373"/>
      <c r="N35" s="373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72">
        <v>315</v>
      </c>
      <c r="D36" s="372">
        <f>C36</f>
        <v>315</v>
      </c>
      <c r="E36" s="373">
        <v>361</v>
      </c>
      <c r="F36" s="373">
        <v>380</v>
      </c>
      <c r="G36" s="374">
        <v>327</v>
      </c>
      <c r="H36" s="373">
        <v>377</v>
      </c>
      <c r="I36" s="373">
        <v>340</v>
      </c>
      <c r="J36" s="373">
        <v>380</v>
      </c>
      <c r="K36" s="373">
        <v>318</v>
      </c>
      <c r="L36" s="373">
        <v>377</v>
      </c>
      <c r="M36" s="373">
        <f>98000/315</f>
        <v>311.11111111111109</v>
      </c>
      <c r="N36" s="373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72">
        <v>350</v>
      </c>
      <c r="D37" s="372">
        <v>720</v>
      </c>
      <c r="E37" s="373">
        <v>370</v>
      </c>
      <c r="F37" s="373">
        <v>720</v>
      </c>
      <c r="G37" s="374">
        <v>350</v>
      </c>
      <c r="H37" s="373">
        <v>830</v>
      </c>
      <c r="I37" s="373">
        <v>348</v>
      </c>
      <c r="J37" s="373">
        <f t="shared" si="23"/>
        <v>348</v>
      </c>
      <c r="K37" s="373">
        <v>370</v>
      </c>
      <c r="L37" s="373">
        <v>650</v>
      </c>
      <c r="M37" s="373">
        <v>350</v>
      </c>
      <c r="N37" s="373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381">
        <v>46</v>
      </c>
      <c r="D39" s="381">
        <f t="shared" ref="D39:D40" si="24">C39</f>
        <v>46</v>
      </c>
      <c r="E39" s="381"/>
      <c r="F39" s="381"/>
      <c r="G39" s="381">
        <v>45</v>
      </c>
      <c r="H39" s="381">
        <f t="shared" ref="H39:H40" si="25">G39</f>
        <v>45</v>
      </c>
      <c r="I39" s="381">
        <v>43</v>
      </c>
      <c r="J39" s="381">
        <f t="shared" ref="J39:J40" si="26">I39</f>
        <v>43</v>
      </c>
      <c r="K39" s="381">
        <v>46</v>
      </c>
      <c r="L39" s="381">
        <f t="shared" ref="L39:L40" si="27">K39</f>
        <v>46</v>
      </c>
      <c r="M39" s="381">
        <v>45</v>
      </c>
      <c r="N39" s="382">
        <f t="shared" ref="N39:N40" si="28">M39</f>
        <v>45</v>
      </c>
      <c r="O39" s="270">
        <f t="shared" si="3"/>
        <v>45</v>
      </c>
      <c r="P39" s="270">
        <f t="shared" si="3"/>
        <v>45</v>
      </c>
      <c r="Q39" s="309">
        <f t="shared" si="4"/>
        <v>45</v>
      </c>
    </row>
    <row r="40" spans="1:17" ht="30" customHeight="1">
      <c r="A40" s="24">
        <v>29</v>
      </c>
      <c r="B40" s="24" t="s">
        <v>39</v>
      </c>
      <c r="C40" s="383">
        <v>31</v>
      </c>
      <c r="D40" s="383">
        <f t="shared" si="24"/>
        <v>31</v>
      </c>
      <c r="E40" s="383"/>
      <c r="F40" s="383"/>
      <c r="G40" s="383">
        <v>35</v>
      </c>
      <c r="H40" s="383">
        <f t="shared" si="25"/>
        <v>35</v>
      </c>
      <c r="I40" s="383">
        <v>27</v>
      </c>
      <c r="J40" s="383">
        <f t="shared" si="26"/>
        <v>27</v>
      </c>
      <c r="K40" s="383">
        <v>28</v>
      </c>
      <c r="L40" s="383">
        <f t="shared" si="27"/>
        <v>28</v>
      </c>
      <c r="M40" s="383">
        <v>25</v>
      </c>
      <c r="N40" s="384">
        <f t="shared" si="28"/>
        <v>25</v>
      </c>
      <c r="O40" s="270">
        <f t="shared" si="3"/>
        <v>29.2</v>
      </c>
      <c r="P40" s="270">
        <f t="shared" si="3"/>
        <v>29.2</v>
      </c>
      <c r="Q40" s="309">
        <f t="shared" si="4"/>
        <v>29.2</v>
      </c>
    </row>
    <row r="41" spans="1:17" ht="38.25" customHeight="1">
      <c r="A41" s="24">
        <v>30</v>
      </c>
      <c r="B41" s="24" t="s">
        <v>40</v>
      </c>
      <c r="C41" s="383">
        <v>68</v>
      </c>
      <c r="D41" s="383">
        <f t="shared" ref="D41" si="29">C41</f>
        <v>68</v>
      </c>
      <c r="E41" s="383"/>
      <c r="F41" s="383"/>
      <c r="G41" s="383">
        <v>62</v>
      </c>
      <c r="H41" s="383">
        <f t="shared" ref="H41:H44" si="30">G41</f>
        <v>62</v>
      </c>
      <c r="I41" s="383">
        <v>48</v>
      </c>
      <c r="J41" s="383">
        <v>68</v>
      </c>
      <c r="K41" s="383">
        <v>54</v>
      </c>
      <c r="L41" s="383">
        <f t="shared" ref="L41:L44" si="31">K41</f>
        <v>54</v>
      </c>
      <c r="M41" s="383">
        <v>70</v>
      </c>
      <c r="N41" s="384">
        <f t="shared" ref="N41:N42" si="32">M41</f>
        <v>70</v>
      </c>
      <c r="O41" s="270">
        <f t="shared" si="3"/>
        <v>60.4</v>
      </c>
      <c r="P41" s="270">
        <f t="shared" si="3"/>
        <v>64.400000000000006</v>
      </c>
      <c r="Q41" s="309">
        <f t="shared" si="4"/>
        <v>62.400000000000006</v>
      </c>
    </row>
    <row r="42" spans="1:17" ht="27.75" customHeight="1">
      <c r="A42" s="24">
        <v>31</v>
      </c>
      <c r="B42" s="24" t="s">
        <v>41</v>
      </c>
      <c r="C42" s="383">
        <v>42</v>
      </c>
      <c r="D42" s="383">
        <v>145</v>
      </c>
      <c r="E42" s="383"/>
      <c r="F42" s="383"/>
      <c r="G42" s="383">
        <v>36</v>
      </c>
      <c r="H42" s="383">
        <f t="shared" si="30"/>
        <v>36</v>
      </c>
      <c r="I42" s="383">
        <v>65</v>
      </c>
      <c r="J42" s="383">
        <f t="shared" ref="J42" si="33">I42</f>
        <v>65</v>
      </c>
      <c r="K42" s="383">
        <v>36</v>
      </c>
      <c r="L42" s="383">
        <f t="shared" si="31"/>
        <v>36</v>
      </c>
      <c r="M42" s="383">
        <v>85</v>
      </c>
      <c r="N42" s="384">
        <f t="shared" si="32"/>
        <v>85</v>
      </c>
      <c r="O42" s="270">
        <f t="shared" si="3"/>
        <v>52.8</v>
      </c>
      <c r="P42" s="270">
        <f t="shared" si="3"/>
        <v>73.400000000000006</v>
      </c>
      <c r="Q42" s="309">
        <f t="shared" si="4"/>
        <v>63.1</v>
      </c>
    </row>
    <row r="43" spans="1:17" ht="18.75" customHeight="1">
      <c r="A43" s="24">
        <v>32</v>
      </c>
      <c r="B43" s="24" t="s">
        <v>42</v>
      </c>
      <c r="C43" s="372">
        <v>210</v>
      </c>
      <c r="D43" s="372">
        <f t="shared" ref="D43:D45" si="34">C43</f>
        <v>210</v>
      </c>
      <c r="E43" s="373">
        <v>200</v>
      </c>
      <c r="F43" s="374">
        <f t="shared" ref="F43:F45" si="35">E43</f>
        <v>200</v>
      </c>
      <c r="G43" s="373">
        <v>235</v>
      </c>
      <c r="H43" s="373">
        <f t="shared" si="30"/>
        <v>235</v>
      </c>
      <c r="I43" s="373">
        <v>230</v>
      </c>
      <c r="J43" s="373">
        <f t="shared" ref="J43:J45" si="36">I43</f>
        <v>230</v>
      </c>
      <c r="K43" s="373">
        <v>240</v>
      </c>
      <c r="L43" s="373">
        <f t="shared" si="31"/>
        <v>240</v>
      </c>
      <c r="M43" s="373"/>
      <c r="N43" s="373"/>
      <c r="O43" s="270">
        <f t="shared" si="3"/>
        <v>223</v>
      </c>
      <c r="P43" s="270">
        <f t="shared" si="3"/>
        <v>223</v>
      </c>
      <c r="Q43" s="309">
        <f t="shared" si="4"/>
        <v>223</v>
      </c>
    </row>
    <row r="44" spans="1:17" ht="20.25" customHeight="1">
      <c r="A44" s="24">
        <v>33</v>
      </c>
      <c r="B44" s="24" t="s">
        <v>43</v>
      </c>
      <c r="C44" s="372">
        <v>310</v>
      </c>
      <c r="D44" s="372">
        <f t="shared" si="34"/>
        <v>310</v>
      </c>
      <c r="E44" s="373">
        <v>250</v>
      </c>
      <c r="F44" s="374">
        <f t="shared" si="35"/>
        <v>250</v>
      </c>
      <c r="G44" s="373">
        <v>299</v>
      </c>
      <c r="H44" s="373">
        <f t="shared" si="30"/>
        <v>299</v>
      </c>
      <c r="I44" s="373">
        <v>240</v>
      </c>
      <c r="J44" s="373">
        <f t="shared" si="36"/>
        <v>240</v>
      </c>
      <c r="K44" s="373">
        <v>210</v>
      </c>
      <c r="L44" s="373">
        <f t="shared" si="31"/>
        <v>210</v>
      </c>
      <c r="M44" s="373"/>
      <c r="N44" s="373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72">
        <v>364</v>
      </c>
      <c r="D45" s="372">
        <f t="shared" si="34"/>
        <v>364</v>
      </c>
      <c r="E45" s="373">
        <v>300</v>
      </c>
      <c r="F45" s="374">
        <f t="shared" si="35"/>
        <v>300</v>
      </c>
      <c r="G45" s="373">
        <v>389</v>
      </c>
      <c r="H45" s="373">
        <f>G45</f>
        <v>389</v>
      </c>
      <c r="I45" s="373">
        <v>330</v>
      </c>
      <c r="J45" s="373">
        <f t="shared" si="36"/>
        <v>330</v>
      </c>
      <c r="K45" s="373">
        <v>300</v>
      </c>
      <c r="L45" s="373">
        <v>330</v>
      </c>
      <c r="M45" s="373"/>
      <c r="N45" s="373"/>
      <c r="O45" s="270">
        <f t="shared" si="3"/>
        <v>336.6</v>
      </c>
      <c r="P45" s="270">
        <f t="shared" si="3"/>
        <v>342.6</v>
      </c>
      <c r="Q45" s="309">
        <f t="shared" si="4"/>
        <v>339.6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378">
        <v>148</v>
      </c>
      <c r="D47" s="378">
        <v>230</v>
      </c>
      <c r="E47" s="378"/>
      <c r="F47" s="378"/>
      <c r="G47" s="378">
        <v>113</v>
      </c>
      <c r="H47" s="378">
        <v>113</v>
      </c>
      <c r="I47" s="378">
        <v>145</v>
      </c>
      <c r="J47" s="378">
        <v>145</v>
      </c>
      <c r="K47" s="378">
        <v>180</v>
      </c>
      <c r="L47" s="378">
        <v>180</v>
      </c>
      <c r="M47" s="378">
        <v>150</v>
      </c>
      <c r="N47" s="378">
        <v>150</v>
      </c>
      <c r="O47" s="270">
        <f t="shared" si="3"/>
        <v>147.19999999999999</v>
      </c>
      <c r="P47" s="270">
        <f t="shared" si="3"/>
        <v>163.6</v>
      </c>
      <c r="Q47" s="309">
        <f t="shared" si="4"/>
        <v>155.39999999999998</v>
      </c>
    </row>
    <row r="48" spans="1:17" ht="18" customHeight="1">
      <c r="A48" s="24">
        <v>36</v>
      </c>
      <c r="B48" s="24" t="s">
        <v>47</v>
      </c>
      <c r="C48" s="372">
        <v>220</v>
      </c>
      <c r="D48" s="372">
        <f>C48</f>
        <v>220</v>
      </c>
      <c r="E48" s="373"/>
      <c r="F48" s="374"/>
      <c r="G48" s="374">
        <v>210</v>
      </c>
      <c r="H48" s="373">
        <v>210</v>
      </c>
      <c r="I48" s="373">
        <v>220</v>
      </c>
      <c r="J48" s="373">
        <f>I48</f>
        <v>220</v>
      </c>
      <c r="K48" s="373">
        <v>200</v>
      </c>
      <c r="L48" s="373">
        <f t="shared" ref="L48:L50" si="37">K48</f>
        <v>200</v>
      </c>
      <c r="M48" s="373"/>
      <c r="N48" s="373"/>
      <c r="O48" s="270">
        <f t="shared" si="3"/>
        <v>212.5</v>
      </c>
      <c r="P48" s="270">
        <f t="shared" si="3"/>
        <v>212.5</v>
      </c>
      <c r="Q48" s="309">
        <f t="shared" si="4"/>
        <v>212.5</v>
      </c>
    </row>
    <row r="49" spans="1:17" ht="17.25" customHeight="1">
      <c r="A49" s="24">
        <v>37</v>
      </c>
      <c r="B49" s="24" t="s">
        <v>48</v>
      </c>
      <c r="C49" s="372">
        <v>128</v>
      </c>
      <c r="D49" s="372">
        <v>180</v>
      </c>
      <c r="E49" s="373"/>
      <c r="F49" s="374"/>
      <c r="G49" s="374">
        <v>215</v>
      </c>
      <c r="H49" s="373">
        <f t="shared" ref="H49:H51" si="38">G49</f>
        <v>215</v>
      </c>
      <c r="I49" s="373">
        <v>140</v>
      </c>
      <c r="J49" s="373">
        <f t="shared" ref="J49:J51" si="39">I49</f>
        <v>140</v>
      </c>
      <c r="K49" s="373">
        <v>170</v>
      </c>
      <c r="L49" s="373">
        <v>200</v>
      </c>
      <c r="M49" s="373"/>
      <c r="N49" s="373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72">
        <v>200</v>
      </c>
      <c r="D50" s="372">
        <f t="shared" ref="D50" si="40">C50</f>
        <v>200</v>
      </c>
      <c r="E50" s="373"/>
      <c r="F50" s="374"/>
      <c r="G50" s="374">
        <v>182</v>
      </c>
      <c r="H50" s="373">
        <v>182</v>
      </c>
      <c r="I50" s="373">
        <v>160</v>
      </c>
      <c r="J50" s="373">
        <v>160</v>
      </c>
      <c r="K50" s="373">
        <v>150</v>
      </c>
      <c r="L50" s="373">
        <f t="shared" si="37"/>
        <v>150</v>
      </c>
      <c r="M50" s="373"/>
      <c r="N50" s="373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72">
        <v>180</v>
      </c>
      <c r="D51" s="372">
        <v>180</v>
      </c>
      <c r="E51" s="373"/>
      <c r="F51" s="374"/>
      <c r="G51" s="374">
        <v>171</v>
      </c>
      <c r="H51" s="373">
        <f t="shared" si="38"/>
        <v>171</v>
      </c>
      <c r="I51" s="373">
        <v>180</v>
      </c>
      <c r="J51" s="373">
        <f t="shared" si="39"/>
        <v>180</v>
      </c>
      <c r="K51" s="373">
        <v>175</v>
      </c>
      <c r="L51" s="373">
        <v>175</v>
      </c>
      <c r="M51" s="373"/>
      <c r="N51" s="373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3"/>
        <v>#DIV/0!</v>
      </c>
      <c r="P52" s="313" t="e">
        <f t="shared" si="3"/>
        <v>#DIV/0!</v>
      </c>
      <c r="Q52" s="309"/>
    </row>
    <row r="53" spans="1:17" ht="29.25" customHeight="1">
      <c r="A53" s="24">
        <v>40</v>
      </c>
      <c r="B53" s="24" t="s">
        <v>52</v>
      </c>
      <c r="C53" s="385">
        <v>80</v>
      </c>
      <c r="D53" s="385">
        <f>C53</f>
        <v>80</v>
      </c>
      <c r="E53" s="385"/>
      <c r="F53" s="385"/>
      <c r="G53" s="385">
        <v>80</v>
      </c>
      <c r="H53" s="385">
        <v>80</v>
      </c>
      <c r="I53" s="385">
        <v>80</v>
      </c>
      <c r="J53" s="385">
        <v>80</v>
      </c>
      <c r="K53" s="385">
        <v>80</v>
      </c>
      <c r="L53" s="385">
        <v>80</v>
      </c>
      <c r="M53" s="385">
        <v>70</v>
      </c>
      <c r="N53" s="385">
        <v>70</v>
      </c>
      <c r="O53" s="270">
        <f>AVERAGE(C53,E53,G53,I53,K53,M53)</f>
        <v>78</v>
      </c>
      <c r="P53" s="270">
        <f t="shared" si="3"/>
        <v>78</v>
      </c>
      <c r="Q53" s="309">
        <f t="shared" si="4"/>
        <v>78</v>
      </c>
    </row>
    <row r="55" spans="1:17">
      <c r="B55" s="53"/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22" sqref="F22"/>
      <selection pane="topRight" activeCell="F22" sqref="F22"/>
      <selection pane="bottomLeft" activeCell="F22" sqref="F22"/>
      <selection pane="bottomRight" activeCell="F22" sqref="F2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199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7" s="14" customFormat="1" ht="42.75" customHeight="1">
      <c r="A4" s="490"/>
      <c r="B4" s="490"/>
      <c r="C4" s="508" t="s">
        <v>195</v>
      </c>
      <c r="D4" s="509"/>
      <c r="E4" s="508" t="s">
        <v>75</v>
      </c>
      <c r="F4" s="509"/>
      <c r="G4" s="508" t="s">
        <v>70</v>
      </c>
      <c r="H4" s="509"/>
      <c r="I4" s="508" t="s">
        <v>196</v>
      </c>
      <c r="J4" s="509"/>
      <c r="K4" s="508" t="s">
        <v>69</v>
      </c>
      <c r="L4" s="509"/>
      <c r="M4" s="508" t="s">
        <v>87</v>
      </c>
      <c r="N4" s="509"/>
      <c r="O4" s="487"/>
      <c r="P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7" ht="36.75" customHeight="1">
      <c r="A7" s="24">
        <v>1</v>
      </c>
      <c r="B7" s="24" t="s">
        <v>7</v>
      </c>
      <c r="C7" s="378">
        <v>40</v>
      </c>
      <c r="D7" s="378">
        <v>50</v>
      </c>
      <c r="E7" s="378">
        <v>40</v>
      </c>
      <c r="F7" s="378">
        <v>40</v>
      </c>
      <c r="G7" s="378">
        <v>39</v>
      </c>
      <c r="H7" s="378">
        <f t="shared" ref="H7" si="0">G7</f>
        <v>39</v>
      </c>
      <c r="I7" s="378">
        <v>38</v>
      </c>
      <c r="J7" s="378">
        <v>48</v>
      </c>
      <c r="K7" s="378">
        <v>40</v>
      </c>
      <c r="L7" s="378">
        <f t="shared" ref="L7" si="1">K7</f>
        <v>40</v>
      </c>
      <c r="M7" s="378">
        <v>44</v>
      </c>
      <c r="N7" s="378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378">
        <v>70</v>
      </c>
      <c r="D8" s="378">
        <v>110</v>
      </c>
      <c r="E8" s="378">
        <v>57</v>
      </c>
      <c r="F8" s="378">
        <v>98</v>
      </c>
      <c r="G8" s="378">
        <v>110</v>
      </c>
      <c r="H8" s="378">
        <v>110</v>
      </c>
      <c r="I8" s="378">
        <v>55</v>
      </c>
      <c r="J8" s="378">
        <v>10</v>
      </c>
      <c r="K8" s="378">
        <v>63</v>
      </c>
      <c r="L8" s="378">
        <v>80</v>
      </c>
      <c r="M8" s="378">
        <v>60</v>
      </c>
      <c r="N8" s="378">
        <v>90</v>
      </c>
      <c r="O8" s="270">
        <f t="shared" ref="O8:P53" si="3">AVERAGE(C8,E8,G8,I8,K8,M8)</f>
        <v>69.166666666666671</v>
      </c>
      <c r="P8" s="270">
        <f>AVERAGE(D8,F8,H8,J8,L8,N8)</f>
        <v>83</v>
      </c>
      <c r="Q8" s="309">
        <f t="shared" ref="Q8:Q53" si="4">AVERAGE(O8,P8)</f>
        <v>76.083333333333343</v>
      </c>
    </row>
    <row r="9" spans="1:17" ht="28.5" customHeight="1">
      <c r="A9" s="24">
        <v>3</v>
      </c>
      <c r="B9" s="24" t="s">
        <v>9</v>
      </c>
      <c r="C9" s="370">
        <v>98</v>
      </c>
      <c r="D9" s="370">
        <v>98</v>
      </c>
      <c r="E9" s="370">
        <v>108</v>
      </c>
      <c r="F9" s="370">
        <v>108</v>
      </c>
      <c r="G9" s="370">
        <v>105</v>
      </c>
      <c r="H9" s="370">
        <f t="shared" ref="H9" si="5">G9</f>
        <v>105</v>
      </c>
      <c r="I9" s="370">
        <v>98</v>
      </c>
      <c r="J9" s="370">
        <f t="shared" ref="J9" si="6">I9</f>
        <v>98</v>
      </c>
      <c r="K9" s="370">
        <v>100</v>
      </c>
      <c r="L9" s="370">
        <f t="shared" ref="L9:L10" si="7">K9</f>
        <v>100</v>
      </c>
      <c r="M9" s="370">
        <v>108</v>
      </c>
      <c r="N9" s="370">
        <v>108</v>
      </c>
      <c r="O9" s="270">
        <f>AVERAGE(C9,E9,G9,I9,K9,M9)</f>
        <v>102.83333333333333</v>
      </c>
      <c r="P9" s="270">
        <f t="shared" si="3"/>
        <v>102.83333333333333</v>
      </c>
      <c r="Q9" s="309">
        <f t="shared" si="4"/>
        <v>102.83333333333333</v>
      </c>
    </row>
    <row r="10" spans="1:17" ht="31.5" customHeight="1">
      <c r="A10" s="24">
        <v>4</v>
      </c>
      <c r="B10" s="24" t="s">
        <v>10</v>
      </c>
      <c r="C10" s="378">
        <v>35</v>
      </c>
      <c r="D10" s="378">
        <v>58</v>
      </c>
      <c r="E10" s="378">
        <v>40</v>
      </c>
      <c r="F10" s="378">
        <v>40</v>
      </c>
      <c r="G10" s="378">
        <v>40</v>
      </c>
      <c r="H10" s="378">
        <v>41</v>
      </c>
      <c r="I10" s="378">
        <v>36</v>
      </c>
      <c r="J10" s="378">
        <v>43</v>
      </c>
      <c r="K10" s="378">
        <v>43</v>
      </c>
      <c r="L10" s="378">
        <f t="shared" si="7"/>
        <v>43</v>
      </c>
      <c r="M10" s="378">
        <v>34</v>
      </c>
      <c r="N10" s="378">
        <v>34</v>
      </c>
      <c r="O10" s="270">
        <f t="shared" si="3"/>
        <v>38</v>
      </c>
      <c r="P10" s="270">
        <f t="shared" si="3"/>
        <v>43.166666666666664</v>
      </c>
      <c r="Q10" s="309">
        <f t="shared" si="4"/>
        <v>40.583333333333329</v>
      </c>
    </row>
    <row r="11" spans="1:17" ht="25.5" customHeight="1">
      <c r="A11" s="24">
        <v>5</v>
      </c>
      <c r="B11" s="24" t="s">
        <v>11</v>
      </c>
      <c r="C11" s="386">
        <v>140</v>
      </c>
      <c r="D11" s="386">
        <v>190</v>
      </c>
      <c r="E11" s="386"/>
      <c r="F11" s="386"/>
      <c r="G11" s="386">
        <v>140</v>
      </c>
      <c r="H11" s="386">
        <v>166</v>
      </c>
      <c r="I11" s="386">
        <v>110</v>
      </c>
      <c r="J11" s="386">
        <v>150</v>
      </c>
      <c r="K11" s="386">
        <v>140</v>
      </c>
      <c r="L11" s="386">
        <v>140</v>
      </c>
      <c r="M11" s="386">
        <v>140</v>
      </c>
      <c r="N11" s="386">
        <v>185</v>
      </c>
      <c r="O11" s="270">
        <f t="shared" si="3"/>
        <v>134</v>
      </c>
      <c r="P11" s="270">
        <f t="shared" si="3"/>
        <v>166.2</v>
      </c>
      <c r="Q11" s="309">
        <f t="shared" si="4"/>
        <v>150.1</v>
      </c>
    </row>
    <row r="12" spans="1:17" ht="23.25" customHeight="1">
      <c r="A12" s="24">
        <v>6</v>
      </c>
      <c r="B12" s="24" t="s">
        <v>12</v>
      </c>
      <c r="C12" s="386">
        <v>98</v>
      </c>
      <c r="D12" s="386">
        <v>98</v>
      </c>
      <c r="E12" s="386">
        <v>95</v>
      </c>
      <c r="F12" s="386">
        <v>95</v>
      </c>
      <c r="G12" s="387">
        <v>96</v>
      </c>
      <c r="H12" s="387">
        <v>96</v>
      </c>
      <c r="I12" s="386">
        <v>95</v>
      </c>
      <c r="J12" s="386">
        <v>95</v>
      </c>
      <c r="K12" s="386">
        <v>96</v>
      </c>
      <c r="L12" s="386">
        <f>K12</f>
        <v>96</v>
      </c>
      <c r="M12" s="386"/>
      <c r="N12" s="386"/>
      <c r="O12" s="270">
        <f t="shared" si="3"/>
        <v>96</v>
      </c>
      <c r="P12" s="270">
        <f t="shared" si="3"/>
        <v>96</v>
      </c>
      <c r="Q12" s="309">
        <f t="shared" si="4"/>
        <v>96</v>
      </c>
    </row>
    <row r="13" spans="1:17" ht="21" customHeight="1">
      <c r="A13" s="24">
        <v>7</v>
      </c>
      <c r="B13" s="24" t="s">
        <v>13</v>
      </c>
      <c r="C13" s="386">
        <v>20</v>
      </c>
      <c r="D13" s="386">
        <v>20</v>
      </c>
      <c r="E13" s="386">
        <v>20</v>
      </c>
      <c r="F13" s="386">
        <v>20</v>
      </c>
      <c r="G13" s="386">
        <v>20</v>
      </c>
      <c r="H13" s="386">
        <v>20</v>
      </c>
      <c r="I13" s="386">
        <v>20</v>
      </c>
      <c r="J13" s="386">
        <v>25</v>
      </c>
      <c r="K13" s="386">
        <v>19</v>
      </c>
      <c r="L13" s="386">
        <v>19</v>
      </c>
      <c r="M13" s="386">
        <v>20</v>
      </c>
      <c r="N13" s="386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34.5" customHeight="1">
      <c r="A14" s="24">
        <v>8</v>
      </c>
      <c r="B14" s="34" t="s">
        <v>14</v>
      </c>
      <c r="C14" s="370">
        <v>550</v>
      </c>
      <c r="D14" s="370">
        <f t="shared" ref="D14" si="8">C14</f>
        <v>550</v>
      </c>
      <c r="E14" s="370">
        <v>500</v>
      </c>
      <c r="F14" s="370">
        <f t="shared" ref="F14" si="9">E14</f>
        <v>500</v>
      </c>
      <c r="G14" s="370">
        <v>550</v>
      </c>
      <c r="H14" s="370">
        <f t="shared" ref="H14" si="10">G14</f>
        <v>550</v>
      </c>
      <c r="I14" s="370">
        <v>450</v>
      </c>
      <c r="J14" s="370">
        <f t="shared" ref="J14" si="11">I14</f>
        <v>450</v>
      </c>
      <c r="K14" s="370">
        <v>430</v>
      </c>
      <c r="L14" s="370">
        <f t="shared" ref="L14" si="12">K14</f>
        <v>430</v>
      </c>
      <c r="M14" s="370">
        <v>450</v>
      </c>
      <c r="N14" s="370">
        <v>450</v>
      </c>
      <c r="O14" s="270">
        <f t="shared" si="3"/>
        <v>488.33333333333331</v>
      </c>
      <c r="P14" s="270">
        <f t="shared" si="3"/>
        <v>488.33333333333331</v>
      </c>
      <c r="Q14" s="309">
        <f t="shared" si="4"/>
        <v>488.33333333333331</v>
      </c>
    </row>
    <row r="15" spans="1:17" ht="32.25" customHeight="1">
      <c r="A15" s="24">
        <v>9</v>
      </c>
      <c r="B15" s="24" t="s">
        <v>15</v>
      </c>
      <c r="C15" s="368"/>
      <c r="D15" s="368"/>
      <c r="E15" s="368"/>
      <c r="F15" s="369"/>
      <c r="G15" s="368"/>
      <c r="H15" s="368"/>
      <c r="I15" s="368"/>
      <c r="J15" s="368"/>
      <c r="K15" s="368"/>
      <c r="L15" s="368"/>
      <c r="M15" s="368"/>
      <c r="N15" s="36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72">
        <v>235</v>
      </c>
      <c r="D17" s="372">
        <f>C17</f>
        <v>235</v>
      </c>
      <c r="E17" s="373">
        <v>225</v>
      </c>
      <c r="F17" s="373">
        <v>225</v>
      </c>
      <c r="G17" s="374">
        <v>230</v>
      </c>
      <c r="H17" s="374">
        <v>230</v>
      </c>
      <c r="I17" s="373">
        <v>185</v>
      </c>
      <c r="J17" s="373">
        <v>218</v>
      </c>
      <c r="K17" s="373">
        <v>185</v>
      </c>
      <c r="L17" s="373">
        <v>240</v>
      </c>
      <c r="M17" s="373">
        <v>240</v>
      </c>
      <c r="N17" s="373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72">
        <v>395</v>
      </c>
      <c r="D18" s="372">
        <v>475</v>
      </c>
      <c r="E18" s="373">
        <v>415</v>
      </c>
      <c r="F18" s="373">
        <v>460</v>
      </c>
      <c r="G18" s="374">
        <v>382</v>
      </c>
      <c r="H18" s="374">
        <v>480</v>
      </c>
      <c r="I18" s="373">
        <v>240</v>
      </c>
      <c r="J18" s="373">
        <v>440</v>
      </c>
      <c r="K18" s="373">
        <v>395</v>
      </c>
      <c r="L18" s="373">
        <v>460</v>
      </c>
      <c r="M18" s="373">
        <v>415</v>
      </c>
      <c r="N18" s="373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370">
        <v>380</v>
      </c>
      <c r="D19" s="370">
        <v>600</v>
      </c>
      <c r="E19" s="370"/>
      <c r="F19" s="370"/>
      <c r="G19" s="370">
        <v>415</v>
      </c>
      <c r="H19" s="370">
        <v>460</v>
      </c>
      <c r="I19" s="370"/>
      <c r="J19" s="370"/>
      <c r="K19" s="370">
        <v>398</v>
      </c>
      <c r="L19" s="370">
        <v>480</v>
      </c>
      <c r="M19" s="370">
        <v>395</v>
      </c>
      <c r="N19" s="370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370">
        <v>350</v>
      </c>
      <c r="D21" s="370">
        <v>350</v>
      </c>
      <c r="E21" s="370"/>
      <c r="F21" s="370"/>
      <c r="G21" s="370"/>
      <c r="H21" s="370"/>
      <c r="I21" s="370"/>
      <c r="J21" s="370"/>
      <c r="K21" s="370">
        <v>350</v>
      </c>
      <c r="L21" s="370">
        <f t="shared" ref="L21" si="13">K21</f>
        <v>350</v>
      </c>
      <c r="M21" s="370"/>
      <c r="N21" s="370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375"/>
      <c r="D22" s="375"/>
      <c r="E22" s="375"/>
      <c r="F22" s="375"/>
      <c r="G22" s="375"/>
      <c r="H22" s="375"/>
      <c r="I22" s="375">
        <v>420</v>
      </c>
      <c r="J22" s="375">
        <v>420</v>
      </c>
      <c r="K22" s="375"/>
      <c r="L22" s="375"/>
      <c r="M22" s="375">
        <v>370</v>
      </c>
      <c r="N22" s="375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370">
        <v>165</v>
      </c>
      <c r="D23" s="370">
        <v>165</v>
      </c>
      <c r="E23" s="370">
        <v>150</v>
      </c>
      <c r="F23" s="370">
        <f t="shared" ref="F23" si="14">E23</f>
        <v>150</v>
      </c>
      <c r="G23" s="370">
        <v>160</v>
      </c>
      <c r="H23" s="370">
        <f t="shared" ref="H23" si="15">G23</f>
        <v>160</v>
      </c>
      <c r="I23" s="370">
        <v>0</v>
      </c>
      <c r="J23" s="370">
        <f t="shared" ref="J23:J24" si="16">I23</f>
        <v>0</v>
      </c>
      <c r="K23" s="370">
        <v>165</v>
      </c>
      <c r="L23" s="370">
        <f t="shared" ref="L23:L24" si="17">K23</f>
        <v>165</v>
      </c>
      <c r="M23" s="370">
        <v>150</v>
      </c>
      <c r="N23" s="370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370">
        <v>130</v>
      </c>
      <c r="D24" s="370">
        <v>178</v>
      </c>
      <c r="E24" s="370"/>
      <c r="F24" s="370"/>
      <c r="G24" s="370"/>
      <c r="H24" s="370"/>
      <c r="I24" s="370">
        <v>170</v>
      </c>
      <c r="J24" s="370">
        <f t="shared" si="16"/>
        <v>170</v>
      </c>
      <c r="K24" s="370">
        <v>180</v>
      </c>
      <c r="L24" s="370">
        <f t="shared" si="17"/>
        <v>180</v>
      </c>
      <c r="M24" s="370">
        <v>143</v>
      </c>
      <c r="N24" s="370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72"/>
      <c r="D25" s="372"/>
      <c r="E25" s="373"/>
      <c r="F25" s="373"/>
      <c r="G25" s="374">
        <v>345</v>
      </c>
      <c r="H25" s="374">
        <f t="shared" ref="H25:H26" si="19">G25</f>
        <v>345</v>
      </c>
      <c r="I25" s="373"/>
      <c r="J25" s="373"/>
      <c r="K25" s="373">
        <v>400</v>
      </c>
      <c r="L25" s="373">
        <v>400</v>
      </c>
      <c r="M25" s="373"/>
      <c r="N25" s="373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72"/>
      <c r="D26" s="372"/>
      <c r="E26" s="373"/>
      <c r="F26" s="373"/>
      <c r="G26" s="374">
        <v>234</v>
      </c>
      <c r="H26" s="374">
        <f t="shared" si="19"/>
        <v>234</v>
      </c>
      <c r="I26" s="373"/>
      <c r="J26" s="373"/>
      <c r="K26" s="373">
        <v>325</v>
      </c>
      <c r="L26" s="373">
        <v>325</v>
      </c>
      <c r="M26" s="373"/>
      <c r="N26" s="373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1">
      <c r="A27" s="24">
        <v>29</v>
      </c>
      <c r="B27" s="24" t="s">
        <v>53</v>
      </c>
      <c r="C27" s="372">
        <v>28</v>
      </c>
      <c r="D27" s="372">
        <v>88</v>
      </c>
      <c r="E27" s="373">
        <v>30</v>
      </c>
      <c r="F27" s="373">
        <v>110</v>
      </c>
      <c r="G27" s="374">
        <v>28</v>
      </c>
      <c r="H27" s="374">
        <v>87</v>
      </c>
      <c r="I27" s="373">
        <v>25</v>
      </c>
      <c r="J27" s="373">
        <v>80</v>
      </c>
      <c r="K27" s="373">
        <v>26</v>
      </c>
      <c r="L27" s="373">
        <v>59</v>
      </c>
      <c r="M27" s="373">
        <v>26</v>
      </c>
      <c r="N27" s="373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  <c r="Q28" s="309"/>
    </row>
    <row r="29" spans="1:17" ht="33">
      <c r="A29" s="24">
        <v>20</v>
      </c>
      <c r="B29" s="24" t="s">
        <v>28</v>
      </c>
      <c r="C29" s="372">
        <v>30</v>
      </c>
      <c r="D29" s="372">
        <f>C29</f>
        <v>30</v>
      </c>
      <c r="E29" s="373"/>
      <c r="F29" s="373"/>
      <c r="G29" s="374">
        <v>30</v>
      </c>
      <c r="H29" s="374">
        <v>30</v>
      </c>
      <c r="I29" s="373">
        <v>30</v>
      </c>
      <c r="J29" s="373">
        <f>I29</f>
        <v>30</v>
      </c>
      <c r="K29" s="373"/>
      <c r="L29" s="373"/>
      <c r="M29" s="373">
        <v>30</v>
      </c>
      <c r="N29" s="373">
        <v>30</v>
      </c>
      <c r="O29" s="313">
        <f t="shared" si="3"/>
        <v>30</v>
      </c>
      <c r="P29" s="313">
        <f t="shared" si="3"/>
        <v>30</v>
      </c>
      <c r="Q29" s="309">
        <f t="shared" si="4"/>
        <v>30</v>
      </c>
    </row>
    <row r="30" spans="1:17" ht="33">
      <c r="A30" s="24">
        <v>21</v>
      </c>
      <c r="B30" s="24" t="s">
        <v>29</v>
      </c>
      <c r="C30" s="372"/>
      <c r="D30" s="372"/>
      <c r="E30" s="373"/>
      <c r="F30" s="373"/>
      <c r="G30" s="374"/>
      <c r="H30" s="374"/>
      <c r="I30" s="373"/>
      <c r="J30" s="373"/>
      <c r="K30" s="373"/>
      <c r="L30" s="373"/>
      <c r="M30" s="373"/>
      <c r="N30" s="373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386">
        <v>65</v>
      </c>
      <c r="D32" s="386">
        <v>95</v>
      </c>
      <c r="E32" s="386"/>
      <c r="F32" s="386"/>
      <c r="G32" s="386">
        <v>90</v>
      </c>
      <c r="H32" s="386">
        <v>90</v>
      </c>
      <c r="I32" s="386">
        <v>57</v>
      </c>
      <c r="J32" s="386">
        <v>92</v>
      </c>
      <c r="K32" s="386">
        <v>90</v>
      </c>
      <c r="L32" s="386">
        <f t="shared" ref="L32" si="20">K32</f>
        <v>90</v>
      </c>
      <c r="M32" s="386">
        <v>93</v>
      </c>
      <c r="N32" s="386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72">
        <v>250</v>
      </c>
      <c r="D33" s="372">
        <v>480</v>
      </c>
      <c r="E33" s="373"/>
      <c r="F33" s="373"/>
      <c r="G33" s="374">
        <v>360</v>
      </c>
      <c r="H33" s="373">
        <f t="shared" ref="H33:H34" si="22">G33</f>
        <v>360</v>
      </c>
      <c r="I33" s="373">
        <v>568</v>
      </c>
      <c r="J33" s="373">
        <f t="shared" ref="J33:J37" si="23">I33</f>
        <v>568</v>
      </c>
      <c r="K33" s="373">
        <v>545</v>
      </c>
      <c r="L33" s="373">
        <v>545</v>
      </c>
      <c r="M33" s="373">
        <f>128000/220</f>
        <v>581.81818181818187</v>
      </c>
      <c r="N33" s="373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72">
        <v>300</v>
      </c>
      <c r="D34" s="372">
        <v>380</v>
      </c>
      <c r="E34" s="373">
        <v>240</v>
      </c>
      <c r="F34" s="373">
        <v>260</v>
      </c>
      <c r="G34" s="374">
        <v>412</v>
      </c>
      <c r="H34" s="373">
        <f t="shared" si="22"/>
        <v>412</v>
      </c>
      <c r="I34" s="373">
        <v>360</v>
      </c>
      <c r="J34" s="373">
        <f t="shared" si="23"/>
        <v>360</v>
      </c>
      <c r="K34" s="373">
        <v>200</v>
      </c>
      <c r="L34" s="373">
        <v>200</v>
      </c>
      <c r="M34" s="373">
        <v>520</v>
      </c>
      <c r="N34" s="373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72"/>
      <c r="D35" s="372"/>
      <c r="E35" s="373"/>
      <c r="F35" s="373"/>
      <c r="G35" s="374"/>
      <c r="H35" s="373"/>
      <c r="I35" s="373">
        <v>100</v>
      </c>
      <c r="J35" s="373">
        <f t="shared" si="23"/>
        <v>100</v>
      </c>
      <c r="K35" s="373">
        <v>95</v>
      </c>
      <c r="L35" s="373">
        <v>95</v>
      </c>
      <c r="M35" s="373"/>
      <c r="N35" s="373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72">
        <v>315</v>
      </c>
      <c r="D36" s="372">
        <f>C36</f>
        <v>315</v>
      </c>
      <c r="E36" s="373">
        <v>361</v>
      </c>
      <c r="F36" s="373">
        <v>380</v>
      </c>
      <c r="G36" s="374">
        <v>327</v>
      </c>
      <c r="H36" s="373">
        <v>377</v>
      </c>
      <c r="I36" s="373">
        <v>340</v>
      </c>
      <c r="J36" s="373">
        <v>380</v>
      </c>
      <c r="K36" s="373">
        <v>318</v>
      </c>
      <c r="L36" s="373">
        <v>377</v>
      </c>
      <c r="M36" s="373">
        <f>98000/315</f>
        <v>311.11111111111109</v>
      </c>
      <c r="N36" s="373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72">
        <v>350</v>
      </c>
      <c r="D37" s="372">
        <v>720</v>
      </c>
      <c r="E37" s="373">
        <v>370</v>
      </c>
      <c r="F37" s="373">
        <v>720</v>
      </c>
      <c r="G37" s="374">
        <v>350</v>
      </c>
      <c r="H37" s="373">
        <v>830</v>
      </c>
      <c r="I37" s="373">
        <v>348</v>
      </c>
      <c r="J37" s="373">
        <f t="shared" si="23"/>
        <v>348</v>
      </c>
      <c r="K37" s="373">
        <v>370</v>
      </c>
      <c r="L37" s="373">
        <v>650</v>
      </c>
      <c r="M37" s="373">
        <v>350</v>
      </c>
      <c r="N37" s="373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381">
        <v>46</v>
      </c>
      <c r="D39" s="381">
        <f t="shared" ref="D39:D41" si="24">C39</f>
        <v>46</v>
      </c>
      <c r="E39" s="381"/>
      <c r="F39" s="381"/>
      <c r="G39" s="381">
        <v>45</v>
      </c>
      <c r="H39" s="381">
        <f t="shared" ref="H39:H44" si="25">G39</f>
        <v>45</v>
      </c>
      <c r="I39" s="381">
        <v>43</v>
      </c>
      <c r="J39" s="381">
        <f t="shared" ref="J39:J40" si="26">I39</f>
        <v>43</v>
      </c>
      <c r="K39" s="381">
        <v>46</v>
      </c>
      <c r="L39" s="381">
        <f t="shared" ref="L39:L44" si="27">K39</f>
        <v>46</v>
      </c>
      <c r="M39" s="381">
        <v>45</v>
      </c>
      <c r="N39" s="382">
        <f t="shared" ref="N39:N42" si="28">M39</f>
        <v>45</v>
      </c>
      <c r="O39" s="270">
        <f t="shared" si="3"/>
        <v>45</v>
      </c>
      <c r="P39" s="270">
        <f t="shared" si="3"/>
        <v>45</v>
      </c>
      <c r="Q39" s="309">
        <f t="shared" si="4"/>
        <v>45</v>
      </c>
    </row>
    <row r="40" spans="1:17" ht="30" customHeight="1">
      <c r="A40" s="24">
        <v>29</v>
      </c>
      <c r="B40" s="24" t="s">
        <v>39</v>
      </c>
      <c r="C40" s="383">
        <v>31</v>
      </c>
      <c r="D40" s="383">
        <f t="shared" si="24"/>
        <v>31</v>
      </c>
      <c r="E40" s="383"/>
      <c r="F40" s="383"/>
      <c r="G40" s="383">
        <v>35</v>
      </c>
      <c r="H40" s="383">
        <f t="shared" si="25"/>
        <v>35</v>
      </c>
      <c r="I40" s="383">
        <v>27</v>
      </c>
      <c r="J40" s="383">
        <f t="shared" si="26"/>
        <v>27</v>
      </c>
      <c r="K40" s="383">
        <v>28</v>
      </c>
      <c r="L40" s="383">
        <f t="shared" si="27"/>
        <v>28</v>
      </c>
      <c r="M40" s="383">
        <v>25</v>
      </c>
      <c r="N40" s="384">
        <f t="shared" si="28"/>
        <v>25</v>
      </c>
      <c r="O40" s="270">
        <f t="shared" si="3"/>
        <v>29.2</v>
      </c>
      <c r="P40" s="270">
        <f t="shared" si="3"/>
        <v>29.2</v>
      </c>
      <c r="Q40" s="309">
        <f t="shared" si="4"/>
        <v>29.2</v>
      </c>
    </row>
    <row r="41" spans="1:17" ht="38.25" customHeight="1">
      <c r="A41" s="24">
        <v>30</v>
      </c>
      <c r="B41" s="24" t="s">
        <v>40</v>
      </c>
      <c r="C41" s="383">
        <v>68</v>
      </c>
      <c r="D41" s="383">
        <f t="shared" si="24"/>
        <v>68</v>
      </c>
      <c r="E41" s="383"/>
      <c r="F41" s="383"/>
      <c r="G41" s="383">
        <v>62</v>
      </c>
      <c r="H41" s="383">
        <f t="shared" si="25"/>
        <v>62</v>
      </c>
      <c r="I41" s="383">
        <v>48</v>
      </c>
      <c r="J41" s="383">
        <v>68</v>
      </c>
      <c r="K41" s="383">
        <v>54</v>
      </c>
      <c r="L41" s="383">
        <f t="shared" si="27"/>
        <v>54</v>
      </c>
      <c r="M41" s="383">
        <v>70</v>
      </c>
      <c r="N41" s="384">
        <f t="shared" si="28"/>
        <v>70</v>
      </c>
      <c r="O41" s="270">
        <f t="shared" si="3"/>
        <v>60.4</v>
      </c>
      <c r="P41" s="270">
        <f t="shared" si="3"/>
        <v>64.400000000000006</v>
      </c>
      <c r="Q41" s="309">
        <f t="shared" si="4"/>
        <v>62.400000000000006</v>
      </c>
    </row>
    <row r="42" spans="1:17" ht="27.75" customHeight="1">
      <c r="A42" s="24">
        <v>31</v>
      </c>
      <c r="B42" s="24" t="s">
        <v>41</v>
      </c>
      <c r="C42" s="383">
        <v>42</v>
      </c>
      <c r="D42" s="383">
        <v>145</v>
      </c>
      <c r="E42" s="383"/>
      <c r="F42" s="383"/>
      <c r="G42" s="383">
        <v>36</v>
      </c>
      <c r="H42" s="383">
        <f t="shared" si="25"/>
        <v>36</v>
      </c>
      <c r="I42" s="383">
        <v>65</v>
      </c>
      <c r="J42" s="383">
        <f t="shared" ref="J42:J45" si="29">I42</f>
        <v>65</v>
      </c>
      <c r="K42" s="383">
        <v>36</v>
      </c>
      <c r="L42" s="383">
        <f t="shared" si="27"/>
        <v>36</v>
      </c>
      <c r="M42" s="383">
        <v>85</v>
      </c>
      <c r="N42" s="384">
        <f t="shared" si="28"/>
        <v>85</v>
      </c>
      <c r="O42" s="270">
        <f t="shared" si="3"/>
        <v>52.8</v>
      </c>
      <c r="P42" s="270">
        <f t="shared" si="3"/>
        <v>73.400000000000006</v>
      </c>
      <c r="Q42" s="309">
        <f t="shared" si="4"/>
        <v>63.1</v>
      </c>
    </row>
    <row r="43" spans="1:17" ht="18.75" customHeight="1">
      <c r="A43" s="24">
        <v>32</v>
      </c>
      <c r="B43" s="24" t="s">
        <v>42</v>
      </c>
      <c r="C43" s="372">
        <v>210</v>
      </c>
      <c r="D43" s="372">
        <f t="shared" ref="D43:D45" si="30">C43</f>
        <v>210</v>
      </c>
      <c r="E43" s="373">
        <v>200</v>
      </c>
      <c r="F43" s="374">
        <f t="shared" ref="F43:F45" si="31">E43</f>
        <v>200</v>
      </c>
      <c r="G43" s="373">
        <v>235</v>
      </c>
      <c r="H43" s="373">
        <f t="shared" si="25"/>
        <v>235</v>
      </c>
      <c r="I43" s="373">
        <v>230</v>
      </c>
      <c r="J43" s="373">
        <f t="shared" si="29"/>
        <v>230</v>
      </c>
      <c r="K43" s="373">
        <v>240</v>
      </c>
      <c r="L43" s="373">
        <f t="shared" si="27"/>
        <v>240</v>
      </c>
      <c r="M43" s="373"/>
      <c r="N43" s="373"/>
      <c r="O43" s="270">
        <f t="shared" si="3"/>
        <v>223</v>
      </c>
      <c r="P43" s="270">
        <f t="shared" si="3"/>
        <v>223</v>
      </c>
      <c r="Q43" s="309">
        <f t="shared" si="4"/>
        <v>223</v>
      </c>
    </row>
    <row r="44" spans="1:17" ht="20.25" customHeight="1">
      <c r="A44" s="24">
        <v>33</v>
      </c>
      <c r="B44" s="24" t="s">
        <v>43</v>
      </c>
      <c r="C44" s="372">
        <v>310</v>
      </c>
      <c r="D44" s="372">
        <f t="shared" si="30"/>
        <v>310</v>
      </c>
      <c r="E44" s="373">
        <v>250</v>
      </c>
      <c r="F44" s="374">
        <f t="shared" si="31"/>
        <v>250</v>
      </c>
      <c r="G44" s="373">
        <v>299</v>
      </c>
      <c r="H44" s="373">
        <f t="shared" si="25"/>
        <v>299</v>
      </c>
      <c r="I44" s="373">
        <v>240</v>
      </c>
      <c r="J44" s="373">
        <f t="shared" si="29"/>
        <v>240</v>
      </c>
      <c r="K44" s="373">
        <v>210</v>
      </c>
      <c r="L44" s="373">
        <f t="shared" si="27"/>
        <v>210</v>
      </c>
      <c r="M44" s="373"/>
      <c r="N44" s="373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72">
        <v>364</v>
      </c>
      <c r="D45" s="372">
        <f t="shared" si="30"/>
        <v>364</v>
      </c>
      <c r="E45" s="373">
        <v>300</v>
      </c>
      <c r="F45" s="374">
        <f t="shared" si="31"/>
        <v>300</v>
      </c>
      <c r="G45" s="373">
        <v>389</v>
      </c>
      <c r="H45" s="373">
        <f>G45</f>
        <v>389</v>
      </c>
      <c r="I45" s="373">
        <v>330</v>
      </c>
      <c r="J45" s="373">
        <f t="shared" si="29"/>
        <v>330</v>
      </c>
      <c r="K45" s="373">
        <v>300</v>
      </c>
      <c r="L45" s="373">
        <v>330</v>
      </c>
      <c r="M45" s="373"/>
      <c r="N45" s="373"/>
      <c r="O45" s="270">
        <f t="shared" si="3"/>
        <v>336.6</v>
      </c>
      <c r="P45" s="270">
        <f t="shared" si="3"/>
        <v>342.6</v>
      </c>
      <c r="Q45" s="309">
        <f t="shared" si="4"/>
        <v>339.6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378">
        <v>148</v>
      </c>
      <c r="D47" s="378">
        <v>230</v>
      </c>
      <c r="E47" s="378"/>
      <c r="F47" s="378"/>
      <c r="G47" s="378">
        <v>113</v>
      </c>
      <c r="H47" s="378">
        <v>113</v>
      </c>
      <c r="I47" s="378">
        <v>145</v>
      </c>
      <c r="J47" s="378">
        <v>145</v>
      </c>
      <c r="K47" s="378">
        <v>180</v>
      </c>
      <c r="L47" s="378">
        <v>180</v>
      </c>
      <c r="M47" s="378">
        <v>150</v>
      </c>
      <c r="N47" s="378">
        <v>150</v>
      </c>
      <c r="O47" s="270">
        <f t="shared" si="3"/>
        <v>147.19999999999999</v>
      </c>
      <c r="P47" s="270">
        <f t="shared" si="3"/>
        <v>163.6</v>
      </c>
      <c r="Q47" s="309">
        <f t="shared" si="4"/>
        <v>155.39999999999998</v>
      </c>
    </row>
    <row r="48" spans="1:17" ht="18" customHeight="1">
      <c r="A48" s="24">
        <v>36</v>
      </c>
      <c r="B48" s="24" t="s">
        <v>47</v>
      </c>
      <c r="C48" s="372">
        <v>180</v>
      </c>
      <c r="D48" s="372">
        <f>C48</f>
        <v>180</v>
      </c>
      <c r="E48" s="373"/>
      <c r="F48" s="374"/>
      <c r="G48" s="374">
        <v>210</v>
      </c>
      <c r="H48" s="373">
        <v>210</v>
      </c>
      <c r="I48" s="373">
        <v>220</v>
      </c>
      <c r="J48" s="373">
        <f>I48</f>
        <v>220</v>
      </c>
      <c r="K48" s="373">
        <v>200</v>
      </c>
      <c r="L48" s="373">
        <f t="shared" ref="L48:L50" si="32">K48</f>
        <v>200</v>
      </c>
      <c r="M48" s="373"/>
      <c r="N48" s="373"/>
      <c r="O48" s="270">
        <f t="shared" si="3"/>
        <v>202.5</v>
      </c>
      <c r="P48" s="270">
        <f t="shared" si="3"/>
        <v>202.5</v>
      </c>
      <c r="Q48" s="309">
        <f t="shared" si="4"/>
        <v>202.5</v>
      </c>
    </row>
    <row r="49" spans="1:17" ht="17.25" customHeight="1">
      <c r="A49" s="24">
        <v>37</v>
      </c>
      <c r="B49" s="24" t="s">
        <v>48</v>
      </c>
      <c r="C49" s="372">
        <v>128</v>
      </c>
      <c r="D49" s="372">
        <v>180</v>
      </c>
      <c r="E49" s="373"/>
      <c r="F49" s="374"/>
      <c r="G49" s="374">
        <v>215</v>
      </c>
      <c r="H49" s="373">
        <f t="shared" ref="H49:H51" si="33">G49</f>
        <v>215</v>
      </c>
      <c r="I49" s="373">
        <v>140</v>
      </c>
      <c r="J49" s="373">
        <f t="shared" ref="J49:J51" si="34">I49</f>
        <v>140</v>
      </c>
      <c r="K49" s="373">
        <v>170</v>
      </c>
      <c r="L49" s="373">
        <v>200</v>
      </c>
      <c r="M49" s="373"/>
      <c r="N49" s="373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72">
        <v>200</v>
      </c>
      <c r="D50" s="372">
        <f t="shared" ref="D50" si="35">C50</f>
        <v>200</v>
      </c>
      <c r="E50" s="373"/>
      <c r="F50" s="374"/>
      <c r="G50" s="374">
        <v>182</v>
      </c>
      <c r="H50" s="373">
        <v>182</v>
      </c>
      <c r="I50" s="373">
        <v>160</v>
      </c>
      <c r="J50" s="373">
        <v>160</v>
      </c>
      <c r="K50" s="373">
        <v>150</v>
      </c>
      <c r="L50" s="373">
        <f t="shared" si="32"/>
        <v>150</v>
      </c>
      <c r="M50" s="373"/>
      <c r="N50" s="373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72">
        <v>180</v>
      </c>
      <c r="D51" s="372">
        <v>180</v>
      </c>
      <c r="E51" s="373"/>
      <c r="F51" s="374"/>
      <c r="G51" s="374">
        <v>171</v>
      </c>
      <c r="H51" s="373">
        <f t="shared" si="33"/>
        <v>171</v>
      </c>
      <c r="I51" s="373">
        <v>180</v>
      </c>
      <c r="J51" s="373">
        <f t="shared" si="34"/>
        <v>180</v>
      </c>
      <c r="K51" s="373">
        <v>175</v>
      </c>
      <c r="L51" s="373">
        <v>175</v>
      </c>
      <c r="M51" s="373"/>
      <c r="N51" s="373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3"/>
        <v>#DIV/0!</v>
      </c>
      <c r="P52" s="313" t="e">
        <f t="shared" si="3"/>
        <v>#DIV/0!</v>
      </c>
      <c r="Q52" s="309"/>
    </row>
    <row r="53" spans="1:17" ht="29.25" customHeight="1">
      <c r="A53" s="24">
        <v>40</v>
      </c>
      <c r="B53" s="24" t="s">
        <v>52</v>
      </c>
      <c r="C53" s="385">
        <v>80</v>
      </c>
      <c r="D53" s="385">
        <f>C53</f>
        <v>80</v>
      </c>
      <c r="E53" s="385"/>
      <c r="F53" s="385"/>
      <c r="G53" s="385">
        <v>80</v>
      </c>
      <c r="H53" s="385">
        <v>80</v>
      </c>
      <c r="I53" s="385">
        <v>80</v>
      </c>
      <c r="J53" s="385">
        <v>80</v>
      </c>
      <c r="K53" s="385">
        <v>80</v>
      </c>
      <c r="L53" s="385">
        <v>80</v>
      </c>
      <c r="M53" s="385">
        <v>70</v>
      </c>
      <c r="N53" s="385">
        <v>70</v>
      </c>
      <c r="O53" s="270">
        <f>AVERAGE(C53,E53,G53,I53,K53,M53)</f>
        <v>78</v>
      </c>
      <c r="P53" s="270">
        <f t="shared" si="3"/>
        <v>78</v>
      </c>
      <c r="Q53" s="309">
        <f t="shared" si="4"/>
        <v>78</v>
      </c>
    </row>
    <row r="55" spans="1:17">
      <c r="B55" s="53"/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9" sqref="D9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53</v>
      </c>
      <c r="C12" s="2">
        <v>53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53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M5:M6"/>
    <mergeCell ref="L5:L6"/>
    <mergeCell ref="A5:A6"/>
    <mergeCell ref="B5:K5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22" sqref="F22"/>
      <selection pane="topRight" activeCell="F22" sqref="F22"/>
      <selection pane="bottomLeft" activeCell="F22" sqref="F22"/>
      <selection pane="bottomRight" activeCell="F22" sqref="F2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7" s="14" customFormat="1" ht="42.75" customHeight="1">
      <c r="A4" s="490"/>
      <c r="B4" s="490"/>
      <c r="C4" s="508" t="s">
        <v>195</v>
      </c>
      <c r="D4" s="509"/>
      <c r="E4" s="508" t="s">
        <v>75</v>
      </c>
      <c r="F4" s="509"/>
      <c r="G4" s="508" t="s">
        <v>70</v>
      </c>
      <c r="H4" s="509"/>
      <c r="I4" s="508" t="s">
        <v>196</v>
      </c>
      <c r="J4" s="509"/>
      <c r="K4" s="508" t="s">
        <v>69</v>
      </c>
      <c r="L4" s="509"/>
      <c r="M4" s="508" t="s">
        <v>87</v>
      </c>
      <c r="N4" s="509"/>
      <c r="O4" s="487"/>
      <c r="P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7" ht="36.75" customHeight="1">
      <c r="A7" s="24">
        <v>1</v>
      </c>
      <c r="B7" s="24" t="s">
        <v>7</v>
      </c>
      <c r="C7" s="378">
        <v>40</v>
      </c>
      <c r="D7" s="378">
        <v>50</v>
      </c>
      <c r="E7" s="378">
        <v>40</v>
      </c>
      <c r="F7" s="378">
        <v>40</v>
      </c>
      <c r="G7" s="378">
        <v>39</v>
      </c>
      <c r="H7" s="378">
        <f t="shared" ref="H7" si="0">G7</f>
        <v>39</v>
      </c>
      <c r="I7" s="378">
        <v>38</v>
      </c>
      <c r="J7" s="378">
        <v>48</v>
      </c>
      <c r="K7" s="378">
        <v>40</v>
      </c>
      <c r="L7" s="378">
        <f t="shared" ref="L7" si="1">K7</f>
        <v>40</v>
      </c>
      <c r="M7" s="378">
        <v>44</v>
      </c>
      <c r="N7" s="378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378">
        <v>70</v>
      </c>
      <c r="D8" s="378">
        <v>110</v>
      </c>
      <c r="E8" s="378">
        <v>57</v>
      </c>
      <c r="F8" s="378">
        <v>98</v>
      </c>
      <c r="G8" s="378">
        <v>110</v>
      </c>
      <c r="H8" s="378">
        <v>110</v>
      </c>
      <c r="I8" s="378">
        <v>55</v>
      </c>
      <c r="J8" s="378">
        <v>10</v>
      </c>
      <c r="K8" s="378">
        <v>63</v>
      </c>
      <c r="L8" s="378">
        <v>80</v>
      </c>
      <c r="M8" s="378">
        <v>60</v>
      </c>
      <c r="N8" s="378">
        <v>90</v>
      </c>
      <c r="O8" s="270">
        <f t="shared" ref="O8:P53" si="3">AVERAGE(C8,E8,G8,I8,K8,M8)</f>
        <v>69.166666666666671</v>
      </c>
      <c r="P8" s="270">
        <f>AVERAGE(D8,F8,H8,J8,L8,N8)</f>
        <v>83</v>
      </c>
      <c r="Q8" s="309">
        <f t="shared" ref="Q8:Q53" si="4">AVERAGE(O8,P8)</f>
        <v>76.083333333333343</v>
      </c>
    </row>
    <row r="9" spans="1:17" ht="28.5" customHeight="1">
      <c r="A9" s="24">
        <v>3</v>
      </c>
      <c r="B9" s="24" t="s">
        <v>9</v>
      </c>
      <c r="C9" s="370">
        <v>98</v>
      </c>
      <c r="D9" s="370">
        <v>98</v>
      </c>
      <c r="E9" s="370">
        <v>108</v>
      </c>
      <c r="F9" s="370">
        <v>108</v>
      </c>
      <c r="G9" s="370">
        <v>105</v>
      </c>
      <c r="H9" s="370">
        <f t="shared" ref="H9" si="5">G9</f>
        <v>105</v>
      </c>
      <c r="I9" s="370">
        <v>98</v>
      </c>
      <c r="J9" s="370">
        <f t="shared" ref="J9" si="6">I9</f>
        <v>98</v>
      </c>
      <c r="K9" s="370">
        <v>100</v>
      </c>
      <c r="L9" s="370">
        <f t="shared" ref="L9:L10" si="7">K9</f>
        <v>100</v>
      </c>
      <c r="M9" s="370">
        <v>108</v>
      </c>
      <c r="N9" s="370">
        <v>108</v>
      </c>
      <c r="O9" s="270">
        <f>AVERAGE(C9,E9,G9,I9,K9,M9)</f>
        <v>102.83333333333333</v>
      </c>
      <c r="P9" s="270">
        <f t="shared" si="3"/>
        <v>102.83333333333333</v>
      </c>
      <c r="Q9" s="309">
        <f t="shared" si="4"/>
        <v>102.83333333333333</v>
      </c>
    </row>
    <row r="10" spans="1:17" ht="31.5" customHeight="1">
      <c r="A10" s="24">
        <v>4</v>
      </c>
      <c r="B10" s="24" t="s">
        <v>10</v>
      </c>
      <c r="C10" s="378">
        <v>58</v>
      </c>
      <c r="D10" s="378">
        <v>58</v>
      </c>
      <c r="E10" s="378">
        <v>40</v>
      </c>
      <c r="F10" s="378">
        <v>40</v>
      </c>
      <c r="G10" s="378">
        <v>40</v>
      </c>
      <c r="H10" s="378">
        <v>41</v>
      </c>
      <c r="I10" s="378">
        <v>36</v>
      </c>
      <c r="J10" s="378">
        <v>43</v>
      </c>
      <c r="K10" s="378">
        <v>43</v>
      </c>
      <c r="L10" s="378">
        <f t="shared" si="7"/>
        <v>43</v>
      </c>
      <c r="M10" s="378">
        <v>34</v>
      </c>
      <c r="N10" s="378">
        <v>34</v>
      </c>
      <c r="O10" s="270">
        <f t="shared" si="3"/>
        <v>41.833333333333336</v>
      </c>
      <c r="P10" s="270">
        <f t="shared" si="3"/>
        <v>43.166666666666664</v>
      </c>
      <c r="Q10" s="309">
        <f t="shared" si="4"/>
        <v>42.5</v>
      </c>
    </row>
    <row r="11" spans="1:17" ht="25.5" customHeight="1">
      <c r="A11" s="24">
        <v>5</v>
      </c>
      <c r="B11" s="24" t="s">
        <v>11</v>
      </c>
      <c r="C11" s="386">
        <v>140</v>
      </c>
      <c r="D11" s="386">
        <v>190</v>
      </c>
      <c r="E11" s="386"/>
      <c r="F11" s="386"/>
      <c r="G11" s="386">
        <v>140</v>
      </c>
      <c r="H11" s="386">
        <v>166</v>
      </c>
      <c r="I11" s="386">
        <v>110</v>
      </c>
      <c r="J11" s="386">
        <v>150</v>
      </c>
      <c r="K11" s="386">
        <v>140</v>
      </c>
      <c r="L11" s="386">
        <v>140</v>
      </c>
      <c r="M11" s="386">
        <v>140</v>
      </c>
      <c r="N11" s="386">
        <v>185</v>
      </c>
      <c r="O11" s="270">
        <f t="shared" si="3"/>
        <v>134</v>
      </c>
      <c r="P11" s="270">
        <f t="shared" si="3"/>
        <v>166.2</v>
      </c>
      <c r="Q11" s="309">
        <f t="shared" si="4"/>
        <v>150.1</v>
      </c>
    </row>
    <row r="12" spans="1:17" ht="23.25" customHeight="1">
      <c r="A12" s="24">
        <v>6</v>
      </c>
      <c r="B12" s="24" t="s">
        <v>12</v>
      </c>
      <c r="C12" s="386">
        <v>98</v>
      </c>
      <c r="D12" s="386">
        <v>98</v>
      </c>
      <c r="E12" s="386">
        <v>95</v>
      </c>
      <c r="F12" s="386">
        <v>95</v>
      </c>
      <c r="G12" s="387">
        <v>96</v>
      </c>
      <c r="H12" s="387">
        <v>96</v>
      </c>
      <c r="I12" s="386">
        <v>95</v>
      </c>
      <c r="J12" s="386">
        <v>95</v>
      </c>
      <c r="K12" s="386">
        <v>96</v>
      </c>
      <c r="L12" s="386">
        <f>K12</f>
        <v>96</v>
      </c>
      <c r="M12" s="386"/>
      <c r="N12" s="386"/>
      <c r="O12" s="270">
        <f t="shared" si="3"/>
        <v>96</v>
      </c>
      <c r="P12" s="270">
        <f t="shared" si="3"/>
        <v>96</v>
      </c>
      <c r="Q12" s="309">
        <f t="shared" si="4"/>
        <v>96</v>
      </c>
    </row>
    <row r="13" spans="1:17" ht="21" customHeight="1">
      <c r="A13" s="24">
        <v>7</v>
      </c>
      <c r="B13" s="24" t="s">
        <v>13</v>
      </c>
      <c r="C13" s="386">
        <v>20</v>
      </c>
      <c r="D13" s="386">
        <v>20</v>
      </c>
      <c r="E13" s="386">
        <v>20</v>
      </c>
      <c r="F13" s="386">
        <v>20</v>
      </c>
      <c r="G13" s="386">
        <v>20</v>
      </c>
      <c r="H13" s="386">
        <v>20</v>
      </c>
      <c r="I13" s="386">
        <v>20</v>
      </c>
      <c r="J13" s="386">
        <v>25</v>
      </c>
      <c r="K13" s="386">
        <v>19</v>
      </c>
      <c r="L13" s="386">
        <v>19</v>
      </c>
      <c r="M13" s="386">
        <v>20</v>
      </c>
      <c r="N13" s="386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34.5" customHeight="1">
      <c r="A14" s="24">
        <v>8</v>
      </c>
      <c r="B14" s="34" t="s">
        <v>14</v>
      </c>
      <c r="C14" s="370">
        <v>550</v>
      </c>
      <c r="D14" s="370">
        <f t="shared" ref="D14" si="8">C14</f>
        <v>550</v>
      </c>
      <c r="E14" s="370">
        <v>500</v>
      </c>
      <c r="F14" s="370">
        <f t="shared" ref="F14" si="9">E14</f>
        <v>500</v>
      </c>
      <c r="G14" s="370">
        <v>550</v>
      </c>
      <c r="H14" s="370">
        <f t="shared" ref="H14" si="10">G14</f>
        <v>550</v>
      </c>
      <c r="I14" s="370">
        <v>450</v>
      </c>
      <c r="J14" s="370">
        <f t="shared" ref="J14" si="11">I14</f>
        <v>450</v>
      </c>
      <c r="K14" s="370">
        <v>430</v>
      </c>
      <c r="L14" s="370">
        <f t="shared" ref="L14" si="12">K14</f>
        <v>430</v>
      </c>
      <c r="M14" s="370">
        <v>450</v>
      </c>
      <c r="N14" s="370">
        <v>450</v>
      </c>
      <c r="O14" s="270">
        <f t="shared" si="3"/>
        <v>488.33333333333331</v>
      </c>
      <c r="P14" s="270">
        <f t="shared" si="3"/>
        <v>488.33333333333331</v>
      </c>
      <c r="Q14" s="309">
        <f t="shared" si="4"/>
        <v>488.33333333333331</v>
      </c>
    </row>
    <row r="15" spans="1:17" ht="32.25" customHeight="1">
      <c r="A15" s="24">
        <v>9</v>
      </c>
      <c r="B15" s="24" t="s">
        <v>15</v>
      </c>
      <c r="C15" s="368"/>
      <c r="D15" s="368"/>
      <c r="E15" s="368"/>
      <c r="F15" s="369"/>
      <c r="G15" s="368"/>
      <c r="H15" s="368"/>
      <c r="I15" s="368"/>
      <c r="J15" s="368"/>
      <c r="K15" s="368"/>
      <c r="L15" s="368"/>
      <c r="M15" s="368"/>
      <c r="N15" s="36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72">
        <v>235</v>
      </c>
      <c r="D17" s="372">
        <f>C17</f>
        <v>235</v>
      </c>
      <c r="E17" s="373">
        <v>225</v>
      </c>
      <c r="F17" s="373">
        <v>225</v>
      </c>
      <c r="G17" s="374">
        <v>230</v>
      </c>
      <c r="H17" s="374">
        <v>230</v>
      </c>
      <c r="I17" s="373">
        <v>185</v>
      </c>
      <c r="J17" s="373">
        <v>218</v>
      </c>
      <c r="K17" s="373">
        <v>185</v>
      </c>
      <c r="L17" s="373">
        <v>240</v>
      </c>
      <c r="M17" s="373">
        <v>240</v>
      </c>
      <c r="N17" s="373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72">
        <v>395</v>
      </c>
      <c r="D18" s="372">
        <v>475</v>
      </c>
      <c r="E18" s="373">
        <v>415</v>
      </c>
      <c r="F18" s="373">
        <v>460</v>
      </c>
      <c r="G18" s="374">
        <v>382</v>
      </c>
      <c r="H18" s="374">
        <v>480</v>
      </c>
      <c r="I18" s="373">
        <v>240</v>
      </c>
      <c r="J18" s="373">
        <v>440</v>
      </c>
      <c r="K18" s="373">
        <v>395</v>
      </c>
      <c r="L18" s="373">
        <v>460</v>
      </c>
      <c r="M18" s="373">
        <v>415</v>
      </c>
      <c r="N18" s="373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370">
        <v>380</v>
      </c>
      <c r="D19" s="370">
        <v>600</v>
      </c>
      <c r="E19" s="370"/>
      <c r="F19" s="370"/>
      <c r="G19" s="370">
        <v>415</v>
      </c>
      <c r="H19" s="370">
        <v>460</v>
      </c>
      <c r="I19" s="370"/>
      <c r="J19" s="370"/>
      <c r="K19" s="370">
        <v>398</v>
      </c>
      <c r="L19" s="370">
        <v>480</v>
      </c>
      <c r="M19" s="370">
        <v>395</v>
      </c>
      <c r="N19" s="370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370">
        <v>350</v>
      </c>
      <c r="D21" s="370">
        <v>350</v>
      </c>
      <c r="E21" s="370"/>
      <c r="F21" s="370"/>
      <c r="G21" s="370"/>
      <c r="H21" s="370"/>
      <c r="I21" s="370"/>
      <c r="J21" s="370"/>
      <c r="K21" s="370">
        <v>350</v>
      </c>
      <c r="L21" s="370">
        <f t="shared" ref="L21" si="13">K21</f>
        <v>350</v>
      </c>
      <c r="M21" s="370"/>
      <c r="N21" s="370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375"/>
      <c r="D22" s="375"/>
      <c r="E22" s="375"/>
      <c r="F22" s="375"/>
      <c r="G22" s="375"/>
      <c r="H22" s="375"/>
      <c r="I22" s="375">
        <v>420</v>
      </c>
      <c r="J22" s="375">
        <v>420</v>
      </c>
      <c r="K22" s="375"/>
      <c r="L22" s="375"/>
      <c r="M22" s="375">
        <v>370</v>
      </c>
      <c r="N22" s="375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370">
        <v>165</v>
      </c>
      <c r="D23" s="370">
        <v>165</v>
      </c>
      <c r="E23" s="370">
        <v>150</v>
      </c>
      <c r="F23" s="370">
        <f t="shared" ref="F23" si="14">E23</f>
        <v>150</v>
      </c>
      <c r="G23" s="370">
        <v>160</v>
      </c>
      <c r="H23" s="370">
        <f t="shared" ref="H23" si="15">G23</f>
        <v>160</v>
      </c>
      <c r="I23" s="370">
        <v>0</v>
      </c>
      <c r="J23" s="370">
        <f t="shared" ref="J23:J24" si="16">I23</f>
        <v>0</v>
      </c>
      <c r="K23" s="370">
        <v>165</v>
      </c>
      <c r="L23" s="370">
        <f t="shared" ref="L23:L24" si="17">K23</f>
        <v>165</v>
      </c>
      <c r="M23" s="370">
        <v>150</v>
      </c>
      <c r="N23" s="370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370">
        <v>130</v>
      </c>
      <c r="D24" s="370">
        <v>178</v>
      </c>
      <c r="E24" s="370"/>
      <c r="F24" s="370"/>
      <c r="G24" s="370"/>
      <c r="H24" s="370"/>
      <c r="I24" s="370">
        <v>170</v>
      </c>
      <c r="J24" s="370">
        <f t="shared" si="16"/>
        <v>170</v>
      </c>
      <c r="K24" s="370">
        <v>180</v>
      </c>
      <c r="L24" s="370">
        <f t="shared" si="17"/>
        <v>180</v>
      </c>
      <c r="M24" s="370">
        <v>143</v>
      </c>
      <c r="N24" s="370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72"/>
      <c r="D25" s="372"/>
      <c r="E25" s="373"/>
      <c r="F25" s="373"/>
      <c r="G25" s="374">
        <v>345</v>
      </c>
      <c r="H25" s="374">
        <f t="shared" ref="H25:H26" si="19">G25</f>
        <v>345</v>
      </c>
      <c r="I25" s="373"/>
      <c r="J25" s="373"/>
      <c r="K25" s="373">
        <v>400</v>
      </c>
      <c r="L25" s="373">
        <v>400</v>
      </c>
      <c r="M25" s="373"/>
      <c r="N25" s="373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72"/>
      <c r="D26" s="372"/>
      <c r="E26" s="373"/>
      <c r="F26" s="373"/>
      <c r="G26" s="374">
        <v>234</v>
      </c>
      <c r="H26" s="374">
        <f t="shared" si="19"/>
        <v>234</v>
      </c>
      <c r="I26" s="373"/>
      <c r="J26" s="373"/>
      <c r="K26" s="373">
        <v>325</v>
      </c>
      <c r="L26" s="373">
        <v>325</v>
      </c>
      <c r="M26" s="373"/>
      <c r="N26" s="373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1">
      <c r="A27" s="24">
        <v>29</v>
      </c>
      <c r="B27" s="24" t="s">
        <v>53</v>
      </c>
      <c r="C27" s="372">
        <v>28</v>
      </c>
      <c r="D27" s="372">
        <v>88</v>
      </c>
      <c r="E27" s="373">
        <v>30</v>
      </c>
      <c r="F27" s="373">
        <v>110</v>
      </c>
      <c r="G27" s="374">
        <v>28</v>
      </c>
      <c r="H27" s="374">
        <v>87</v>
      </c>
      <c r="I27" s="373">
        <v>25</v>
      </c>
      <c r="J27" s="373">
        <v>80</v>
      </c>
      <c r="K27" s="373">
        <v>26</v>
      </c>
      <c r="L27" s="373">
        <v>59</v>
      </c>
      <c r="M27" s="373">
        <v>26</v>
      </c>
      <c r="N27" s="373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  <c r="Q28" s="309"/>
    </row>
    <row r="29" spans="1:17" ht="33">
      <c r="A29" s="24">
        <v>20</v>
      </c>
      <c r="B29" s="24" t="s">
        <v>28</v>
      </c>
      <c r="C29" s="372">
        <v>30</v>
      </c>
      <c r="D29" s="372">
        <f>C29</f>
        <v>30</v>
      </c>
      <c r="E29" s="373"/>
      <c r="F29" s="373"/>
      <c r="G29" s="374">
        <v>30</v>
      </c>
      <c r="H29" s="374">
        <v>30</v>
      </c>
      <c r="I29" s="373">
        <v>30</v>
      </c>
      <c r="J29" s="373">
        <f>I29</f>
        <v>30</v>
      </c>
      <c r="K29" s="373"/>
      <c r="L29" s="373"/>
      <c r="M29" s="373">
        <v>30</v>
      </c>
      <c r="N29" s="373">
        <v>30</v>
      </c>
      <c r="O29" s="313">
        <f t="shared" si="3"/>
        <v>30</v>
      </c>
      <c r="P29" s="313">
        <f t="shared" si="3"/>
        <v>30</v>
      </c>
      <c r="Q29" s="309">
        <f t="shared" si="4"/>
        <v>30</v>
      </c>
    </row>
    <row r="30" spans="1:17" ht="33">
      <c r="A30" s="24">
        <v>21</v>
      </c>
      <c r="B30" s="24" t="s">
        <v>29</v>
      </c>
      <c r="C30" s="372"/>
      <c r="D30" s="372"/>
      <c r="E30" s="373"/>
      <c r="F30" s="373"/>
      <c r="G30" s="374"/>
      <c r="H30" s="374"/>
      <c r="I30" s="373"/>
      <c r="J30" s="373"/>
      <c r="K30" s="373"/>
      <c r="L30" s="373"/>
      <c r="M30" s="373"/>
      <c r="N30" s="373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386">
        <v>65</v>
      </c>
      <c r="D32" s="386">
        <v>95</v>
      </c>
      <c r="E32" s="386"/>
      <c r="F32" s="386"/>
      <c r="G32" s="386">
        <v>90</v>
      </c>
      <c r="H32" s="386">
        <v>90</v>
      </c>
      <c r="I32" s="386">
        <v>57</v>
      </c>
      <c r="J32" s="386">
        <v>92</v>
      </c>
      <c r="K32" s="386">
        <v>90</v>
      </c>
      <c r="L32" s="386">
        <f t="shared" ref="L32" si="20">K32</f>
        <v>90</v>
      </c>
      <c r="M32" s="386">
        <v>93</v>
      </c>
      <c r="N32" s="386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72">
        <v>250</v>
      </c>
      <c r="D33" s="372">
        <v>480</v>
      </c>
      <c r="E33" s="373"/>
      <c r="F33" s="373"/>
      <c r="G33" s="374">
        <v>360</v>
      </c>
      <c r="H33" s="373">
        <f t="shared" ref="H33:H34" si="22">G33</f>
        <v>360</v>
      </c>
      <c r="I33" s="373">
        <v>568</v>
      </c>
      <c r="J33" s="373">
        <f t="shared" ref="J33:J37" si="23">I33</f>
        <v>568</v>
      </c>
      <c r="K33" s="373">
        <v>545</v>
      </c>
      <c r="L33" s="373">
        <v>545</v>
      </c>
      <c r="M33" s="373">
        <f>128000/220</f>
        <v>581.81818181818187</v>
      </c>
      <c r="N33" s="373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72">
        <v>300</v>
      </c>
      <c r="D34" s="372">
        <v>380</v>
      </c>
      <c r="E34" s="373">
        <v>240</v>
      </c>
      <c r="F34" s="373">
        <v>260</v>
      </c>
      <c r="G34" s="374">
        <v>412</v>
      </c>
      <c r="H34" s="373">
        <f t="shared" si="22"/>
        <v>412</v>
      </c>
      <c r="I34" s="373">
        <v>360</v>
      </c>
      <c r="J34" s="373">
        <f t="shared" si="23"/>
        <v>360</v>
      </c>
      <c r="K34" s="373">
        <v>200</v>
      </c>
      <c r="L34" s="373">
        <v>200</v>
      </c>
      <c r="M34" s="373">
        <v>520</v>
      </c>
      <c r="N34" s="373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72"/>
      <c r="D35" s="372"/>
      <c r="E35" s="373"/>
      <c r="F35" s="373"/>
      <c r="G35" s="374"/>
      <c r="H35" s="373"/>
      <c r="I35" s="373">
        <v>100</v>
      </c>
      <c r="J35" s="373">
        <f t="shared" si="23"/>
        <v>100</v>
      </c>
      <c r="K35" s="373">
        <v>95</v>
      </c>
      <c r="L35" s="373">
        <v>95</v>
      </c>
      <c r="M35" s="373"/>
      <c r="N35" s="373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72">
        <v>315</v>
      </c>
      <c r="D36" s="372">
        <f>C36</f>
        <v>315</v>
      </c>
      <c r="E36" s="373">
        <v>361</v>
      </c>
      <c r="F36" s="373">
        <v>380</v>
      </c>
      <c r="G36" s="374">
        <v>327</v>
      </c>
      <c r="H36" s="373">
        <v>377</v>
      </c>
      <c r="I36" s="373">
        <v>340</v>
      </c>
      <c r="J36" s="373">
        <v>380</v>
      </c>
      <c r="K36" s="373">
        <v>318</v>
      </c>
      <c r="L36" s="373">
        <v>377</v>
      </c>
      <c r="M36" s="373">
        <f>98000/315</f>
        <v>311.11111111111109</v>
      </c>
      <c r="N36" s="373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72">
        <v>350</v>
      </c>
      <c r="D37" s="372">
        <v>720</v>
      </c>
      <c r="E37" s="373">
        <v>370</v>
      </c>
      <c r="F37" s="373">
        <v>720</v>
      </c>
      <c r="G37" s="374">
        <v>350</v>
      </c>
      <c r="H37" s="373">
        <v>830</v>
      </c>
      <c r="I37" s="373">
        <v>348</v>
      </c>
      <c r="J37" s="373">
        <f t="shared" si="23"/>
        <v>348</v>
      </c>
      <c r="K37" s="373">
        <v>370</v>
      </c>
      <c r="L37" s="373">
        <v>650</v>
      </c>
      <c r="M37" s="373">
        <v>350</v>
      </c>
      <c r="N37" s="373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381">
        <v>46</v>
      </c>
      <c r="D39" s="381">
        <f t="shared" ref="D39:D41" si="24">C39</f>
        <v>46</v>
      </c>
      <c r="E39" s="381"/>
      <c r="F39" s="381"/>
      <c r="G39" s="381">
        <v>45</v>
      </c>
      <c r="H39" s="381">
        <f t="shared" ref="H39:H44" si="25">G39</f>
        <v>45</v>
      </c>
      <c r="I39" s="381">
        <v>43</v>
      </c>
      <c r="J39" s="381">
        <f t="shared" ref="J39:J40" si="26">I39</f>
        <v>43</v>
      </c>
      <c r="K39" s="381">
        <v>46</v>
      </c>
      <c r="L39" s="381">
        <f t="shared" ref="L39:L44" si="27">K39</f>
        <v>46</v>
      </c>
      <c r="M39" s="381">
        <v>45</v>
      </c>
      <c r="N39" s="382">
        <f t="shared" ref="N39:N42" si="28">M39</f>
        <v>45</v>
      </c>
      <c r="O39" s="270">
        <f t="shared" si="3"/>
        <v>45</v>
      </c>
      <c r="P39" s="270">
        <f t="shared" si="3"/>
        <v>45</v>
      </c>
      <c r="Q39" s="309">
        <f t="shared" si="4"/>
        <v>45</v>
      </c>
    </row>
    <row r="40" spans="1:17" ht="30" customHeight="1">
      <c r="A40" s="24">
        <v>29</v>
      </c>
      <c r="B40" s="24" t="s">
        <v>39</v>
      </c>
      <c r="C40" s="383">
        <v>31</v>
      </c>
      <c r="D40" s="383">
        <f t="shared" si="24"/>
        <v>31</v>
      </c>
      <c r="E40" s="383"/>
      <c r="F40" s="383"/>
      <c r="G40" s="383">
        <v>35</v>
      </c>
      <c r="H40" s="383">
        <f t="shared" si="25"/>
        <v>35</v>
      </c>
      <c r="I40" s="383">
        <v>27</v>
      </c>
      <c r="J40" s="383">
        <f t="shared" si="26"/>
        <v>27</v>
      </c>
      <c r="K40" s="383">
        <v>28</v>
      </c>
      <c r="L40" s="383">
        <f t="shared" si="27"/>
        <v>28</v>
      </c>
      <c r="M40" s="383">
        <v>25</v>
      </c>
      <c r="N40" s="384">
        <f t="shared" si="28"/>
        <v>25</v>
      </c>
      <c r="O40" s="270">
        <f t="shared" si="3"/>
        <v>29.2</v>
      </c>
      <c r="P40" s="270">
        <f t="shared" si="3"/>
        <v>29.2</v>
      </c>
      <c r="Q40" s="309">
        <f t="shared" si="4"/>
        <v>29.2</v>
      </c>
    </row>
    <row r="41" spans="1:17" ht="38.25" customHeight="1">
      <c r="A41" s="24">
        <v>30</v>
      </c>
      <c r="B41" s="24" t="s">
        <v>40</v>
      </c>
      <c r="C41" s="383">
        <v>104</v>
      </c>
      <c r="D41" s="383">
        <f t="shared" si="24"/>
        <v>104</v>
      </c>
      <c r="E41" s="383"/>
      <c r="F41" s="383"/>
      <c r="G41" s="383">
        <v>62</v>
      </c>
      <c r="H41" s="383">
        <f t="shared" si="25"/>
        <v>62</v>
      </c>
      <c r="I41" s="383">
        <v>48</v>
      </c>
      <c r="J41" s="383">
        <v>68</v>
      </c>
      <c r="K41" s="383">
        <v>54</v>
      </c>
      <c r="L41" s="383">
        <f t="shared" si="27"/>
        <v>54</v>
      </c>
      <c r="M41" s="383">
        <v>70</v>
      </c>
      <c r="N41" s="384">
        <f t="shared" si="28"/>
        <v>70</v>
      </c>
      <c r="O41" s="270">
        <f t="shared" si="3"/>
        <v>67.599999999999994</v>
      </c>
      <c r="P41" s="270">
        <f t="shared" si="3"/>
        <v>71.599999999999994</v>
      </c>
      <c r="Q41" s="309">
        <f t="shared" si="4"/>
        <v>69.599999999999994</v>
      </c>
    </row>
    <row r="42" spans="1:17" ht="27.75" customHeight="1">
      <c r="A42" s="24">
        <v>31</v>
      </c>
      <c r="B42" s="24" t="s">
        <v>41</v>
      </c>
      <c r="C42" s="383">
        <v>42</v>
      </c>
      <c r="D42" s="383">
        <v>145</v>
      </c>
      <c r="E42" s="383"/>
      <c r="F42" s="383"/>
      <c r="G42" s="383">
        <v>36</v>
      </c>
      <c r="H42" s="383">
        <f t="shared" si="25"/>
        <v>36</v>
      </c>
      <c r="I42" s="383">
        <v>65</v>
      </c>
      <c r="J42" s="383">
        <f t="shared" ref="J42:J45" si="29">I42</f>
        <v>65</v>
      </c>
      <c r="K42" s="383">
        <v>36</v>
      </c>
      <c r="L42" s="383">
        <f t="shared" si="27"/>
        <v>36</v>
      </c>
      <c r="M42" s="383">
        <v>85</v>
      </c>
      <c r="N42" s="384">
        <f t="shared" si="28"/>
        <v>85</v>
      </c>
      <c r="O42" s="270">
        <f t="shared" si="3"/>
        <v>52.8</v>
      </c>
      <c r="P42" s="270">
        <f t="shared" si="3"/>
        <v>73.400000000000006</v>
      </c>
      <c r="Q42" s="309">
        <f t="shared" si="4"/>
        <v>63.1</v>
      </c>
    </row>
    <row r="43" spans="1:17" ht="18.75" customHeight="1">
      <c r="A43" s="24">
        <v>32</v>
      </c>
      <c r="B43" s="24" t="s">
        <v>42</v>
      </c>
      <c r="C43" s="372">
        <v>210</v>
      </c>
      <c r="D43" s="372">
        <f t="shared" ref="D43:D45" si="30">C43</f>
        <v>210</v>
      </c>
      <c r="E43" s="373">
        <v>200</v>
      </c>
      <c r="F43" s="374">
        <f t="shared" ref="F43:F45" si="31">E43</f>
        <v>200</v>
      </c>
      <c r="G43" s="373">
        <v>235</v>
      </c>
      <c r="H43" s="373">
        <f t="shared" si="25"/>
        <v>235</v>
      </c>
      <c r="I43" s="373">
        <v>230</v>
      </c>
      <c r="J43" s="373">
        <f t="shared" si="29"/>
        <v>230</v>
      </c>
      <c r="K43" s="373">
        <v>240</v>
      </c>
      <c r="L43" s="373">
        <f t="shared" si="27"/>
        <v>240</v>
      </c>
      <c r="M43" s="373"/>
      <c r="N43" s="373"/>
      <c r="O43" s="270">
        <f t="shared" si="3"/>
        <v>223</v>
      </c>
      <c r="P43" s="270">
        <f t="shared" si="3"/>
        <v>223</v>
      </c>
      <c r="Q43" s="309">
        <f t="shared" si="4"/>
        <v>223</v>
      </c>
    </row>
    <row r="44" spans="1:17" ht="20.25" customHeight="1">
      <c r="A44" s="24">
        <v>33</v>
      </c>
      <c r="B44" s="24" t="s">
        <v>43</v>
      </c>
      <c r="C44" s="372">
        <v>310</v>
      </c>
      <c r="D44" s="372">
        <f t="shared" si="30"/>
        <v>310</v>
      </c>
      <c r="E44" s="373">
        <v>250</v>
      </c>
      <c r="F44" s="374">
        <f t="shared" si="31"/>
        <v>250</v>
      </c>
      <c r="G44" s="373">
        <v>299</v>
      </c>
      <c r="H44" s="373">
        <f t="shared" si="25"/>
        <v>299</v>
      </c>
      <c r="I44" s="373">
        <v>240</v>
      </c>
      <c r="J44" s="373">
        <f t="shared" si="29"/>
        <v>240</v>
      </c>
      <c r="K44" s="373">
        <v>210</v>
      </c>
      <c r="L44" s="373">
        <f t="shared" si="27"/>
        <v>210</v>
      </c>
      <c r="M44" s="373"/>
      <c r="N44" s="373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72">
        <v>410</v>
      </c>
      <c r="D45" s="372">
        <f t="shared" si="30"/>
        <v>410</v>
      </c>
      <c r="E45" s="373">
        <v>300</v>
      </c>
      <c r="F45" s="374">
        <f t="shared" si="31"/>
        <v>300</v>
      </c>
      <c r="G45" s="373">
        <v>389</v>
      </c>
      <c r="H45" s="373">
        <f>G45</f>
        <v>389</v>
      </c>
      <c r="I45" s="373">
        <v>330</v>
      </c>
      <c r="J45" s="373">
        <f t="shared" si="29"/>
        <v>330</v>
      </c>
      <c r="K45" s="373">
        <v>300</v>
      </c>
      <c r="L45" s="373">
        <v>330</v>
      </c>
      <c r="M45" s="373"/>
      <c r="N45" s="373"/>
      <c r="O45" s="270">
        <f t="shared" si="3"/>
        <v>345.8</v>
      </c>
      <c r="P45" s="270">
        <f t="shared" si="3"/>
        <v>351.8</v>
      </c>
      <c r="Q45" s="309">
        <f t="shared" si="4"/>
        <v>348.8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378">
        <v>148</v>
      </c>
      <c r="D47" s="378">
        <v>230</v>
      </c>
      <c r="E47" s="378"/>
      <c r="F47" s="378"/>
      <c r="G47" s="378">
        <v>113</v>
      </c>
      <c r="H47" s="378">
        <v>113</v>
      </c>
      <c r="I47" s="378">
        <v>145</v>
      </c>
      <c r="J47" s="378">
        <v>145</v>
      </c>
      <c r="K47" s="378">
        <v>180</v>
      </c>
      <c r="L47" s="378">
        <v>180</v>
      </c>
      <c r="M47" s="378">
        <v>150</v>
      </c>
      <c r="N47" s="378">
        <v>150</v>
      </c>
      <c r="O47" s="270">
        <f t="shared" si="3"/>
        <v>147.19999999999999</v>
      </c>
      <c r="P47" s="270">
        <f t="shared" si="3"/>
        <v>163.6</v>
      </c>
      <c r="Q47" s="309">
        <f t="shared" si="4"/>
        <v>155.39999999999998</v>
      </c>
    </row>
    <row r="48" spans="1:17" ht="18" customHeight="1">
      <c r="A48" s="24">
        <v>36</v>
      </c>
      <c r="B48" s="24" t="s">
        <v>47</v>
      </c>
      <c r="C48" s="372">
        <v>180</v>
      </c>
      <c r="D48" s="372">
        <f>C48</f>
        <v>180</v>
      </c>
      <c r="E48" s="373"/>
      <c r="F48" s="374"/>
      <c r="G48" s="374">
        <v>210</v>
      </c>
      <c r="H48" s="373">
        <v>210</v>
      </c>
      <c r="I48" s="373">
        <v>220</v>
      </c>
      <c r="J48" s="373">
        <f>I48</f>
        <v>220</v>
      </c>
      <c r="K48" s="373">
        <v>200</v>
      </c>
      <c r="L48" s="373">
        <f t="shared" ref="L48:L50" si="32">K48</f>
        <v>200</v>
      </c>
      <c r="M48" s="373"/>
      <c r="N48" s="373"/>
      <c r="O48" s="270">
        <f t="shared" si="3"/>
        <v>202.5</v>
      </c>
      <c r="P48" s="270">
        <f t="shared" si="3"/>
        <v>202.5</v>
      </c>
      <c r="Q48" s="309">
        <f t="shared" si="4"/>
        <v>202.5</v>
      </c>
    </row>
    <row r="49" spans="1:17" ht="17.25" customHeight="1">
      <c r="A49" s="24">
        <v>37</v>
      </c>
      <c r="B49" s="24" t="s">
        <v>48</v>
      </c>
      <c r="C49" s="372">
        <v>128</v>
      </c>
      <c r="D49" s="372">
        <v>180</v>
      </c>
      <c r="E49" s="373"/>
      <c r="F49" s="374"/>
      <c r="G49" s="374">
        <v>215</v>
      </c>
      <c r="H49" s="373">
        <f t="shared" ref="H49:H51" si="33">G49</f>
        <v>215</v>
      </c>
      <c r="I49" s="373">
        <v>140</v>
      </c>
      <c r="J49" s="373">
        <f t="shared" ref="J49:J51" si="34">I49</f>
        <v>140</v>
      </c>
      <c r="K49" s="373">
        <v>170</v>
      </c>
      <c r="L49" s="373">
        <v>200</v>
      </c>
      <c r="M49" s="373"/>
      <c r="N49" s="373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72">
        <v>200</v>
      </c>
      <c r="D50" s="372">
        <f t="shared" ref="D50" si="35">C50</f>
        <v>200</v>
      </c>
      <c r="E50" s="373"/>
      <c r="F50" s="374"/>
      <c r="G50" s="374">
        <v>182</v>
      </c>
      <c r="H50" s="373">
        <v>182</v>
      </c>
      <c r="I50" s="373">
        <v>160</v>
      </c>
      <c r="J50" s="373">
        <v>160</v>
      </c>
      <c r="K50" s="373">
        <v>150</v>
      </c>
      <c r="L50" s="373">
        <f t="shared" si="32"/>
        <v>150</v>
      </c>
      <c r="M50" s="373"/>
      <c r="N50" s="373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72">
        <v>180</v>
      </c>
      <c r="D51" s="372">
        <v>180</v>
      </c>
      <c r="E51" s="373"/>
      <c r="F51" s="374"/>
      <c r="G51" s="374">
        <v>171</v>
      </c>
      <c r="H51" s="373">
        <f t="shared" si="33"/>
        <v>171</v>
      </c>
      <c r="I51" s="373">
        <v>180</v>
      </c>
      <c r="J51" s="373">
        <f t="shared" si="34"/>
        <v>180</v>
      </c>
      <c r="K51" s="373">
        <v>175</v>
      </c>
      <c r="L51" s="373">
        <v>175</v>
      </c>
      <c r="M51" s="373"/>
      <c r="N51" s="373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3"/>
        <v>#DIV/0!</v>
      </c>
      <c r="P52" s="313" t="e">
        <f t="shared" si="3"/>
        <v>#DIV/0!</v>
      </c>
      <c r="Q52" s="309"/>
    </row>
    <row r="53" spans="1:17" ht="29.25" customHeight="1">
      <c r="A53" s="24">
        <v>40</v>
      </c>
      <c r="B53" s="24" t="s">
        <v>52</v>
      </c>
      <c r="C53" s="385">
        <v>80</v>
      </c>
      <c r="D53" s="385">
        <f>C53</f>
        <v>80</v>
      </c>
      <c r="E53" s="385"/>
      <c r="F53" s="385"/>
      <c r="G53" s="385">
        <v>80</v>
      </c>
      <c r="H53" s="385">
        <v>80</v>
      </c>
      <c r="I53" s="385">
        <v>80</v>
      </c>
      <c r="J53" s="385">
        <v>80</v>
      </c>
      <c r="K53" s="385">
        <v>80</v>
      </c>
      <c r="L53" s="385">
        <v>80</v>
      </c>
      <c r="M53" s="385">
        <v>70</v>
      </c>
      <c r="N53" s="385">
        <v>70</v>
      </c>
      <c r="O53" s="270">
        <f>AVERAGE(C53,E53,G53,I53,K53,M53)</f>
        <v>78</v>
      </c>
      <c r="P53" s="270">
        <f t="shared" si="3"/>
        <v>78</v>
      </c>
      <c r="Q53" s="309">
        <f t="shared" si="4"/>
        <v>78</v>
      </c>
    </row>
    <row r="55" spans="1:17">
      <c r="B55" s="53"/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22" sqref="F22"/>
      <selection pane="topRight" activeCell="F22" sqref="F22"/>
      <selection pane="bottomLeft" activeCell="F22" sqref="F22"/>
      <selection pane="bottomRight" activeCell="F22" sqref="F2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11.7109375" style="391" customWidth="1"/>
    <col min="7" max="7" width="10.5703125" style="390" customWidth="1"/>
    <col min="8" max="9" width="10.140625" style="390" customWidth="1"/>
    <col min="10" max="10" width="11.7109375" style="390" customWidth="1"/>
    <col min="11" max="11" width="10" style="390" customWidth="1"/>
    <col min="12" max="12" width="11.7109375" style="390" customWidth="1"/>
    <col min="13" max="13" width="9.85546875" style="390" customWidth="1"/>
    <col min="14" max="14" width="9.42578125" style="390" customWidth="1"/>
    <col min="15" max="15" width="16.140625" style="10" customWidth="1"/>
    <col min="16" max="16" width="15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392"/>
      <c r="L3" s="393"/>
      <c r="M3" s="393"/>
      <c r="N3" s="393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39</v>
      </c>
      <c r="H7" s="402">
        <f t="shared" ref="H7" si="0">G7</f>
        <v>39</v>
      </c>
      <c r="I7" s="402">
        <v>38</v>
      </c>
      <c r="J7" s="402">
        <v>48</v>
      </c>
      <c r="K7" s="402">
        <v>40</v>
      </c>
      <c r="L7" s="402">
        <f t="shared" ref="L7" si="1">K7</f>
        <v>40</v>
      </c>
      <c r="M7" s="402">
        <v>44</v>
      </c>
      <c r="N7" s="402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63</v>
      </c>
      <c r="L8" s="402">
        <v>80</v>
      </c>
      <c r="M8" s="402">
        <v>60</v>
      </c>
      <c r="N8" s="402">
        <v>90</v>
      </c>
      <c r="O8" s="270">
        <f t="shared" ref="O8:P53" si="3">AVERAGE(C8,E8,G8,I8,K8,M8)</f>
        <v>69.166666666666671</v>
      </c>
      <c r="P8" s="270">
        <f>AVERAGE(D8,F8,H8,J8,L8,N8)</f>
        <v>83</v>
      </c>
      <c r="Q8" s="309">
        <f t="shared" ref="Q8:Q53" si="4">AVERAGE(O8,P8)</f>
        <v>76.083333333333343</v>
      </c>
    </row>
    <row r="9" spans="1:17" ht="28.5" customHeight="1">
      <c r="A9" s="24">
        <v>3</v>
      </c>
      <c r="B9" s="24" t="s">
        <v>9</v>
      </c>
      <c r="C9" s="402">
        <v>98</v>
      </c>
      <c r="D9" s="402">
        <v>98</v>
      </c>
      <c r="E9" s="402">
        <v>108</v>
      </c>
      <c r="F9" s="402">
        <v>108</v>
      </c>
      <c r="G9" s="402">
        <v>105</v>
      </c>
      <c r="H9" s="402">
        <f t="shared" ref="H9" si="5">G9</f>
        <v>105</v>
      </c>
      <c r="I9" s="402">
        <v>98</v>
      </c>
      <c r="J9" s="402">
        <f t="shared" ref="J9" si="6">I9</f>
        <v>98</v>
      </c>
      <c r="K9" s="402">
        <v>100</v>
      </c>
      <c r="L9" s="402">
        <f t="shared" ref="L9:L10" si="7">K9</f>
        <v>100</v>
      </c>
      <c r="M9" s="402">
        <v>108</v>
      </c>
      <c r="N9" s="402">
        <v>108</v>
      </c>
      <c r="O9" s="270">
        <f>AVERAGE(C9,E9,G9,I9,K9,M9)</f>
        <v>102.83333333333333</v>
      </c>
      <c r="P9" s="270">
        <f t="shared" si="3"/>
        <v>102.83333333333333</v>
      </c>
      <c r="Q9" s="309">
        <f t="shared" si="4"/>
        <v>102.83333333333333</v>
      </c>
    </row>
    <row r="10" spans="1:17" ht="31.5" customHeight="1">
      <c r="A10" s="24">
        <v>4</v>
      </c>
      <c r="B10" s="24" t="s">
        <v>10</v>
      </c>
      <c r="C10" s="402">
        <v>58</v>
      </c>
      <c r="D10" s="402">
        <v>58</v>
      </c>
      <c r="E10" s="402">
        <v>40</v>
      </c>
      <c r="F10" s="402">
        <v>40</v>
      </c>
      <c r="G10" s="402">
        <v>40</v>
      </c>
      <c r="H10" s="402">
        <v>41</v>
      </c>
      <c r="I10" s="402">
        <v>36</v>
      </c>
      <c r="J10" s="402">
        <v>43</v>
      </c>
      <c r="K10" s="402">
        <v>43</v>
      </c>
      <c r="L10" s="402">
        <f t="shared" si="7"/>
        <v>43</v>
      </c>
      <c r="M10" s="402">
        <v>34</v>
      </c>
      <c r="N10" s="402">
        <v>34</v>
      </c>
      <c r="O10" s="270">
        <f t="shared" si="3"/>
        <v>41.833333333333336</v>
      </c>
      <c r="P10" s="270">
        <f t="shared" si="3"/>
        <v>43.166666666666664</v>
      </c>
      <c r="Q10" s="309">
        <f t="shared" si="4"/>
        <v>42.5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3"/>
        <v>134</v>
      </c>
      <c r="P11" s="270">
        <f t="shared" si="3"/>
        <v>166.2</v>
      </c>
      <c r="Q11" s="309">
        <f t="shared" si="4"/>
        <v>150.1</v>
      </c>
    </row>
    <row r="12" spans="1:17" ht="23.25" customHeight="1">
      <c r="A12" s="24">
        <v>6</v>
      </c>
      <c r="B12" s="24" t="s">
        <v>12</v>
      </c>
      <c r="C12" s="403">
        <v>98</v>
      </c>
      <c r="D12" s="403">
        <v>98</v>
      </c>
      <c r="E12" s="403">
        <v>95</v>
      </c>
      <c r="F12" s="403">
        <v>95</v>
      </c>
      <c r="G12" s="404">
        <v>96</v>
      </c>
      <c r="H12" s="404">
        <v>96</v>
      </c>
      <c r="I12" s="403">
        <v>95</v>
      </c>
      <c r="J12" s="403">
        <v>95</v>
      </c>
      <c r="K12" s="403">
        <v>96</v>
      </c>
      <c r="L12" s="403">
        <f>K12</f>
        <v>96</v>
      </c>
      <c r="M12" s="403"/>
      <c r="N12" s="403"/>
      <c r="O12" s="270">
        <f t="shared" si="3"/>
        <v>96</v>
      </c>
      <c r="P12" s="270">
        <f t="shared" si="3"/>
        <v>96</v>
      </c>
      <c r="Q12" s="309">
        <f t="shared" si="4"/>
        <v>96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8">C14</f>
        <v>550</v>
      </c>
      <c r="E14" s="402">
        <v>500</v>
      </c>
      <c r="F14" s="402">
        <f t="shared" ref="F14" si="9">E14</f>
        <v>500</v>
      </c>
      <c r="G14" s="402">
        <v>550</v>
      </c>
      <c r="H14" s="402">
        <f t="shared" ref="H14" si="10">G14</f>
        <v>550</v>
      </c>
      <c r="I14" s="402">
        <v>450</v>
      </c>
      <c r="J14" s="402">
        <f t="shared" ref="J14" si="11">I14</f>
        <v>450</v>
      </c>
      <c r="K14" s="402">
        <v>430</v>
      </c>
      <c r="L14" s="402">
        <f t="shared" ref="L14" si="12">K14</f>
        <v>430</v>
      </c>
      <c r="M14" s="402">
        <v>450</v>
      </c>
      <c r="N14" s="402">
        <v>450</v>
      </c>
      <c r="O14" s="270">
        <f t="shared" si="3"/>
        <v>488.33333333333331</v>
      </c>
      <c r="P14" s="270">
        <f t="shared" si="3"/>
        <v>488.33333333333331</v>
      </c>
      <c r="Q14" s="309">
        <f t="shared" si="4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3">K21</f>
        <v>350</v>
      </c>
      <c r="M21" s="402"/>
      <c r="N21" s="402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4">E23</f>
        <v>150</v>
      </c>
      <c r="G23" s="402">
        <v>160</v>
      </c>
      <c r="H23" s="402">
        <f t="shared" ref="H23" si="15">G23</f>
        <v>160</v>
      </c>
      <c r="I23" s="402">
        <v>0</v>
      </c>
      <c r="J23" s="402">
        <f t="shared" ref="J23:J24" si="16">I23</f>
        <v>0</v>
      </c>
      <c r="K23" s="402">
        <v>165</v>
      </c>
      <c r="L23" s="402">
        <f t="shared" ref="L23:L24" si="17">K23</f>
        <v>165</v>
      </c>
      <c r="M23" s="402">
        <v>150</v>
      </c>
      <c r="N23" s="402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6"/>
        <v>170</v>
      </c>
      <c r="K24" s="402">
        <v>180</v>
      </c>
      <c r="L24" s="402">
        <f t="shared" si="17"/>
        <v>180</v>
      </c>
      <c r="M24" s="402">
        <v>143</v>
      </c>
      <c r="N24" s="402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9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9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3"/>
        <v>30</v>
      </c>
      <c r="P29" s="313">
        <f t="shared" si="3"/>
        <v>30</v>
      </c>
      <c r="Q29" s="309">
        <f t="shared" si="4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95</v>
      </c>
      <c r="E32" s="403"/>
      <c r="F32" s="403"/>
      <c r="G32" s="403">
        <v>90</v>
      </c>
      <c r="H32" s="403">
        <v>90</v>
      </c>
      <c r="I32" s="403">
        <v>57</v>
      </c>
      <c r="J32" s="403">
        <v>92</v>
      </c>
      <c r="K32" s="403">
        <v>90</v>
      </c>
      <c r="L32" s="403">
        <f t="shared" ref="L32" si="20">K32</f>
        <v>90</v>
      </c>
      <c r="M32" s="403">
        <v>93</v>
      </c>
      <c r="N32" s="403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360</v>
      </c>
      <c r="H33" s="405">
        <f t="shared" ref="H33:H34" si="22">G33</f>
        <v>360</v>
      </c>
      <c r="I33" s="405">
        <v>568</v>
      </c>
      <c r="J33" s="405">
        <f t="shared" ref="J33:J37" si="23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2"/>
        <v>412</v>
      </c>
      <c r="I34" s="405">
        <v>360</v>
      </c>
      <c r="J34" s="405">
        <f t="shared" si="23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3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327</v>
      </c>
      <c r="H36" s="405">
        <v>377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3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46</v>
      </c>
      <c r="D39" s="408">
        <f t="shared" ref="D39:D41" si="24">C39</f>
        <v>46</v>
      </c>
      <c r="E39" s="408"/>
      <c r="F39" s="408"/>
      <c r="G39" s="408">
        <v>45</v>
      </c>
      <c r="H39" s="408">
        <f t="shared" ref="H39:H44" si="25">G39</f>
        <v>45</v>
      </c>
      <c r="I39" s="408">
        <v>43</v>
      </c>
      <c r="J39" s="408">
        <f t="shared" ref="J39:J40" si="26">I39</f>
        <v>43</v>
      </c>
      <c r="K39" s="408">
        <v>46</v>
      </c>
      <c r="L39" s="408">
        <f t="shared" ref="L39:L44" si="27">K39</f>
        <v>46</v>
      </c>
      <c r="M39" s="408">
        <v>45</v>
      </c>
      <c r="N39" s="409">
        <f t="shared" ref="N39:N42" si="28">M39</f>
        <v>45</v>
      </c>
      <c r="O39" s="270">
        <f t="shared" si="3"/>
        <v>45</v>
      </c>
      <c r="P39" s="270">
        <f t="shared" si="3"/>
        <v>45</v>
      </c>
      <c r="Q39" s="309">
        <f t="shared" si="4"/>
        <v>45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4"/>
        <v>31</v>
      </c>
      <c r="E40" s="410"/>
      <c r="F40" s="410"/>
      <c r="G40" s="410">
        <v>35</v>
      </c>
      <c r="H40" s="410">
        <f t="shared" si="25"/>
        <v>35</v>
      </c>
      <c r="I40" s="410">
        <v>27</v>
      </c>
      <c r="J40" s="410">
        <f t="shared" si="26"/>
        <v>27</v>
      </c>
      <c r="K40" s="410">
        <v>28</v>
      </c>
      <c r="L40" s="410">
        <f t="shared" si="27"/>
        <v>28</v>
      </c>
      <c r="M40" s="410">
        <v>25</v>
      </c>
      <c r="N40" s="411">
        <f t="shared" si="28"/>
        <v>25</v>
      </c>
      <c r="O40" s="270">
        <f t="shared" si="3"/>
        <v>29.2</v>
      </c>
      <c r="P40" s="270">
        <f t="shared" si="3"/>
        <v>29.2</v>
      </c>
      <c r="Q40" s="309">
        <f t="shared" si="4"/>
        <v>29.2</v>
      </c>
    </row>
    <row r="41" spans="1:17" ht="38.25" customHeight="1">
      <c r="A41" s="24">
        <v>30</v>
      </c>
      <c r="B41" s="24" t="s">
        <v>40</v>
      </c>
      <c r="C41" s="410">
        <v>105</v>
      </c>
      <c r="D41" s="410">
        <f t="shared" si="24"/>
        <v>105</v>
      </c>
      <c r="E41" s="410"/>
      <c r="F41" s="410"/>
      <c r="G41" s="410">
        <v>62</v>
      </c>
      <c r="H41" s="410">
        <f t="shared" si="25"/>
        <v>62</v>
      </c>
      <c r="I41" s="410">
        <v>48</v>
      </c>
      <c r="J41" s="410">
        <v>68</v>
      </c>
      <c r="K41" s="410">
        <v>54</v>
      </c>
      <c r="L41" s="410">
        <f t="shared" si="27"/>
        <v>54</v>
      </c>
      <c r="M41" s="410">
        <v>70</v>
      </c>
      <c r="N41" s="411">
        <f t="shared" si="28"/>
        <v>70</v>
      </c>
      <c r="O41" s="270">
        <f t="shared" si="3"/>
        <v>67.8</v>
      </c>
      <c r="P41" s="270">
        <f t="shared" si="3"/>
        <v>71.8</v>
      </c>
      <c r="Q41" s="309">
        <f t="shared" si="4"/>
        <v>69.8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145</v>
      </c>
      <c r="E42" s="410"/>
      <c r="F42" s="410"/>
      <c r="G42" s="410">
        <v>36</v>
      </c>
      <c r="H42" s="410">
        <f t="shared" si="25"/>
        <v>36</v>
      </c>
      <c r="I42" s="410">
        <v>65</v>
      </c>
      <c r="J42" s="410">
        <f t="shared" ref="J42:J45" si="29">I42</f>
        <v>65</v>
      </c>
      <c r="K42" s="410">
        <v>36</v>
      </c>
      <c r="L42" s="410">
        <f t="shared" si="27"/>
        <v>36</v>
      </c>
      <c r="M42" s="410">
        <v>85</v>
      </c>
      <c r="N42" s="411">
        <f t="shared" si="28"/>
        <v>85</v>
      </c>
      <c r="O42" s="270">
        <f t="shared" si="3"/>
        <v>52.8</v>
      </c>
      <c r="P42" s="270">
        <f t="shared" si="3"/>
        <v>73.400000000000006</v>
      </c>
      <c r="Q42" s="309">
        <f t="shared" si="4"/>
        <v>63.1</v>
      </c>
    </row>
    <row r="43" spans="1:17" ht="18.75" customHeight="1">
      <c r="A43" s="24">
        <v>32</v>
      </c>
      <c r="B43" s="24" t="s">
        <v>42</v>
      </c>
      <c r="C43" s="388">
        <v>210</v>
      </c>
      <c r="D43" s="388">
        <f t="shared" ref="D43:D45" si="30">C43</f>
        <v>210</v>
      </c>
      <c r="E43" s="405">
        <v>200</v>
      </c>
      <c r="F43" s="406">
        <f t="shared" ref="F43:F45" si="31">E43</f>
        <v>200</v>
      </c>
      <c r="G43" s="405">
        <v>235</v>
      </c>
      <c r="H43" s="405">
        <f t="shared" si="25"/>
        <v>235</v>
      </c>
      <c r="I43" s="405">
        <v>230</v>
      </c>
      <c r="J43" s="405">
        <f t="shared" si="29"/>
        <v>230</v>
      </c>
      <c r="K43" s="405">
        <v>240</v>
      </c>
      <c r="L43" s="405">
        <f t="shared" si="27"/>
        <v>240</v>
      </c>
      <c r="M43" s="405"/>
      <c r="N43" s="405"/>
      <c r="O43" s="270">
        <f t="shared" si="3"/>
        <v>223</v>
      </c>
      <c r="P43" s="270">
        <f t="shared" si="3"/>
        <v>223</v>
      </c>
      <c r="Q43" s="309">
        <f t="shared" si="4"/>
        <v>223</v>
      </c>
    </row>
    <row r="44" spans="1:17" ht="20.25" customHeight="1">
      <c r="A44" s="24">
        <v>33</v>
      </c>
      <c r="B44" s="24" t="s">
        <v>43</v>
      </c>
      <c r="C44" s="388">
        <v>310</v>
      </c>
      <c r="D44" s="388">
        <f t="shared" si="30"/>
        <v>310</v>
      </c>
      <c r="E44" s="405">
        <v>250</v>
      </c>
      <c r="F44" s="406">
        <f t="shared" si="31"/>
        <v>250</v>
      </c>
      <c r="G44" s="405">
        <v>299</v>
      </c>
      <c r="H44" s="405">
        <f t="shared" si="25"/>
        <v>299</v>
      </c>
      <c r="I44" s="405">
        <v>240</v>
      </c>
      <c r="J44" s="405">
        <f t="shared" si="29"/>
        <v>240</v>
      </c>
      <c r="K44" s="405">
        <v>210</v>
      </c>
      <c r="L44" s="405">
        <f t="shared" si="27"/>
        <v>210</v>
      </c>
      <c r="M44" s="405"/>
      <c r="N44" s="405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88">
        <v>410</v>
      </c>
      <c r="D45" s="388">
        <f t="shared" si="30"/>
        <v>410</v>
      </c>
      <c r="E45" s="405">
        <v>300</v>
      </c>
      <c r="F45" s="406">
        <f t="shared" si="31"/>
        <v>300</v>
      </c>
      <c r="G45" s="405">
        <v>389</v>
      </c>
      <c r="H45" s="405">
        <f>G45</f>
        <v>389</v>
      </c>
      <c r="I45" s="405">
        <v>330</v>
      </c>
      <c r="J45" s="405">
        <f t="shared" si="29"/>
        <v>330</v>
      </c>
      <c r="K45" s="405">
        <v>300</v>
      </c>
      <c r="L45" s="405">
        <v>330</v>
      </c>
      <c r="M45" s="405"/>
      <c r="N45" s="405"/>
      <c r="O45" s="270">
        <f t="shared" si="3"/>
        <v>345.8</v>
      </c>
      <c r="P45" s="270">
        <f t="shared" si="3"/>
        <v>351.8</v>
      </c>
      <c r="Q45" s="309">
        <f t="shared" si="4"/>
        <v>348.8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180</v>
      </c>
      <c r="L47" s="402">
        <v>180</v>
      </c>
      <c r="M47" s="402">
        <v>150</v>
      </c>
      <c r="N47" s="402">
        <v>150</v>
      </c>
      <c r="O47" s="270">
        <f t="shared" si="3"/>
        <v>147.19999999999999</v>
      </c>
      <c r="P47" s="270">
        <f t="shared" si="3"/>
        <v>163.6</v>
      </c>
      <c r="Q47" s="309">
        <f t="shared" si="4"/>
        <v>155.39999999999998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210</v>
      </c>
      <c r="H48" s="405">
        <v>210</v>
      </c>
      <c r="I48" s="405">
        <v>220</v>
      </c>
      <c r="J48" s="405">
        <f>I48</f>
        <v>220</v>
      </c>
      <c r="K48" s="405">
        <v>200</v>
      </c>
      <c r="L48" s="405">
        <f t="shared" ref="L48:L50" si="32">K48</f>
        <v>200</v>
      </c>
      <c r="M48" s="405"/>
      <c r="N48" s="405"/>
      <c r="O48" s="270">
        <f t="shared" si="3"/>
        <v>202.5</v>
      </c>
      <c r="P48" s="270">
        <f t="shared" si="3"/>
        <v>202.5</v>
      </c>
      <c r="Q48" s="309">
        <f t="shared" si="4"/>
        <v>202.5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3">G49</f>
        <v>215</v>
      </c>
      <c r="I49" s="405">
        <v>140</v>
      </c>
      <c r="J49" s="405">
        <f t="shared" ref="J49:J51" si="34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88">
        <v>200</v>
      </c>
      <c r="D50" s="388">
        <f t="shared" ref="D50" si="35">C50</f>
        <v>200</v>
      </c>
      <c r="E50" s="405"/>
      <c r="F50" s="406"/>
      <c r="G50" s="406">
        <v>182</v>
      </c>
      <c r="H50" s="405">
        <v>182</v>
      </c>
      <c r="I50" s="405">
        <v>160</v>
      </c>
      <c r="J50" s="405">
        <v>160</v>
      </c>
      <c r="K50" s="405">
        <v>150</v>
      </c>
      <c r="L50" s="405">
        <f t="shared" si="32"/>
        <v>150</v>
      </c>
      <c r="M50" s="405"/>
      <c r="N50" s="405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88">
        <v>180</v>
      </c>
      <c r="D51" s="388">
        <v>180</v>
      </c>
      <c r="E51" s="405"/>
      <c r="F51" s="406"/>
      <c r="G51" s="406">
        <v>171</v>
      </c>
      <c r="H51" s="405">
        <f t="shared" si="33"/>
        <v>171</v>
      </c>
      <c r="I51" s="405">
        <v>180</v>
      </c>
      <c r="J51" s="405">
        <f t="shared" si="34"/>
        <v>180</v>
      </c>
      <c r="K51" s="405">
        <v>175</v>
      </c>
      <c r="L51" s="405">
        <v>175</v>
      </c>
      <c r="M51" s="405"/>
      <c r="N51" s="405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3"/>
        <v>#DIV/0!</v>
      </c>
      <c r="P52" s="313" t="e">
        <f t="shared" si="3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80</v>
      </c>
      <c r="H53" s="412">
        <v>80</v>
      </c>
      <c r="I53" s="412">
        <v>80</v>
      </c>
      <c r="J53" s="412">
        <v>80</v>
      </c>
      <c r="K53" s="412">
        <v>80</v>
      </c>
      <c r="L53" s="412">
        <v>80</v>
      </c>
      <c r="M53" s="412">
        <v>70</v>
      </c>
      <c r="N53" s="412">
        <v>70</v>
      </c>
      <c r="O53" s="270">
        <f>AVERAGE(C53,E53,G53,I53,K53,M53)</f>
        <v>78</v>
      </c>
      <c r="P53" s="270">
        <f t="shared" si="3"/>
        <v>78</v>
      </c>
      <c r="Q53" s="309">
        <f t="shared" si="4"/>
        <v>78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K48" sqref="K48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16"/>
      <c r="L3" s="417"/>
      <c r="M3" s="417"/>
      <c r="N3" s="417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39</v>
      </c>
      <c r="H7" s="402">
        <f t="shared" ref="H7" si="0">G7</f>
        <v>39</v>
      </c>
      <c r="I7" s="402">
        <v>38</v>
      </c>
      <c r="J7" s="402">
        <v>48</v>
      </c>
      <c r="K7" s="402">
        <v>40</v>
      </c>
      <c r="L7" s="402">
        <f t="shared" ref="L7" si="1">K7</f>
        <v>40</v>
      </c>
      <c r="M7" s="402">
        <v>44</v>
      </c>
      <c r="N7" s="402">
        <f t="shared" ref="N7" si="2">M7</f>
        <v>44</v>
      </c>
      <c r="O7" s="270">
        <f>AVERAGE(C7,E7,G7,I7,K7,M7)</f>
        <v>40.166666666666664</v>
      </c>
      <c r="P7" s="270">
        <f>AVERAGE(D7,F7,H7,J7,L7,N7)</f>
        <v>43.5</v>
      </c>
      <c r="Q7" s="309">
        <f>AVERAGE(O7,P7)</f>
        <v>41.833333333333329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60</v>
      </c>
      <c r="N8" s="402">
        <v>90</v>
      </c>
      <c r="O8" s="270">
        <f t="shared" ref="O8:P53" si="3">AVERAGE(C8,E8,G8,I8,K8,M8)</f>
        <v>70.333333333333329</v>
      </c>
      <c r="P8" s="270">
        <f>AVERAGE(D8,F8,H8,J8,L8,N8)</f>
        <v>86</v>
      </c>
      <c r="Q8" s="309">
        <f t="shared" ref="Q8:Q53" si="4">AVERAGE(O8,P8)</f>
        <v>78.166666666666657</v>
      </c>
    </row>
    <row r="9" spans="1:17" ht="28.5" customHeight="1">
      <c r="A9" s="24">
        <v>3</v>
      </c>
      <c r="B9" s="24" t="s">
        <v>9</v>
      </c>
      <c r="C9" s="402">
        <v>110</v>
      </c>
      <c r="D9" s="402">
        <v>110</v>
      </c>
      <c r="E9" s="402">
        <v>108</v>
      </c>
      <c r="F9" s="402">
        <v>108</v>
      </c>
      <c r="G9" s="402">
        <v>105</v>
      </c>
      <c r="H9" s="402">
        <f t="shared" ref="H9" si="5">G9</f>
        <v>105</v>
      </c>
      <c r="I9" s="402">
        <v>98</v>
      </c>
      <c r="J9" s="402">
        <f t="shared" ref="J9" si="6">I9</f>
        <v>98</v>
      </c>
      <c r="K9" s="402">
        <v>111</v>
      </c>
      <c r="L9" s="402">
        <f t="shared" ref="L9:L10" si="7">K9</f>
        <v>111</v>
      </c>
      <c r="M9" s="402">
        <v>108</v>
      </c>
      <c r="N9" s="402">
        <v>108</v>
      </c>
      <c r="O9" s="270">
        <f>AVERAGE(C9,E9,G9,I9,K9,M9)</f>
        <v>106.66666666666667</v>
      </c>
      <c r="P9" s="270">
        <f t="shared" si="3"/>
        <v>106.66666666666667</v>
      </c>
      <c r="Q9" s="309">
        <f t="shared" si="4"/>
        <v>106.66666666666667</v>
      </c>
    </row>
    <row r="10" spans="1:17" ht="31.5" customHeight="1">
      <c r="A10" s="24">
        <v>4</v>
      </c>
      <c r="B10" s="24" t="s">
        <v>10</v>
      </c>
      <c r="C10" s="402">
        <v>58</v>
      </c>
      <c r="D10" s="402">
        <v>58</v>
      </c>
      <c r="E10" s="402">
        <v>40</v>
      </c>
      <c r="F10" s="402">
        <v>40</v>
      </c>
      <c r="G10" s="402">
        <v>40</v>
      </c>
      <c r="H10" s="402">
        <v>41</v>
      </c>
      <c r="I10" s="402">
        <v>36</v>
      </c>
      <c r="J10" s="402">
        <v>54</v>
      </c>
      <c r="K10" s="402">
        <v>54</v>
      </c>
      <c r="L10" s="402">
        <f t="shared" si="7"/>
        <v>54</v>
      </c>
      <c r="M10" s="402">
        <v>34</v>
      </c>
      <c r="N10" s="402">
        <v>56</v>
      </c>
      <c r="O10" s="270">
        <f t="shared" si="3"/>
        <v>43.666666666666664</v>
      </c>
      <c r="P10" s="270">
        <f t="shared" si="3"/>
        <v>50.5</v>
      </c>
      <c r="Q10" s="309">
        <f t="shared" si="4"/>
        <v>47.083333333333329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3"/>
        <v>134</v>
      </c>
      <c r="P11" s="270">
        <f t="shared" si="3"/>
        <v>166.2</v>
      </c>
      <c r="Q11" s="309">
        <f t="shared" si="4"/>
        <v>150.1</v>
      </c>
    </row>
    <row r="12" spans="1:17" ht="23.25" customHeight="1">
      <c r="A12" s="24">
        <v>6</v>
      </c>
      <c r="B12" s="24" t="s">
        <v>12</v>
      </c>
      <c r="C12" s="403">
        <v>98</v>
      </c>
      <c r="D12" s="403">
        <v>98</v>
      </c>
      <c r="E12" s="403">
        <v>95</v>
      </c>
      <c r="F12" s="403">
        <v>95</v>
      </c>
      <c r="G12" s="404">
        <v>96</v>
      </c>
      <c r="H12" s="404">
        <v>96</v>
      </c>
      <c r="I12" s="403">
        <v>95</v>
      </c>
      <c r="J12" s="403">
        <v>95</v>
      </c>
      <c r="K12" s="403">
        <v>95</v>
      </c>
      <c r="L12" s="403">
        <f>K12</f>
        <v>95</v>
      </c>
      <c r="M12" s="403"/>
      <c r="N12" s="403"/>
      <c r="O12" s="270">
        <f t="shared" si="3"/>
        <v>95.8</v>
      </c>
      <c r="P12" s="270">
        <f t="shared" si="3"/>
        <v>95.8</v>
      </c>
      <c r="Q12" s="309">
        <f t="shared" si="4"/>
        <v>95.8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3"/>
        <v>19.833333333333332</v>
      </c>
      <c r="P13" s="270">
        <f t="shared" si="3"/>
        <v>20.666666666666668</v>
      </c>
      <c r="Q13" s="309">
        <f t="shared" si="4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8">C14</f>
        <v>550</v>
      </c>
      <c r="E14" s="402">
        <v>500</v>
      </c>
      <c r="F14" s="402">
        <f t="shared" ref="F14" si="9">E14</f>
        <v>500</v>
      </c>
      <c r="G14" s="402">
        <v>550</v>
      </c>
      <c r="H14" s="402">
        <f t="shared" ref="H14" si="10">G14</f>
        <v>550</v>
      </c>
      <c r="I14" s="402">
        <v>450</v>
      </c>
      <c r="J14" s="402">
        <f t="shared" ref="J14" si="11">I14</f>
        <v>450</v>
      </c>
      <c r="K14" s="402">
        <v>430</v>
      </c>
      <c r="L14" s="402">
        <f t="shared" ref="L14" si="12">K14</f>
        <v>430</v>
      </c>
      <c r="M14" s="402">
        <v>450</v>
      </c>
      <c r="N14" s="402">
        <v>450</v>
      </c>
      <c r="O14" s="270">
        <f t="shared" si="3"/>
        <v>488.33333333333331</v>
      </c>
      <c r="P14" s="270">
        <f t="shared" si="3"/>
        <v>488.33333333333331</v>
      </c>
      <c r="Q14" s="309">
        <f t="shared" si="4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3"/>
        <v>#DIV/0!</v>
      </c>
      <c r="P15" s="313" t="e">
        <f t="shared" si="3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3"/>
        <v>#DIV/0!</v>
      </c>
      <c r="P16" s="313" t="e">
        <f t="shared" si="3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3"/>
        <v>216.66666666666666</v>
      </c>
      <c r="P17" s="270">
        <f t="shared" si="3"/>
        <v>235.5</v>
      </c>
      <c r="Q17" s="309">
        <f t="shared" si="4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3"/>
        <v>373.66666666666669</v>
      </c>
      <c r="P18" s="270">
        <f t="shared" si="3"/>
        <v>462.5</v>
      </c>
      <c r="Q18" s="309">
        <f t="shared" si="4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4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3">K21</f>
        <v>350</v>
      </c>
      <c r="M21" s="402"/>
      <c r="N21" s="402"/>
      <c r="O21" s="270">
        <f t="shared" si="3"/>
        <v>350</v>
      </c>
      <c r="P21" s="270">
        <f t="shared" si="3"/>
        <v>350</v>
      </c>
      <c r="Q21" s="309">
        <f t="shared" si="4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3"/>
        <v>395</v>
      </c>
      <c r="P22" s="270">
        <f t="shared" si="3"/>
        <v>395</v>
      </c>
      <c r="Q22" s="309">
        <f t="shared" si="4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4">E23</f>
        <v>150</v>
      </c>
      <c r="G23" s="402">
        <v>160</v>
      </c>
      <c r="H23" s="402">
        <f t="shared" ref="H23" si="15">G23</f>
        <v>160</v>
      </c>
      <c r="I23" s="402">
        <v>0</v>
      </c>
      <c r="J23" s="402">
        <f t="shared" ref="J23:J24" si="16">I23</f>
        <v>0</v>
      </c>
      <c r="K23" s="402">
        <v>165</v>
      </c>
      <c r="L23" s="402">
        <f t="shared" ref="L23:L24" si="17">K23</f>
        <v>165</v>
      </c>
      <c r="M23" s="402">
        <v>150</v>
      </c>
      <c r="N23" s="402">
        <v>180</v>
      </c>
      <c r="O23" s="270">
        <f t="shared" si="3"/>
        <v>131.66666666666666</v>
      </c>
      <c r="P23" s="270">
        <f t="shared" si="3"/>
        <v>136.66666666666666</v>
      </c>
      <c r="Q23" s="309">
        <f t="shared" si="4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6"/>
        <v>170</v>
      </c>
      <c r="K24" s="402">
        <v>180</v>
      </c>
      <c r="L24" s="402">
        <f t="shared" si="17"/>
        <v>180</v>
      </c>
      <c r="M24" s="402">
        <v>143</v>
      </c>
      <c r="N24" s="402">
        <f t="shared" ref="N24" si="18">M24</f>
        <v>143</v>
      </c>
      <c r="O24" s="270">
        <f t="shared" si="3"/>
        <v>155.75</v>
      </c>
      <c r="P24" s="270">
        <f t="shared" si="3"/>
        <v>167.75</v>
      </c>
      <c r="Q24" s="309">
        <f t="shared" si="4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9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3"/>
        <v>372.5</v>
      </c>
      <c r="P25" s="270">
        <f t="shared" si="3"/>
        <v>372.5</v>
      </c>
      <c r="Q25" s="309">
        <f t="shared" si="4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9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3"/>
        <v>279.5</v>
      </c>
      <c r="P26" s="270">
        <f t="shared" si="3"/>
        <v>279.5</v>
      </c>
      <c r="Q26" s="309">
        <f t="shared" si="4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3"/>
        <v>27.166666666666668</v>
      </c>
      <c r="P27" s="270">
        <f t="shared" si="3"/>
        <v>83</v>
      </c>
      <c r="Q27" s="309">
        <f t="shared" si="4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3"/>
        <v>30</v>
      </c>
      <c r="P29" s="313">
        <f t="shared" si="3"/>
        <v>30</v>
      </c>
      <c r="Q29" s="309">
        <f t="shared" si="4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3"/>
        <v>#DIV/0!</v>
      </c>
      <c r="P30" s="313" t="e">
        <f t="shared" si="3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3"/>
        <v>#DIV/0!</v>
      </c>
      <c r="P31" s="313" t="e">
        <f t="shared" si="3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95</v>
      </c>
      <c r="E32" s="403"/>
      <c r="F32" s="403"/>
      <c r="G32" s="403">
        <v>90</v>
      </c>
      <c r="H32" s="403">
        <v>90</v>
      </c>
      <c r="I32" s="403">
        <v>57</v>
      </c>
      <c r="J32" s="403">
        <v>92</v>
      </c>
      <c r="K32" s="403">
        <v>90</v>
      </c>
      <c r="L32" s="403">
        <f t="shared" ref="L32" si="20">K32</f>
        <v>90</v>
      </c>
      <c r="M32" s="403">
        <v>93</v>
      </c>
      <c r="N32" s="403">
        <f t="shared" ref="N32" si="21">M32</f>
        <v>93</v>
      </c>
      <c r="O32" s="270">
        <f t="shared" si="3"/>
        <v>79</v>
      </c>
      <c r="P32" s="270">
        <f t="shared" si="3"/>
        <v>92</v>
      </c>
      <c r="Q32" s="309">
        <f t="shared" si="4"/>
        <v>85.5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360</v>
      </c>
      <c r="H33" s="405">
        <f t="shared" ref="H33:H34" si="22">G33</f>
        <v>360</v>
      </c>
      <c r="I33" s="405">
        <v>568</v>
      </c>
      <c r="J33" s="405">
        <f t="shared" ref="J33:J37" si="23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3"/>
        <v>460.9636363636364</v>
      </c>
      <c r="P33" s="270">
        <f t="shared" si="3"/>
        <v>507</v>
      </c>
      <c r="Q33" s="309">
        <f t="shared" si="4"/>
        <v>483.9818181818182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2"/>
        <v>412</v>
      </c>
      <c r="I34" s="405">
        <v>360</v>
      </c>
      <c r="J34" s="405">
        <f t="shared" si="23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3"/>
        <v>338.66666666666669</v>
      </c>
      <c r="P34" s="270">
        <f t="shared" si="3"/>
        <v>355.33333333333331</v>
      </c>
      <c r="Q34" s="309">
        <f t="shared" si="4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3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4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327</v>
      </c>
      <c r="H36" s="405">
        <v>377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3"/>
        <v>328.68518518518516</v>
      </c>
      <c r="P36" s="270">
        <f t="shared" si="3"/>
        <v>367.66666666666669</v>
      </c>
      <c r="Q36" s="309">
        <f t="shared" si="4"/>
        <v>348.17592592592592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3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3"/>
        <v>356.33333333333331</v>
      </c>
      <c r="P37" s="270">
        <f t="shared" si="3"/>
        <v>681.33333333333337</v>
      </c>
      <c r="Q37" s="309">
        <f t="shared" si="4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3"/>
        <v>#DIV/0!</v>
      </c>
      <c r="P38" s="313" t="e">
        <f t="shared" si="3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46</v>
      </c>
      <c r="D39" s="408">
        <f t="shared" ref="D39:D41" si="24">C39</f>
        <v>46</v>
      </c>
      <c r="E39" s="408"/>
      <c r="F39" s="408"/>
      <c r="G39" s="408">
        <v>45</v>
      </c>
      <c r="H39" s="408">
        <f t="shared" ref="H39:H44" si="25">G39</f>
        <v>45</v>
      </c>
      <c r="I39" s="408">
        <v>43</v>
      </c>
      <c r="J39" s="408">
        <f t="shared" ref="J39:J40" si="26">I39</f>
        <v>43</v>
      </c>
      <c r="K39" s="408">
        <v>48</v>
      </c>
      <c r="L39" s="408">
        <f t="shared" ref="L39:L44" si="27">K39</f>
        <v>48</v>
      </c>
      <c r="M39" s="408">
        <v>45</v>
      </c>
      <c r="N39" s="409">
        <f t="shared" ref="N39:N42" si="28">M39</f>
        <v>45</v>
      </c>
      <c r="O39" s="270">
        <f t="shared" si="3"/>
        <v>45.4</v>
      </c>
      <c r="P39" s="270">
        <f t="shared" si="3"/>
        <v>45.4</v>
      </c>
      <c r="Q39" s="309">
        <f t="shared" si="4"/>
        <v>45.4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4"/>
        <v>31</v>
      </c>
      <c r="E40" s="410"/>
      <c r="F40" s="410"/>
      <c r="G40" s="410">
        <v>35</v>
      </c>
      <c r="H40" s="410">
        <f t="shared" si="25"/>
        <v>35</v>
      </c>
      <c r="I40" s="410">
        <v>27</v>
      </c>
      <c r="J40" s="410">
        <f t="shared" si="26"/>
        <v>27</v>
      </c>
      <c r="K40" s="410">
        <v>35</v>
      </c>
      <c r="L40" s="410">
        <f t="shared" si="27"/>
        <v>35</v>
      </c>
      <c r="M40" s="410">
        <v>25</v>
      </c>
      <c r="N40" s="411">
        <f t="shared" si="28"/>
        <v>25</v>
      </c>
      <c r="O40" s="270">
        <f t="shared" si="3"/>
        <v>30.6</v>
      </c>
      <c r="P40" s="270">
        <f t="shared" si="3"/>
        <v>30.6</v>
      </c>
      <c r="Q40" s="309">
        <f t="shared" si="4"/>
        <v>30.6</v>
      </c>
    </row>
    <row r="41" spans="1:17" ht="38.25" customHeight="1">
      <c r="A41" s="24">
        <v>30</v>
      </c>
      <c r="B41" s="24" t="s">
        <v>40</v>
      </c>
      <c r="C41" s="410">
        <v>105</v>
      </c>
      <c r="D41" s="410">
        <f t="shared" si="24"/>
        <v>105</v>
      </c>
      <c r="E41" s="410"/>
      <c r="F41" s="410"/>
      <c r="G41" s="410">
        <v>62</v>
      </c>
      <c r="H41" s="410">
        <f t="shared" si="25"/>
        <v>62</v>
      </c>
      <c r="I41" s="410">
        <v>48</v>
      </c>
      <c r="J41" s="410">
        <v>68</v>
      </c>
      <c r="K41" s="410">
        <v>54</v>
      </c>
      <c r="L41" s="410">
        <f t="shared" si="27"/>
        <v>54</v>
      </c>
      <c r="M41" s="410">
        <v>70</v>
      </c>
      <c r="N41" s="411">
        <f t="shared" si="28"/>
        <v>70</v>
      </c>
      <c r="O41" s="270">
        <f t="shared" si="3"/>
        <v>67.8</v>
      </c>
      <c r="P41" s="270">
        <f t="shared" si="3"/>
        <v>71.8</v>
      </c>
      <c r="Q41" s="309">
        <f t="shared" si="4"/>
        <v>69.8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145</v>
      </c>
      <c r="E42" s="410"/>
      <c r="F42" s="410"/>
      <c r="G42" s="410">
        <v>36</v>
      </c>
      <c r="H42" s="410">
        <f t="shared" si="25"/>
        <v>36</v>
      </c>
      <c r="I42" s="410">
        <v>65</v>
      </c>
      <c r="J42" s="410">
        <f t="shared" ref="J42:J45" si="29">I42</f>
        <v>65</v>
      </c>
      <c r="K42" s="410">
        <v>36</v>
      </c>
      <c r="L42" s="410">
        <f t="shared" si="27"/>
        <v>36</v>
      </c>
      <c r="M42" s="410">
        <v>85</v>
      </c>
      <c r="N42" s="411">
        <f t="shared" si="28"/>
        <v>85</v>
      </c>
      <c r="O42" s="270">
        <f t="shared" si="3"/>
        <v>52.8</v>
      </c>
      <c r="P42" s="270">
        <f t="shared" si="3"/>
        <v>73.400000000000006</v>
      </c>
      <c r="Q42" s="309">
        <f t="shared" si="4"/>
        <v>63.1</v>
      </c>
    </row>
    <row r="43" spans="1:17" ht="18.75" customHeight="1">
      <c r="A43" s="24">
        <v>32</v>
      </c>
      <c r="B43" s="24" t="s">
        <v>42</v>
      </c>
      <c r="C43" s="388">
        <v>210</v>
      </c>
      <c r="D43" s="388">
        <f t="shared" ref="D43:D45" si="30">C43</f>
        <v>210</v>
      </c>
      <c r="E43" s="405">
        <v>200</v>
      </c>
      <c r="F43" s="406">
        <f t="shared" ref="F43:F45" si="31">E43</f>
        <v>200</v>
      </c>
      <c r="G43" s="405">
        <v>235</v>
      </c>
      <c r="H43" s="405">
        <f t="shared" si="25"/>
        <v>235</v>
      </c>
      <c r="I43" s="405">
        <v>230</v>
      </c>
      <c r="J43" s="405">
        <f t="shared" si="29"/>
        <v>230</v>
      </c>
      <c r="K43" s="405">
        <v>200</v>
      </c>
      <c r="L43" s="405">
        <f t="shared" si="27"/>
        <v>200</v>
      </c>
      <c r="M43" s="405"/>
      <c r="N43" s="405"/>
      <c r="O43" s="270">
        <f t="shared" si="3"/>
        <v>215</v>
      </c>
      <c r="P43" s="270">
        <f t="shared" si="3"/>
        <v>215</v>
      </c>
      <c r="Q43" s="309">
        <f t="shared" si="4"/>
        <v>215</v>
      </c>
    </row>
    <row r="44" spans="1:17" ht="20.25" customHeight="1">
      <c r="A44" s="24">
        <v>33</v>
      </c>
      <c r="B44" s="24" t="s">
        <v>43</v>
      </c>
      <c r="C44" s="388">
        <v>310</v>
      </c>
      <c r="D44" s="388">
        <f t="shared" si="30"/>
        <v>310</v>
      </c>
      <c r="E44" s="405">
        <v>250</v>
      </c>
      <c r="F44" s="406">
        <f t="shared" si="31"/>
        <v>250</v>
      </c>
      <c r="G44" s="405">
        <v>299</v>
      </c>
      <c r="H44" s="405">
        <f t="shared" si="25"/>
        <v>299</v>
      </c>
      <c r="I44" s="405">
        <v>240</v>
      </c>
      <c r="J44" s="405">
        <f t="shared" si="29"/>
        <v>240</v>
      </c>
      <c r="K44" s="405">
        <v>210</v>
      </c>
      <c r="L44" s="405">
        <f t="shared" si="27"/>
        <v>210</v>
      </c>
      <c r="M44" s="405"/>
      <c r="N44" s="405"/>
      <c r="O44" s="270">
        <f>AVERAGE(C44,E44,G44,I44,K44,M44)</f>
        <v>261.8</v>
      </c>
      <c r="P44" s="270">
        <f t="shared" si="3"/>
        <v>261.8</v>
      </c>
      <c r="Q44" s="309">
        <f t="shared" si="4"/>
        <v>261.8</v>
      </c>
    </row>
    <row r="45" spans="1:17" ht="28.5" customHeight="1">
      <c r="A45" s="24">
        <v>34</v>
      </c>
      <c r="B45" s="24" t="s">
        <v>44</v>
      </c>
      <c r="C45" s="388">
        <v>410</v>
      </c>
      <c r="D45" s="388">
        <f t="shared" si="30"/>
        <v>410</v>
      </c>
      <c r="E45" s="405">
        <v>300</v>
      </c>
      <c r="F45" s="406">
        <f t="shared" si="31"/>
        <v>300</v>
      </c>
      <c r="G45" s="405">
        <v>389</v>
      </c>
      <c r="H45" s="405">
        <f>G45</f>
        <v>389</v>
      </c>
      <c r="I45" s="405">
        <v>330</v>
      </c>
      <c r="J45" s="405">
        <f t="shared" si="29"/>
        <v>330</v>
      </c>
      <c r="K45" s="405">
        <v>300</v>
      </c>
      <c r="L45" s="405">
        <v>330</v>
      </c>
      <c r="M45" s="405"/>
      <c r="N45" s="405"/>
      <c r="O45" s="270">
        <f t="shared" si="3"/>
        <v>345.8</v>
      </c>
      <c r="P45" s="270">
        <f t="shared" si="3"/>
        <v>351.8</v>
      </c>
      <c r="Q45" s="309">
        <f t="shared" si="4"/>
        <v>348.8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3"/>
        <v>#DIV/0!</v>
      </c>
      <c r="P46" s="313" t="e">
        <f t="shared" si="3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3"/>
        <v>143.19999999999999</v>
      </c>
      <c r="P47" s="270">
        <f t="shared" si="3"/>
        <v>163.6</v>
      </c>
      <c r="Q47" s="309">
        <f t="shared" si="4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210</v>
      </c>
      <c r="H48" s="405">
        <v>210</v>
      </c>
      <c r="I48" s="405">
        <v>220</v>
      </c>
      <c r="J48" s="405">
        <f>I48</f>
        <v>220</v>
      </c>
      <c r="K48" s="405">
        <v>200</v>
      </c>
      <c r="L48" s="405">
        <f t="shared" ref="L48:L50" si="32">K48</f>
        <v>200</v>
      </c>
      <c r="M48" s="405"/>
      <c r="N48" s="405"/>
      <c r="O48" s="270">
        <f t="shared" si="3"/>
        <v>202.5</v>
      </c>
      <c r="P48" s="270">
        <f t="shared" si="3"/>
        <v>202.5</v>
      </c>
      <c r="Q48" s="309">
        <f t="shared" si="4"/>
        <v>202.5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3">G49</f>
        <v>215</v>
      </c>
      <c r="I49" s="405">
        <v>140</v>
      </c>
      <c r="J49" s="405">
        <f t="shared" ref="J49:J51" si="34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3"/>
        <v>183.75</v>
      </c>
      <c r="Q49" s="309">
        <f t="shared" si="4"/>
        <v>173.5</v>
      </c>
    </row>
    <row r="50" spans="1:17" ht="18" customHeight="1">
      <c r="A50" s="24">
        <v>38</v>
      </c>
      <c r="B50" s="24" t="s">
        <v>49</v>
      </c>
      <c r="C50" s="388">
        <v>200</v>
      </c>
      <c r="D50" s="388">
        <f t="shared" ref="D50" si="35">C50</f>
        <v>200</v>
      </c>
      <c r="E50" s="405"/>
      <c r="F50" s="406"/>
      <c r="G50" s="406">
        <v>182</v>
      </c>
      <c r="H50" s="405">
        <v>182</v>
      </c>
      <c r="I50" s="405">
        <v>160</v>
      </c>
      <c r="J50" s="405">
        <v>160</v>
      </c>
      <c r="K50" s="405">
        <v>150</v>
      </c>
      <c r="L50" s="405">
        <f t="shared" si="32"/>
        <v>150</v>
      </c>
      <c r="M50" s="405"/>
      <c r="N50" s="405"/>
      <c r="O50" s="270">
        <f t="shared" si="3"/>
        <v>173</v>
      </c>
      <c r="P50" s="270">
        <f t="shared" si="3"/>
        <v>173</v>
      </c>
      <c r="Q50" s="309">
        <f t="shared" si="4"/>
        <v>173</v>
      </c>
    </row>
    <row r="51" spans="1:17" ht="18.75" customHeight="1">
      <c r="A51" s="24">
        <v>39</v>
      </c>
      <c r="B51" s="24" t="s">
        <v>50</v>
      </c>
      <c r="C51" s="388">
        <v>180</v>
      </c>
      <c r="D51" s="388">
        <v>180</v>
      </c>
      <c r="E51" s="405"/>
      <c r="F51" s="406"/>
      <c r="G51" s="406">
        <v>171</v>
      </c>
      <c r="H51" s="405">
        <f t="shared" si="33"/>
        <v>171</v>
      </c>
      <c r="I51" s="405">
        <v>180</v>
      </c>
      <c r="J51" s="405">
        <f t="shared" si="34"/>
        <v>180</v>
      </c>
      <c r="K51" s="405">
        <v>175</v>
      </c>
      <c r="L51" s="405">
        <v>175</v>
      </c>
      <c r="M51" s="405"/>
      <c r="N51" s="405"/>
      <c r="O51" s="270">
        <f t="shared" si="3"/>
        <v>176.5</v>
      </c>
      <c r="P51" s="270">
        <f t="shared" si="3"/>
        <v>176.5</v>
      </c>
      <c r="Q51" s="309">
        <f t="shared" si="4"/>
        <v>176.5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3"/>
        <v>#DIV/0!</v>
      </c>
      <c r="P52" s="313" t="e">
        <f t="shared" si="3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80</v>
      </c>
      <c r="H53" s="412">
        <v>80</v>
      </c>
      <c r="I53" s="412">
        <v>80</v>
      </c>
      <c r="J53" s="412">
        <v>80</v>
      </c>
      <c r="K53" s="412">
        <v>80</v>
      </c>
      <c r="L53" s="412">
        <v>80</v>
      </c>
      <c r="M53" s="412">
        <v>70</v>
      </c>
      <c r="N53" s="412">
        <v>70</v>
      </c>
      <c r="O53" s="270">
        <f>AVERAGE(C53,E53,G53,I53,K53,M53)</f>
        <v>78</v>
      </c>
      <c r="P53" s="270">
        <f t="shared" si="3"/>
        <v>78</v>
      </c>
      <c r="Q53" s="309">
        <f t="shared" si="4"/>
        <v>78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0" activePane="bottomRight" state="frozen"/>
      <selection activeCell="A2" sqref="A2"/>
      <selection pane="topRight" activeCell="C2" sqref="C2"/>
      <selection pane="bottomLeft" activeCell="A7" sqref="A7"/>
      <selection pane="bottomRight" activeCell="G42" sqref="G4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18"/>
      <c r="L3" s="419"/>
      <c r="M3" s="419"/>
      <c r="N3" s="419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39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44</v>
      </c>
      <c r="N7" s="402">
        <f t="shared" ref="N7" si="1">M7</f>
        <v>44</v>
      </c>
      <c r="O7" s="270">
        <f>AVERAGE(C7,E7,G7,I7,K7,M7)</f>
        <v>40.166666666666664</v>
      </c>
      <c r="P7" s="270">
        <f>AVERAGE(D7,F7,H7,J7,L7,N7)</f>
        <v>44.833333333333336</v>
      </c>
      <c r="Q7" s="309">
        <f>AVERAGE(O7,P7)</f>
        <v>42.5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60</v>
      </c>
      <c r="N8" s="402">
        <v>90</v>
      </c>
      <c r="O8" s="270">
        <f t="shared" ref="O8:P53" si="2">AVERAGE(C8,E8,G8,I8,K8,M8)</f>
        <v>70.333333333333329</v>
      </c>
      <c r="P8" s="270">
        <f>AVERAGE(D8,F8,H8,J8,L8,N8)</f>
        <v>86</v>
      </c>
      <c r="Q8" s="309">
        <f t="shared" ref="Q8:Q53" si="3">AVERAGE(O8,P8)</f>
        <v>78.166666666666657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110</v>
      </c>
      <c r="H9" s="402">
        <f t="shared" ref="H9" si="4">G9</f>
        <v>110</v>
      </c>
      <c r="I9" s="402">
        <v>110</v>
      </c>
      <c r="J9" s="402">
        <f t="shared" ref="J9" si="5">I9</f>
        <v>110</v>
      </c>
      <c r="K9" s="402">
        <v>111</v>
      </c>
      <c r="L9" s="402">
        <f t="shared" ref="L9:L10" si="6">K9</f>
        <v>111</v>
      </c>
      <c r="M9" s="402">
        <v>108</v>
      </c>
      <c r="N9" s="402">
        <v>108</v>
      </c>
      <c r="O9" s="270">
        <f>AVERAGE(C9,E9,G9,I9,K9,M9)</f>
        <v>113.33333333333333</v>
      </c>
      <c r="P9" s="270">
        <f t="shared" si="2"/>
        <v>113.33333333333333</v>
      </c>
      <c r="Q9" s="309">
        <f t="shared" si="3"/>
        <v>113.33333333333333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60</v>
      </c>
      <c r="E10" s="402">
        <v>48</v>
      </c>
      <c r="F10" s="402">
        <v>48</v>
      </c>
      <c r="G10" s="402">
        <v>48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6"/>
        <v>54</v>
      </c>
      <c r="M10" s="402">
        <v>34</v>
      </c>
      <c r="N10" s="402">
        <v>56</v>
      </c>
      <c r="O10" s="270">
        <f t="shared" si="2"/>
        <v>46.666666666666664</v>
      </c>
      <c r="P10" s="270">
        <f t="shared" si="2"/>
        <v>53.333333333333336</v>
      </c>
      <c r="Q10" s="309">
        <f t="shared" si="3"/>
        <v>50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2"/>
        <v>134</v>
      </c>
      <c r="P11" s="270">
        <f t="shared" si="2"/>
        <v>166.2</v>
      </c>
      <c r="Q11" s="309">
        <f t="shared" si="3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>
        <v>95</v>
      </c>
      <c r="F12" s="403">
        <v>95</v>
      </c>
      <c r="G12" s="404">
        <v>105</v>
      </c>
      <c r="H12" s="404">
        <v>105</v>
      </c>
      <c r="I12" s="403">
        <v>95</v>
      </c>
      <c r="J12" s="403">
        <v>95</v>
      </c>
      <c r="K12" s="403">
        <v>95</v>
      </c>
      <c r="L12" s="403">
        <f>K12</f>
        <v>95</v>
      </c>
      <c r="M12" s="403"/>
      <c r="N12" s="403"/>
      <c r="O12" s="270">
        <f t="shared" si="2"/>
        <v>99</v>
      </c>
      <c r="P12" s="270">
        <f t="shared" si="2"/>
        <v>99</v>
      </c>
      <c r="Q12" s="309">
        <f t="shared" si="3"/>
        <v>99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2"/>
        <v>19.833333333333332</v>
      </c>
      <c r="P13" s="270">
        <f t="shared" si="2"/>
        <v>20.666666666666668</v>
      </c>
      <c r="Q13" s="309">
        <f t="shared" si="3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7">C14</f>
        <v>550</v>
      </c>
      <c r="E14" s="402">
        <v>500</v>
      </c>
      <c r="F14" s="402">
        <f t="shared" ref="F14" si="8">E14</f>
        <v>500</v>
      </c>
      <c r="G14" s="402">
        <v>550</v>
      </c>
      <c r="H14" s="402">
        <f t="shared" ref="H14" si="9">G14</f>
        <v>550</v>
      </c>
      <c r="I14" s="402">
        <v>450</v>
      </c>
      <c r="J14" s="402">
        <f t="shared" ref="J14" si="10">I14</f>
        <v>450</v>
      </c>
      <c r="K14" s="402">
        <v>430</v>
      </c>
      <c r="L14" s="402">
        <f t="shared" ref="L14" si="11">K14</f>
        <v>430</v>
      </c>
      <c r="M14" s="402">
        <v>450</v>
      </c>
      <c r="N14" s="402">
        <v>450</v>
      </c>
      <c r="O14" s="270">
        <f t="shared" si="2"/>
        <v>488.33333333333331</v>
      </c>
      <c r="P14" s="270">
        <f t="shared" si="2"/>
        <v>488.33333333333331</v>
      </c>
      <c r="Q14" s="309">
        <f t="shared" si="3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2"/>
        <v>#DIV/0!</v>
      </c>
      <c r="P15" s="313" t="e">
        <f t="shared" si="2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2"/>
        <v>#DIV/0!</v>
      </c>
      <c r="P16" s="313" t="e">
        <f t="shared" si="2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2"/>
        <v>216.66666666666666</v>
      </c>
      <c r="P17" s="270">
        <f t="shared" si="2"/>
        <v>235.5</v>
      </c>
      <c r="Q17" s="309">
        <f t="shared" si="3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2"/>
        <v>373.66666666666669</v>
      </c>
      <c r="P18" s="270">
        <f t="shared" si="2"/>
        <v>462.5</v>
      </c>
      <c r="Q18" s="309">
        <f t="shared" si="3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3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2">K21</f>
        <v>350</v>
      </c>
      <c r="M21" s="402"/>
      <c r="N21" s="402"/>
      <c r="O21" s="270">
        <f t="shared" si="2"/>
        <v>350</v>
      </c>
      <c r="P21" s="270">
        <f t="shared" si="2"/>
        <v>350</v>
      </c>
      <c r="Q21" s="309">
        <f t="shared" si="3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2"/>
        <v>395</v>
      </c>
      <c r="P22" s="270">
        <f t="shared" si="2"/>
        <v>395</v>
      </c>
      <c r="Q22" s="309">
        <f t="shared" si="3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3">E23</f>
        <v>150</v>
      </c>
      <c r="G23" s="402">
        <v>160</v>
      </c>
      <c r="H23" s="402">
        <f t="shared" ref="H23" si="14">G23</f>
        <v>160</v>
      </c>
      <c r="I23" s="402">
        <v>0</v>
      </c>
      <c r="J23" s="402">
        <f t="shared" ref="J23:J24" si="15">I23</f>
        <v>0</v>
      </c>
      <c r="K23" s="402">
        <v>165</v>
      </c>
      <c r="L23" s="402">
        <f t="shared" ref="L23:L24" si="16">K23</f>
        <v>165</v>
      </c>
      <c r="M23" s="402">
        <v>150</v>
      </c>
      <c r="N23" s="402">
        <v>180</v>
      </c>
      <c r="O23" s="270">
        <f t="shared" si="2"/>
        <v>131.66666666666666</v>
      </c>
      <c r="P23" s="270">
        <f t="shared" si="2"/>
        <v>136.66666666666666</v>
      </c>
      <c r="Q23" s="309">
        <f t="shared" si="3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5"/>
        <v>170</v>
      </c>
      <c r="K24" s="402">
        <v>180</v>
      </c>
      <c r="L24" s="402">
        <f t="shared" si="16"/>
        <v>180</v>
      </c>
      <c r="M24" s="402">
        <v>143</v>
      </c>
      <c r="N24" s="402">
        <f t="shared" ref="N24" si="17">M24</f>
        <v>143</v>
      </c>
      <c r="O24" s="270">
        <f t="shared" si="2"/>
        <v>155.75</v>
      </c>
      <c r="P24" s="270">
        <f t="shared" si="2"/>
        <v>167.75</v>
      </c>
      <c r="Q24" s="309">
        <f t="shared" si="3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8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2"/>
        <v>372.5</v>
      </c>
      <c r="P25" s="270">
        <f t="shared" si="2"/>
        <v>372.5</v>
      </c>
      <c r="Q25" s="309">
        <f t="shared" si="3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8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2"/>
        <v>279.5</v>
      </c>
      <c r="P26" s="270">
        <f t="shared" si="2"/>
        <v>279.5</v>
      </c>
      <c r="Q26" s="309">
        <f t="shared" si="3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2"/>
        <v>27.166666666666668</v>
      </c>
      <c r="P27" s="270">
        <f t="shared" si="2"/>
        <v>83</v>
      </c>
      <c r="Q27" s="309">
        <f t="shared" si="3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2"/>
        <v>30</v>
      </c>
      <c r="P29" s="313">
        <f t="shared" si="2"/>
        <v>30</v>
      </c>
      <c r="Q29" s="309">
        <f t="shared" si="3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2"/>
        <v>#DIV/0!</v>
      </c>
      <c r="P30" s="313" t="e">
        <f t="shared" si="2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2"/>
        <v>#DIV/0!</v>
      </c>
      <c r="P31" s="313" t="e">
        <f t="shared" si="2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90</v>
      </c>
      <c r="H32" s="403">
        <v>90</v>
      </c>
      <c r="I32" s="403">
        <v>57</v>
      </c>
      <c r="J32" s="403">
        <v>92</v>
      </c>
      <c r="K32" s="403">
        <v>90</v>
      </c>
      <c r="L32" s="403">
        <f t="shared" ref="L32" si="19">K32</f>
        <v>90</v>
      </c>
      <c r="M32" s="403">
        <v>93</v>
      </c>
      <c r="N32" s="403">
        <f t="shared" ref="N32" si="20">M32</f>
        <v>93</v>
      </c>
      <c r="O32" s="270">
        <f t="shared" si="2"/>
        <v>79</v>
      </c>
      <c r="P32" s="270">
        <f t="shared" si="2"/>
        <v>91.4</v>
      </c>
      <c r="Q32" s="309">
        <f t="shared" si="3"/>
        <v>85.2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360</v>
      </c>
      <c r="H33" s="405">
        <f t="shared" ref="H33:H34" si="21">G33</f>
        <v>360</v>
      </c>
      <c r="I33" s="405">
        <v>568</v>
      </c>
      <c r="J33" s="405">
        <f t="shared" ref="J33:J37" si="22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2"/>
        <v>460.9636363636364</v>
      </c>
      <c r="P33" s="270">
        <f t="shared" si="2"/>
        <v>507</v>
      </c>
      <c r="Q33" s="309">
        <f t="shared" si="3"/>
        <v>483.9818181818182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1"/>
        <v>412</v>
      </c>
      <c r="I34" s="405">
        <v>360</v>
      </c>
      <c r="J34" s="405">
        <f t="shared" si="22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2"/>
        <v>338.66666666666669</v>
      </c>
      <c r="P34" s="270">
        <f t="shared" si="2"/>
        <v>355.33333333333331</v>
      </c>
      <c r="Q34" s="309">
        <f t="shared" si="3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2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3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327</v>
      </c>
      <c r="H36" s="405">
        <v>377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2"/>
        <v>328.68518518518516</v>
      </c>
      <c r="P36" s="270">
        <f t="shared" si="2"/>
        <v>367.66666666666669</v>
      </c>
      <c r="Q36" s="309">
        <f t="shared" si="3"/>
        <v>348.17592592592592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2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2"/>
        <v>356.33333333333331</v>
      </c>
      <c r="P37" s="270">
        <f t="shared" si="2"/>
        <v>681.33333333333337</v>
      </c>
      <c r="Q37" s="309">
        <f t="shared" si="3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2"/>
        <v>#DIV/0!</v>
      </c>
      <c r="P38" s="313" t="e">
        <f t="shared" si="2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3">C39</f>
        <v>120</v>
      </c>
      <c r="E39" s="408"/>
      <c r="F39" s="408"/>
      <c r="G39" s="408">
        <v>45</v>
      </c>
      <c r="H39" s="408">
        <f t="shared" ref="H39:H44" si="24">G39</f>
        <v>45</v>
      </c>
      <c r="I39" s="408">
        <v>43</v>
      </c>
      <c r="J39" s="408">
        <f t="shared" ref="J39:J40" si="25">I39</f>
        <v>43</v>
      </c>
      <c r="K39" s="408">
        <v>48</v>
      </c>
      <c r="L39" s="408">
        <f t="shared" ref="L39:L44" si="26">K39</f>
        <v>48</v>
      </c>
      <c r="M39" s="408"/>
      <c r="N39" s="409"/>
      <c r="O39" s="270">
        <f t="shared" si="2"/>
        <v>64</v>
      </c>
      <c r="P39" s="270">
        <f t="shared" si="2"/>
        <v>64</v>
      </c>
      <c r="Q39" s="309">
        <f t="shared" si="3"/>
        <v>64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3"/>
        <v>31</v>
      </c>
      <c r="E40" s="410"/>
      <c r="F40" s="410"/>
      <c r="G40" s="410">
        <v>35</v>
      </c>
      <c r="H40" s="410">
        <f t="shared" si="24"/>
        <v>35</v>
      </c>
      <c r="I40" s="410">
        <v>27</v>
      </c>
      <c r="J40" s="410">
        <f t="shared" si="25"/>
        <v>27</v>
      </c>
      <c r="K40" s="410">
        <v>35</v>
      </c>
      <c r="L40" s="410">
        <f t="shared" si="26"/>
        <v>35</v>
      </c>
      <c r="M40" s="410">
        <v>25</v>
      </c>
      <c r="N40" s="411">
        <f t="shared" ref="N40:N42" si="27">M40</f>
        <v>25</v>
      </c>
      <c r="O40" s="270">
        <f t="shared" si="2"/>
        <v>30.6</v>
      </c>
      <c r="P40" s="270">
        <f t="shared" si="2"/>
        <v>30.6</v>
      </c>
      <c r="Q40" s="309">
        <f t="shared" si="3"/>
        <v>30.6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3"/>
        <v>108</v>
      </c>
      <c r="E41" s="410"/>
      <c r="F41" s="410"/>
      <c r="G41" s="410">
        <v>105</v>
      </c>
      <c r="H41" s="410">
        <f t="shared" si="24"/>
        <v>105</v>
      </c>
      <c r="I41" s="410"/>
      <c r="J41" s="410"/>
      <c r="K41" s="410"/>
      <c r="L41" s="410"/>
      <c r="M41" s="410"/>
      <c r="N41" s="411"/>
      <c r="O41" s="270">
        <f t="shared" si="2"/>
        <v>106.5</v>
      </c>
      <c r="P41" s="270">
        <f t="shared" si="2"/>
        <v>106.5</v>
      </c>
      <c r="Q41" s="309">
        <f t="shared" si="3"/>
        <v>106.5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4"/>
        <v>36</v>
      </c>
      <c r="I42" s="410">
        <v>65</v>
      </c>
      <c r="J42" s="410">
        <f t="shared" ref="J42:J45" si="28">I42</f>
        <v>65</v>
      </c>
      <c r="K42" s="410">
        <v>36</v>
      </c>
      <c r="L42" s="410">
        <f t="shared" si="26"/>
        <v>36</v>
      </c>
      <c r="M42" s="410">
        <v>85</v>
      </c>
      <c r="N42" s="411">
        <f t="shared" si="27"/>
        <v>85</v>
      </c>
      <c r="O42" s="270">
        <f t="shared" si="2"/>
        <v>52.8</v>
      </c>
      <c r="P42" s="270">
        <f t="shared" si="2"/>
        <v>71.400000000000006</v>
      </c>
      <c r="Q42" s="309">
        <f t="shared" si="3"/>
        <v>62.1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9">C43</f>
        <v>160</v>
      </c>
      <c r="E43" s="405">
        <v>160</v>
      </c>
      <c r="F43" s="406">
        <f t="shared" ref="F43:F45" si="30">E43</f>
        <v>160</v>
      </c>
      <c r="G43" s="405">
        <v>199</v>
      </c>
      <c r="H43" s="405">
        <f t="shared" si="24"/>
        <v>199</v>
      </c>
      <c r="I43" s="405">
        <v>150</v>
      </c>
      <c r="J43" s="405">
        <f t="shared" si="28"/>
        <v>150</v>
      </c>
      <c r="K43" s="405">
        <v>200</v>
      </c>
      <c r="L43" s="405">
        <f t="shared" si="26"/>
        <v>200</v>
      </c>
      <c r="M43" s="405"/>
      <c r="N43" s="405"/>
      <c r="O43" s="270">
        <f t="shared" si="2"/>
        <v>173.8</v>
      </c>
      <c r="P43" s="270">
        <f t="shared" si="2"/>
        <v>173.8</v>
      </c>
      <c r="Q43" s="309">
        <f t="shared" si="3"/>
        <v>173.8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9"/>
        <v>350</v>
      </c>
      <c r="E44" s="405"/>
      <c r="F44" s="406"/>
      <c r="G44" s="405">
        <v>290</v>
      </c>
      <c r="H44" s="405">
        <f t="shared" si="24"/>
        <v>290</v>
      </c>
      <c r="I44" s="405">
        <v>340</v>
      </c>
      <c r="J44" s="405">
        <f t="shared" si="28"/>
        <v>340</v>
      </c>
      <c r="K44" s="405">
        <v>350</v>
      </c>
      <c r="L44" s="405">
        <f t="shared" si="26"/>
        <v>350</v>
      </c>
      <c r="M44" s="405"/>
      <c r="N44" s="405"/>
      <c r="O44" s="270">
        <f>AVERAGE(C44,E44,G44,I44,K44,M44)</f>
        <v>332.5</v>
      </c>
      <c r="P44" s="270">
        <f t="shared" si="2"/>
        <v>332.5</v>
      </c>
      <c r="Q44" s="309">
        <f t="shared" si="3"/>
        <v>332.5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9"/>
        <v>365</v>
      </c>
      <c r="E45" s="405">
        <v>300</v>
      </c>
      <c r="F45" s="406">
        <f t="shared" si="30"/>
        <v>300</v>
      </c>
      <c r="G45" s="405">
        <v>389</v>
      </c>
      <c r="H45" s="405">
        <f>G45</f>
        <v>389</v>
      </c>
      <c r="I45" s="405">
        <v>330</v>
      </c>
      <c r="J45" s="405">
        <f t="shared" si="28"/>
        <v>330</v>
      </c>
      <c r="K45" s="405">
        <v>300</v>
      </c>
      <c r="L45" s="405">
        <v>330</v>
      </c>
      <c r="M45" s="405"/>
      <c r="N45" s="405"/>
      <c r="O45" s="270">
        <f t="shared" si="2"/>
        <v>336.8</v>
      </c>
      <c r="P45" s="270">
        <f t="shared" si="2"/>
        <v>342.8</v>
      </c>
      <c r="Q45" s="309">
        <f t="shared" si="3"/>
        <v>339.8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2"/>
        <v>#DIV/0!</v>
      </c>
      <c r="P46" s="313" t="e">
        <f t="shared" si="2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2"/>
        <v>143.19999999999999</v>
      </c>
      <c r="P47" s="270">
        <f t="shared" si="2"/>
        <v>163.6</v>
      </c>
      <c r="Q47" s="309">
        <f t="shared" si="3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210</v>
      </c>
      <c r="H48" s="405">
        <v>210</v>
      </c>
      <c r="I48" s="405">
        <v>220</v>
      </c>
      <c r="J48" s="405">
        <f>I48</f>
        <v>220</v>
      </c>
      <c r="K48" s="405">
        <v>200</v>
      </c>
      <c r="L48" s="405">
        <f t="shared" ref="L48:L50" si="31">K48</f>
        <v>200</v>
      </c>
      <c r="M48" s="405"/>
      <c r="N48" s="405"/>
      <c r="O48" s="270">
        <f t="shared" si="2"/>
        <v>202.5</v>
      </c>
      <c r="P48" s="270">
        <f t="shared" si="2"/>
        <v>202.5</v>
      </c>
      <c r="Q48" s="309">
        <f t="shared" si="3"/>
        <v>202.5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2">G49</f>
        <v>215</v>
      </c>
      <c r="I49" s="405">
        <v>140</v>
      </c>
      <c r="J49" s="405">
        <f t="shared" ref="J49:J51" si="33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2"/>
        <v>183.75</v>
      </c>
      <c r="Q49" s="309">
        <f t="shared" si="3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4">C50</f>
        <v>160</v>
      </c>
      <c r="E50" s="405"/>
      <c r="F50" s="406"/>
      <c r="G50" s="406">
        <v>182</v>
      </c>
      <c r="H50" s="405">
        <v>182</v>
      </c>
      <c r="I50" s="405">
        <v>160</v>
      </c>
      <c r="J50" s="405">
        <v>160</v>
      </c>
      <c r="K50" s="405">
        <v>150</v>
      </c>
      <c r="L50" s="405">
        <f t="shared" si="31"/>
        <v>150</v>
      </c>
      <c r="M50" s="405"/>
      <c r="N50" s="405"/>
      <c r="O50" s="270">
        <f t="shared" si="2"/>
        <v>163</v>
      </c>
      <c r="P50" s="270">
        <f t="shared" si="2"/>
        <v>163</v>
      </c>
      <c r="Q50" s="309">
        <f t="shared" si="3"/>
        <v>163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2"/>
        <v>171</v>
      </c>
      <c r="I51" s="405">
        <v>180</v>
      </c>
      <c r="J51" s="405">
        <f t="shared" si="33"/>
        <v>180</v>
      </c>
      <c r="K51" s="405">
        <v>210</v>
      </c>
      <c r="L51" s="405">
        <v>210</v>
      </c>
      <c r="M51" s="405"/>
      <c r="N51" s="405"/>
      <c r="O51" s="270">
        <f t="shared" si="2"/>
        <v>186.5</v>
      </c>
      <c r="P51" s="270">
        <f t="shared" si="2"/>
        <v>192.75</v>
      </c>
      <c r="Q51" s="309">
        <f t="shared" si="3"/>
        <v>189.625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2"/>
        <v>#DIV/0!</v>
      </c>
      <c r="P52" s="313" t="e">
        <f t="shared" si="2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80</v>
      </c>
      <c r="N53" s="412">
        <v>80</v>
      </c>
      <c r="O53" s="270">
        <f>AVERAGE(C53,E53,G53,I53,K53,M53)</f>
        <v>81.8</v>
      </c>
      <c r="P53" s="270">
        <f t="shared" si="2"/>
        <v>81.8</v>
      </c>
      <c r="Q53" s="309">
        <f t="shared" si="3"/>
        <v>81.8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H7" activePane="bottomRight" state="frozen"/>
      <selection activeCell="A2" sqref="A2"/>
      <selection pane="topRight" activeCell="C2" sqref="C2"/>
      <selection pane="bottomLeft" activeCell="A7" sqref="A7"/>
      <selection pane="bottomRight" activeCell="C46" sqref="C46:N46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20"/>
      <c r="L3" s="421"/>
      <c r="M3" s="421"/>
      <c r="N3" s="421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48</v>
      </c>
      <c r="N7" s="402">
        <f t="shared" ref="N7" si="1">M7</f>
        <v>48</v>
      </c>
      <c r="O7" s="270">
        <f>AVERAGE(C7,E7,G7,I7,K7,M7)</f>
        <v>41</v>
      </c>
      <c r="P7" s="270">
        <f>AVERAGE(D7,F7,H7,J7,L7,N7)</f>
        <v>45.5</v>
      </c>
      <c r="Q7" s="309">
        <f>AVERAGE(O7,P7)</f>
        <v>43.25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75</v>
      </c>
      <c r="N8" s="402">
        <v>90</v>
      </c>
      <c r="O8" s="270">
        <f t="shared" ref="O8:P53" si="2">AVERAGE(C8,E8,G8,I8,K8,M8)</f>
        <v>72.833333333333329</v>
      </c>
      <c r="P8" s="270">
        <f>AVERAGE(D8,F8,H8,J8,L8,N8)</f>
        <v>86</v>
      </c>
      <c r="Q8" s="309">
        <f t="shared" ref="Q8:Q53" si="3">AVERAGE(O8,P8)</f>
        <v>79.416666666666657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4">G9</f>
        <v>135</v>
      </c>
      <c r="I9" s="402">
        <v>110</v>
      </c>
      <c r="J9" s="402">
        <f t="shared" ref="J9" si="5">I9</f>
        <v>110</v>
      </c>
      <c r="K9" s="402">
        <v>111</v>
      </c>
      <c r="L9" s="402">
        <f t="shared" ref="L9:L10" si="6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2"/>
        <v>117.5</v>
      </c>
      <c r="Q9" s="309">
        <f t="shared" si="3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60</v>
      </c>
      <c r="E10" s="402">
        <v>48</v>
      </c>
      <c r="F10" s="402">
        <v>48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6"/>
        <v>54</v>
      </c>
      <c r="M10" s="402">
        <v>45</v>
      </c>
      <c r="N10" s="402">
        <v>56</v>
      </c>
      <c r="O10" s="270">
        <f t="shared" si="2"/>
        <v>48</v>
      </c>
      <c r="P10" s="270">
        <f t="shared" si="2"/>
        <v>53.333333333333336</v>
      </c>
      <c r="Q10" s="309">
        <f t="shared" si="3"/>
        <v>50.666666666666671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2"/>
        <v>134</v>
      </c>
      <c r="P11" s="270">
        <f t="shared" si="2"/>
        <v>166.2</v>
      </c>
      <c r="Q11" s="309">
        <f t="shared" si="3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>
        <v>95</v>
      </c>
      <c r="F12" s="403">
        <v>95</v>
      </c>
      <c r="G12" s="404">
        <v>105</v>
      </c>
      <c r="H12" s="404">
        <v>105</v>
      </c>
      <c r="I12" s="403">
        <v>95</v>
      </c>
      <c r="J12" s="403">
        <v>95</v>
      </c>
      <c r="K12" s="403">
        <v>95</v>
      </c>
      <c r="L12" s="403">
        <f>K12</f>
        <v>95</v>
      </c>
      <c r="M12" s="403">
        <v>105</v>
      </c>
      <c r="N12" s="403">
        <v>105</v>
      </c>
      <c r="O12" s="270">
        <f t="shared" si="2"/>
        <v>100</v>
      </c>
      <c r="P12" s="270">
        <f t="shared" si="2"/>
        <v>100</v>
      </c>
      <c r="Q12" s="309">
        <f t="shared" si="3"/>
        <v>100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2"/>
        <v>19.833333333333332</v>
      </c>
      <c r="P13" s="270">
        <f t="shared" si="2"/>
        <v>20.666666666666668</v>
      </c>
      <c r="Q13" s="309">
        <f t="shared" si="3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7">C14</f>
        <v>550</v>
      </c>
      <c r="E14" s="402">
        <v>500</v>
      </c>
      <c r="F14" s="402">
        <f t="shared" ref="F14" si="8">E14</f>
        <v>500</v>
      </c>
      <c r="G14" s="402">
        <v>550</v>
      </c>
      <c r="H14" s="402">
        <f t="shared" ref="H14" si="9">G14</f>
        <v>550</v>
      </c>
      <c r="I14" s="402">
        <v>450</v>
      </c>
      <c r="J14" s="402">
        <f t="shared" ref="J14" si="10">I14</f>
        <v>450</v>
      </c>
      <c r="K14" s="402">
        <v>430</v>
      </c>
      <c r="L14" s="402">
        <f t="shared" ref="L14" si="11">K14</f>
        <v>430</v>
      </c>
      <c r="M14" s="402">
        <v>450</v>
      </c>
      <c r="N14" s="402">
        <v>450</v>
      </c>
      <c r="O14" s="270">
        <f t="shared" si="2"/>
        <v>488.33333333333331</v>
      </c>
      <c r="P14" s="270">
        <f t="shared" si="2"/>
        <v>488.33333333333331</v>
      </c>
      <c r="Q14" s="309">
        <f t="shared" si="3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2"/>
        <v>#DIV/0!</v>
      </c>
      <c r="P15" s="313" t="e">
        <f t="shared" si="2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2"/>
        <v>#DIV/0!</v>
      </c>
      <c r="P16" s="313" t="e">
        <f t="shared" si="2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2"/>
        <v>216.66666666666666</v>
      </c>
      <c r="P17" s="270">
        <f t="shared" si="2"/>
        <v>235.5</v>
      </c>
      <c r="Q17" s="309">
        <f t="shared" si="3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2"/>
        <v>373.66666666666669</v>
      </c>
      <c r="P18" s="270">
        <f t="shared" si="2"/>
        <v>462.5</v>
      </c>
      <c r="Q18" s="309">
        <f t="shared" si="3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3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2">K21</f>
        <v>350</v>
      </c>
      <c r="M21" s="402"/>
      <c r="N21" s="402"/>
      <c r="O21" s="270">
        <f t="shared" si="2"/>
        <v>350</v>
      </c>
      <c r="P21" s="270">
        <f t="shared" si="2"/>
        <v>350</v>
      </c>
      <c r="Q21" s="309">
        <f t="shared" si="3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2"/>
        <v>395</v>
      </c>
      <c r="P22" s="270">
        <f t="shared" si="2"/>
        <v>395</v>
      </c>
      <c r="Q22" s="309">
        <f t="shared" si="3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3">E23</f>
        <v>150</v>
      </c>
      <c r="G23" s="402">
        <v>160</v>
      </c>
      <c r="H23" s="402">
        <f t="shared" ref="H23" si="14">G23</f>
        <v>160</v>
      </c>
      <c r="I23" s="402">
        <v>0</v>
      </c>
      <c r="J23" s="402">
        <f t="shared" ref="J23:J24" si="15">I23</f>
        <v>0</v>
      </c>
      <c r="K23" s="402">
        <v>165</v>
      </c>
      <c r="L23" s="402">
        <f t="shared" ref="L23:L24" si="16">K23</f>
        <v>165</v>
      </c>
      <c r="M23" s="402">
        <v>150</v>
      </c>
      <c r="N23" s="402">
        <v>180</v>
      </c>
      <c r="O23" s="270">
        <f t="shared" si="2"/>
        <v>131.66666666666666</v>
      </c>
      <c r="P23" s="270">
        <f t="shared" si="2"/>
        <v>136.66666666666666</v>
      </c>
      <c r="Q23" s="309">
        <f t="shared" si="3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5"/>
        <v>170</v>
      </c>
      <c r="K24" s="402">
        <v>180</v>
      </c>
      <c r="L24" s="402">
        <f t="shared" si="16"/>
        <v>180</v>
      </c>
      <c r="M24" s="402">
        <v>143</v>
      </c>
      <c r="N24" s="402">
        <f t="shared" ref="N24" si="17">M24</f>
        <v>143</v>
      </c>
      <c r="O24" s="270">
        <f t="shared" si="2"/>
        <v>155.75</v>
      </c>
      <c r="P24" s="270">
        <f t="shared" si="2"/>
        <v>167.75</v>
      </c>
      <c r="Q24" s="309">
        <f t="shared" si="3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8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2"/>
        <v>372.5</v>
      </c>
      <c r="P25" s="270">
        <f t="shared" si="2"/>
        <v>372.5</v>
      </c>
      <c r="Q25" s="309">
        <f t="shared" si="3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8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2"/>
        <v>279.5</v>
      </c>
      <c r="P26" s="270">
        <f t="shared" si="2"/>
        <v>279.5</v>
      </c>
      <c r="Q26" s="309">
        <f t="shared" si="3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2"/>
        <v>27.166666666666668</v>
      </c>
      <c r="P27" s="270">
        <f t="shared" si="2"/>
        <v>83</v>
      </c>
      <c r="Q27" s="309">
        <f t="shared" si="3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2"/>
        <v>30</v>
      </c>
      <c r="P29" s="313">
        <f t="shared" si="2"/>
        <v>30</v>
      </c>
      <c r="Q29" s="309">
        <f t="shared" si="3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2"/>
        <v>#DIV/0!</v>
      </c>
      <c r="P30" s="313" t="e">
        <f t="shared" si="2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2"/>
        <v>#DIV/0!</v>
      </c>
      <c r="P31" s="313" t="e">
        <f t="shared" si="2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57</v>
      </c>
      <c r="J32" s="403">
        <v>92</v>
      </c>
      <c r="K32" s="403">
        <v>90</v>
      </c>
      <c r="L32" s="403">
        <f t="shared" ref="L32" si="19">K32</f>
        <v>90</v>
      </c>
      <c r="M32" s="403">
        <v>93</v>
      </c>
      <c r="N32" s="403">
        <f t="shared" ref="N32" si="20">M32</f>
        <v>93</v>
      </c>
      <c r="O32" s="270">
        <f t="shared" si="2"/>
        <v>79.400000000000006</v>
      </c>
      <c r="P32" s="270">
        <f t="shared" si="2"/>
        <v>91.8</v>
      </c>
      <c r="Q32" s="309">
        <f t="shared" si="3"/>
        <v>85.6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1">G33</f>
        <v>454</v>
      </c>
      <c r="I33" s="405">
        <v>568</v>
      </c>
      <c r="J33" s="405">
        <f t="shared" ref="J33:J37" si="22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2"/>
        <v>479.76363636363641</v>
      </c>
      <c r="P33" s="270">
        <f t="shared" si="2"/>
        <v>525.79999999999995</v>
      </c>
      <c r="Q33" s="309">
        <f t="shared" si="3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1"/>
        <v>412</v>
      </c>
      <c r="I34" s="405">
        <v>360</v>
      </c>
      <c r="J34" s="405">
        <f t="shared" si="22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2"/>
        <v>338.66666666666669</v>
      </c>
      <c r="P34" s="270">
        <f t="shared" si="2"/>
        <v>355.33333333333331</v>
      </c>
      <c r="Q34" s="309">
        <f t="shared" si="3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2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3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2"/>
        <v>348.18518518518522</v>
      </c>
      <c r="P36" s="270">
        <f t="shared" si="2"/>
        <v>378.83333333333331</v>
      </c>
      <c r="Q36" s="309">
        <f t="shared" si="3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2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2"/>
        <v>356.33333333333331</v>
      </c>
      <c r="P37" s="270">
        <f t="shared" si="2"/>
        <v>681.33333333333337</v>
      </c>
      <c r="Q37" s="309">
        <f t="shared" si="3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2"/>
        <v>#DIV/0!</v>
      </c>
      <c r="P38" s="313" t="e">
        <f t="shared" si="2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3">C39</f>
        <v>120</v>
      </c>
      <c r="E39" s="408"/>
      <c r="F39" s="408"/>
      <c r="G39" s="408">
        <v>49</v>
      </c>
      <c r="H39" s="408">
        <f t="shared" ref="H39:H44" si="24">G39</f>
        <v>49</v>
      </c>
      <c r="I39" s="408">
        <v>43</v>
      </c>
      <c r="J39" s="408">
        <f t="shared" ref="J39:J40" si="25">I39</f>
        <v>43</v>
      </c>
      <c r="K39" s="408">
        <v>48</v>
      </c>
      <c r="L39" s="408">
        <f t="shared" ref="L39:L44" si="26">K39</f>
        <v>48</v>
      </c>
      <c r="M39" s="408">
        <v>56</v>
      </c>
      <c r="N39" s="409">
        <v>56</v>
      </c>
      <c r="O39" s="270">
        <f t="shared" si="2"/>
        <v>63.2</v>
      </c>
      <c r="P39" s="270">
        <f t="shared" si="2"/>
        <v>63.2</v>
      </c>
      <c r="Q39" s="309">
        <f t="shared" si="3"/>
        <v>63.2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3"/>
        <v>31</v>
      </c>
      <c r="E40" s="410"/>
      <c r="F40" s="410"/>
      <c r="G40" s="410">
        <v>47</v>
      </c>
      <c r="H40" s="410">
        <f t="shared" si="24"/>
        <v>47</v>
      </c>
      <c r="I40" s="410">
        <v>47</v>
      </c>
      <c r="J40" s="410">
        <f t="shared" si="25"/>
        <v>47</v>
      </c>
      <c r="K40" s="410">
        <v>35</v>
      </c>
      <c r="L40" s="410">
        <f t="shared" si="26"/>
        <v>35</v>
      </c>
      <c r="M40" s="410">
        <v>48</v>
      </c>
      <c r="N40" s="411">
        <f t="shared" ref="N40:N42" si="27">M40</f>
        <v>48</v>
      </c>
      <c r="O40" s="270">
        <f t="shared" si="2"/>
        <v>41.6</v>
      </c>
      <c r="P40" s="270">
        <f t="shared" si="2"/>
        <v>41.6</v>
      </c>
      <c r="Q40" s="309">
        <f t="shared" si="3"/>
        <v>41.6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3"/>
        <v>108</v>
      </c>
      <c r="E41" s="410"/>
      <c r="F41" s="410"/>
      <c r="G41" s="410">
        <v>109</v>
      </c>
      <c r="H41" s="410">
        <f t="shared" si="24"/>
        <v>109</v>
      </c>
      <c r="I41" s="410"/>
      <c r="J41" s="410"/>
      <c r="K41" s="410"/>
      <c r="L41" s="410"/>
      <c r="M41" s="410"/>
      <c r="N41" s="411"/>
      <c r="O41" s="270">
        <f t="shared" si="2"/>
        <v>108.5</v>
      </c>
      <c r="P41" s="270">
        <f t="shared" si="2"/>
        <v>108.5</v>
      </c>
      <c r="Q41" s="309">
        <f t="shared" si="3"/>
        <v>108.5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4"/>
        <v>36</v>
      </c>
      <c r="I42" s="410">
        <v>65</v>
      </c>
      <c r="J42" s="410">
        <f t="shared" ref="J42:J45" si="28">I42</f>
        <v>65</v>
      </c>
      <c r="K42" s="410">
        <v>36</v>
      </c>
      <c r="L42" s="410">
        <f t="shared" si="26"/>
        <v>36</v>
      </c>
      <c r="M42" s="410">
        <v>95</v>
      </c>
      <c r="N42" s="411">
        <f t="shared" si="27"/>
        <v>95</v>
      </c>
      <c r="O42" s="270">
        <f t="shared" si="2"/>
        <v>54.8</v>
      </c>
      <c r="P42" s="270">
        <f t="shared" si="2"/>
        <v>73.400000000000006</v>
      </c>
      <c r="Q42" s="309">
        <f t="shared" si="3"/>
        <v>64.099999999999994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9">C43</f>
        <v>160</v>
      </c>
      <c r="E43" s="405">
        <v>160</v>
      </c>
      <c r="F43" s="406">
        <f t="shared" ref="F43:F45" si="30">E43</f>
        <v>160</v>
      </c>
      <c r="G43" s="405">
        <v>199</v>
      </c>
      <c r="H43" s="405">
        <f t="shared" si="24"/>
        <v>199</v>
      </c>
      <c r="I43" s="405">
        <v>150</v>
      </c>
      <c r="J43" s="405">
        <f t="shared" si="28"/>
        <v>150</v>
      </c>
      <c r="K43" s="405">
        <v>200</v>
      </c>
      <c r="L43" s="405">
        <f t="shared" si="26"/>
        <v>200</v>
      </c>
      <c r="M43" s="405">
        <v>150</v>
      </c>
      <c r="N43" s="405">
        <v>150</v>
      </c>
      <c r="O43" s="270">
        <f t="shared" si="2"/>
        <v>169.83333333333334</v>
      </c>
      <c r="P43" s="270">
        <f t="shared" si="2"/>
        <v>169.83333333333334</v>
      </c>
      <c r="Q43" s="309">
        <f t="shared" si="3"/>
        <v>169.83333333333334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9"/>
        <v>350</v>
      </c>
      <c r="E44" s="405"/>
      <c r="F44" s="406"/>
      <c r="G44" s="405">
        <v>290</v>
      </c>
      <c r="H44" s="405">
        <f t="shared" si="24"/>
        <v>290</v>
      </c>
      <c r="I44" s="405">
        <v>340</v>
      </c>
      <c r="J44" s="405">
        <f t="shared" si="28"/>
        <v>340</v>
      </c>
      <c r="K44" s="405">
        <v>350</v>
      </c>
      <c r="L44" s="405">
        <f t="shared" si="26"/>
        <v>350</v>
      </c>
      <c r="M44" s="405">
        <v>290</v>
      </c>
      <c r="N44" s="405">
        <v>290</v>
      </c>
      <c r="O44" s="270">
        <f>AVERAGE(C44,E44,G44,I44,K44,M44)</f>
        <v>324</v>
      </c>
      <c r="P44" s="270">
        <f t="shared" si="2"/>
        <v>324</v>
      </c>
      <c r="Q44" s="309">
        <f t="shared" si="3"/>
        <v>324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9"/>
        <v>365</v>
      </c>
      <c r="E45" s="405">
        <v>300</v>
      </c>
      <c r="F45" s="406">
        <f t="shared" si="30"/>
        <v>300</v>
      </c>
      <c r="G45" s="405">
        <v>350</v>
      </c>
      <c r="H45" s="405">
        <f>G45</f>
        <v>350</v>
      </c>
      <c r="I45" s="405">
        <v>330</v>
      </c>
      <c r="J45" s="405">
        <f t="shared" si="28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2"/>
        <v>332.5</v>
      </c>
      <c r="P45" s="270">
        <f t="shared" si="2"/>
        <v>337.5</v>
      </c>
      <c r="Q45" s="309">
        <f t="shared" si="3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2"/>
        <v>#DIV/0!</v>
      </c>
      <c r="P46" s="313" t="e">
        <f t="shared" si="2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2"/>
        <v>143.19999999999999</v>
      </c>
      <c r="P47" s="270">
        <f t="shared" si="2"/>
        <v>163.6</v>
      </c>
      <c r="Q47" s="309">
        <f t="shared" si="3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1">K48</f>
        <v>200</v>
      </c>
      <c r="M48" s="405">
        <v>170</v>
      </c>
      <c r="N48" s="405">
        <v>170</v>
      </c>
      <c r="O48" s="270">
        <f t="shared" si="2"/>
        <v>190</v>
      </c>
      <c r="P48" s="270">
        <f t="shared" si="2"/>
        <v>190</v>
      </c>
      <c r="Q48" s="309">
        <f t="shared" si="3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2">G49</f>
        <v>215</v>
      </c>
      <c r="I49" s="405">
        <v>140</v>
      </c>
      <c r="J49" s="405">
        <f t="shared" ref="J49:J51" si="33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2"/>
        <v>183.75</v>
      </c>
      <c r="Q49" s="309">
        <f t="shared" si="3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4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1"/>
        <v>150</v>
      </c>
      <c r="M50" s="405"/>
      <c r="N50" s="405"/>
      <c r="O50" s="270">
        <f t="shared" si="2"/>
        <v>159.75</v>
      </c>
      <c r="P50" s="270">
        <f t="shared" si="2"/>
        <v>159.75</v>
      </c>
      <c r="Q50" s="309">
        <f t="shared" si="3"/>
        <v>159.75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2"/>
        <v>171</v>
      </c>
      <c r="I51" s="405">
        <v>180</v>
      </c>
      <c r="J51" s="405">
        <f t="shared" si="33"/>
        <v>180</v>
      </c>
      <c r="K51" s="405">
        <v>210</v>
      </c>
      <c r="L51" s="405">
        <v>210</v>
      </c>
      <c r="M51" s="405"/>
      <c r="N51" s="405"/>
      <c r="O51" s="270">
        <f t="shared" si="2"/>
        <v>186.5</v>
      </c>
      <c r="P51" s="270">
        <f t="shared" si="2"/>
        <v>192.75</v>
      </c>
      <c r="Q51" s="309">
        <f t="shared" si="3"/>
        <v>189.625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2"/>
        <v>#DIV/0!</v>
      </c>
      <c r="P52" s="313" t="e">
        <f t="shared" si="2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88</v>
      </c>
      <c r="N53" s="412">
        <v>88</v>
      </c>
      <c r="O53" s="270">
        <f>AVERAGE(C53,E53,G53,I53,K53,M53)</f>
        <v>83.4</v>
      </c>
      <c r="P53" s="270">
        <f t="shared" si="2"/>
        <v>83.4</v>
      </c>
      <c r="Q53" s="309">
        <f t="shared" si="3"/>
        <v>83.4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A2" sqref="A2"/>
      <selection pane="topRight" activeCell="C2" sqref="C2"/>
      <selection pane="bottomLeft" activeCell="A7" sqref="A7"/>
      <selection pane="bottomRight" activeCell="E41" sqref="E41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22"/>
      <c r="L3" s="423"/>
      <c r="M3" s="423"/>
      <c r="N3" s="423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48</v>
      </c>
      <c r="N7" s="402">
        <f t="shared" ref="N7" si="1">M7</f>
        <v>48</v>
      </c>
      <c r="O7" s="270">
        <f>AVERAGE(C7,E7,G7,I7,K7,M7)</f>
        <v>41</v>
      </c>
      <c r="P7" s="270">
        <f>AVERAGE(D7,F7,H7,J7,L7,N7)</f>
        <v>45.5</v>
      </c>
      <c r="Q7" s="309">
        <f>AVERAGE(O7,P7)</f>
        <v>43.25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75</v>
      </c>
      <c r="N8" s="402">
        <v>90</v>
      </c>
      <c r="O8" s="270">
        <f t="shared" ref="O8:P53" si="2">AVERAGE(C8,E8,G8,I8,K8,M8)</f>
        <v>72.833333333333329</v>
      </c>
      <c r="P8" s="270">
        <f>AVERAGE(D8,F8,H8,J8,L8,N8)</f>
        <v>86</v>
      </c>
      <c r="Q8" s="309">
        <f t="shared" ref="Q8:Q53" si="3">AVERAGE(O8,P8)</f>
        <v>79.416666666666657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4">G9</f>
        <v>135</v>
      </c>
      <c r="I9" s="402">
        <v>110</v>
      </c>
      <c r="J9" s="402">
        <f t="shared" ref="J9" si="5">I9</f>
        <v>110</v>
      </c>
      <c r="K9" s="402">
        <v>111</v>
      </c>
      <c r="L9" s="402">
        <f t="shared" ref="L9:L10" si="6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2"/>
        <v>117.5</v>
      </c>
      <c r="Q9" s="309">
        <f t="shared" si="3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6"/>
        <v>54</v>
      </c>
      <c r="M10" s="402">
        <v>45</v>
      </c>
      <c r="N10" s="402">
        <v>56</v>
      </c>
      <c r="O10" s="270">
        <f t="shared" si="2"/>
        <v>48</v>
      </c>
      <c r="P10" s="270">
        <f t="shared" si="2"/>
        <v>55</v>
      </c>
      <c r="Q10" s="309">
        <f t="shared" si="3"/>
        <v>51.5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2"/>
        <v>134</v>
      </c>
      <c r="P11" s="270">
        <f t="shared" si="2"/>
        <v>166.2</v>
      </c>
      <c r="Q11" s="309">
        <f t="shared" si="3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2"/>
        <v>105</v>
      </c>
      <c r="P12" s="270">
        <f t="shared" si="2"/>
        <v>105</v>
      </c>
      <c r="Q12" s="309">
        <f t="shared" si="3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2"/>
        <v>19.833333333333332</v>
      </c>
      <c r="P13" s="270">
        <f t="shared" si="2"/>
        <v>20.666666666666668</v>
      </c>
      <c r="Q13" s="309">
        <f t="shared" si="3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7">C14</f>
        <v>550</v>
      </c>
      <c r="E14" s="402">
        <v>500</v>
      </c>
      <c r="F14" s="402">
        <f t="shared" ref="F14" si="8">E14</f>
        <v>500</v>
      </c>
      <c r="G14" s="402">
        <v>550</v>
      </c>
      <c r="H14" s="402">
        <f t="shared" ref="H14" si="9">G14</f>
        <v>550</v>
      </c>
      <c r="I14" s="402">
        <v>450</v>
      </c>
      <c r="J14" s="402">
        <f t="shared" ref="J14" si="10">I14</f>
        <v>450</v>
      </c>
      <c r="K14" s="402">
        <v>430</v>
      </c>
      <c r="L14" s="402">
        <f t="shared" ref="L14" si="11">K14</f>
        <v>430</v>
      </c>
      <c r="M14" s="402">
        <v>450</v>
      </c>
      <c r="N14" s="402">
        <v>450</v>
      </c>
      <c r="O14" s="270">
        <f t="shared" si="2"/>
        <v>488.33333333333331</v>
      </c>
      <c r="P14" s="270">
        <f t="shared" si="2"/>
        <v>488.33333333333331</v>
      </c>
      <c r="Q14" s="309">
        <f t="shared" si="3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2"/>
        <v>#DIV/0!</v>
      </c>
      <c r="P15" s="313" t="e">
        <f t="shared" si="2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2"/>
        <v>#DIV/0!</v>
      </c>
      <c r="P16" s="313" t="e">
        <f t="shared" si="2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2"/>
        <v>216.66666666666666</v>
      </c>
      <c r="P17" s="270">
        <f t="shared" si="2"/>
        <v>235.5</v>
      </c>
      <c r="Q17" s="309">
        <f t="shared" si="3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2"/>
        <v>373.66666666666669</v>
      </c>
      <c r="P18" s="270">
        <f t="shared" si="2"/>
        <v>462.5</v>
      </c>
      <c r="Q18" s="309">
        <f t="shared" si="3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3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2">K21</f>
        <v>350</v>
      </c>
      <c r="M21" s="402"/>
      <c r="N21" s="402"/>
      <c r="O21" s="270">
        <f t="shared" si="2"/>
        <v>350</v>
      </c>
      <c r="P21" s="270">
        <f t="shared" si="2"/>
        <v>350</v>
      </c>
      <c r="Q21" s="309">
        <f t="shared" si="3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2"/>
        <v>395</v>
      </c>
      <c r="P22" s="270">
        <f t="shared" si="2"/>
        <v>395</v>
      </c>
      <c r="Q22" s="309">
        <f t="shared" si="3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3">E23</f>
        <v>150</v>
      </c>
      <c r="G23" s="402">
        <v>160</v>
      </c>
      <c r="H23" s="402">
        <f t="shared" ref="H23" si="14">G23</f>
        <v>160</v>
      </c>
      <c r="I23" s="402">
        <v>0</v>
      </c>
      <c r="J23" s="402">
        <f t="shared" ref="J23:J24" si="15">I23</f>
        <v>0</v>
      </c>
      <c r="K23" s="402">
        <v>165</v>
      </c>
      <c r="L23" s="402">
        <f t="shared" ref="L23:L24" si="16">K23</f>
        <v>165</v>
      </c>
      <c r="M23" s="402">
        <v>150</v>
      </c>
      <c r="N23" s="402">
        <v>180</v>
      </c>
      <c r="O23" s="270">
        <f t="shared" si="2"/>
        <v>131.66666666666666</v>
      </c>
      <c r="P23" s="270">
        <f t="shared" si="2"/>
        <v>136.66666666666666</v>
      </c>
      <c r="Q23" s="309">
        <f t="shared" si="3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5"/>
        <v>170</v>
      </c>
      <c r="K24" s="402">
        <v>180</v>
      </c>
      <c r="L24" s="402">
        <f t="shared" si="16"/>
        <v>180</v>
      </c>
      <c r="M24" s="402">
        <v>143</v>
      </c>
      <c r="N24" s="402">
        <f t="shared" ref="N24" si="17">M24</f>
        <v>143</v>
      </c>
      <c r="O24" s="270">
        <f t="shared" si="2"/>
        <v>155.75</v>
      </c>
      <c r="P24" s="270">
        <f t="shared" si="2"/>
        <v>167.75</v>
      </c>
      <c r="Q24" s="309">
        <f t="shared" si="3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8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2"/>
        <v>372.5</v>
      </c>
      <c r="P25" s="270">
        <f t="shared" si="2"/>
        <v>372.5</v>
      </c>
      <c r="Q25" s="309">
        <f t="shared" si="3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8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2"/>
        <v>279.5</v>
      </c>
      <c r="P26" s="270">
        <f t="shared" si="2"/>
        <v>279.5</v>
      </c>
      <c r="Q26" s="309">
        <f t="shared" si="3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2"/>
        <v>27.166666666666668</v>
      </c>
      <c r="P27" s="270">
        <f t="shared" si="2"/>
        <v>83</v>
      </c>
      <c r="Q27" s="309">
        <f t="shared" si="3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2"/>
        <v>30</v>
      </c>
      <c r="P29" s="313">
        <f t="shared" si="2"/>
        <v>30</v>
      </c>
      <c r="Q29" s="309">
        <f t="shared" si="3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2"/>
        <v>#DIV/0!</v>
      </c>
      <c r="P30" s="313" t="e">
        <f t="shared" si="2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2"/>
        <v>#DIV/0!</v>
      </c>
      <c r="P31" s="313" t="e">
        <f t="shared" si="2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57</v>
      </c>
      <c r="J32" s="403">
        <v>92</v>
      </c>
      <c r="K32" s="403">
        <v>90</v>
      </c>
      <c r="L32" s="403">
        <f t="shared" ref="L32" si="19">K32</f>
        <v>90</v>
      </c>
      <c r="M32" s="403">
        <v>93</v>
      </c>
      <c r="N32" s="403">
        <f t="shared" ref="N32" si="20">M32</f>
        <v>93</v>
      </c>
      <c r="O32" s="270">
        <f t="shared" si="2"/>
        <v>79.400000000000006</v>
      </c>
      <c r="P32" s="270">
        <f t="shared" si="2"/>
        <v>91.8</v>
      </c>
      <c r="Q32" s="309">
        <f t="shared" si="3"/>
        <v>85.6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1">G33</f>
        <v>454</v>
      </c>
      <c r="I33" s="405">
        <v>568</v>
      </c>
      <c r="J33" s="405">
        <f t="shared" ref="J33:J37" si="22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2"/>
        <v>479.76363636363641</v>
      </c>
      <c r="P33" s="270">
        <f t="shared" si="2"/>
        <v>525.79999999999995</v>
      </c>
      <c r="Q33" s="309">
        <f t="shared" si="3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1"/>
        <v>412</v>
      </c>
      <c r="I34" s="405">
        <v>360</v>
      </c>
      <c r="J34" s="405">
        <f t="shared" si="22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2"/>
        <v>338.66666666666669</v>
      </c>
      <c r="P34" s="270">
        <f t="shared" si="2"/>
        <v>355.33333333333331</v>
      </c>
      <c r="Q34" s="309">
        <f t="shared" si="3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2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3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2"/>
        <v>348.18518518518522</v>
      </c>
      <c r="P36" s="270">
        <f t="shared" si="2"/>
        <v>378.83333333333331</v>
      </c>
      <c r="Q36" s="309">
        <f t="shared" si="3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2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2"/>
        <v>356.33333333333331</v>
      </c>
      <c r="P37" s="270">
        <f t="shared" si="2"/>
        <v>681.33333333333337</v>
      </c>
      <c r="Q37" s="309">
        <f t="shared" si="3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2"/>
        <v>#DIV/0!</v>
      </c>
      <c r="P38" s="313" t="e">
        <f t="shared" si="2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3">C39</f>
        <v>120</v>
      </c>
      <c r="E39" s="408"/>
      <c r="F39" s="408"/>
      <c r="G39" s="408">
        <v>49</v>
      </c>
      <c r="H39" s="408">
        <f t="shared" ref="H39:H44" si="24">G39</f>
        <v>49</v>
      </c>
      <c r="I39" s="408">
        <v>43</v>
      </c>
      <c r="J39" s="408">
        <f t="shared" ref="J39:J40" si="25">I39</f>
        <v>43</v>
      </c>
      <c r="K39" s="408">
        <v>48</v>
      </c>
      <c r="L39" s="408">
        <f t="shared" ref="L39:L44" si="26">K39</f>
        <v>48</v>
      </c>
      <c r="M39" s="408">
        <v>56</v>
      </c>
      <c r="N39" s="409">
        <v>56</v>
      </c>
      <c r="O39" s="270">
        <f t="shared" si="2"/>
        <v>63.2</v>
      </c>
      <c r="P39" s="270">
        <f t="shared" si="2"/>
        <v>63.2</v>
      </c>
      <c r="Q39" s="309">
        <f t="shared" si="3"/>
        <v>63.2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3"/>
        <v>31</v>
      </c>
      <c r="E40" s="410"/>
      <c r="F40" s="410"/>
      <c r="G40" s="410">
        <v>47</v>
      </c>
      <c r="H40" s="410">
        <f t="shared" si="24"/>
        <v>47</v>
      </c>
      <c r="I40" s="410">
        <v>47</v>
      </c>
      <c r="J40" s="410">
        <f t="shared" si="25"/>
        <v>47</v>
      </c>
      <c r="K40" s="410">
        <v>35</v>
      </c>
      <c r="L40" s="410">
        <f t="shared" si="26"/>
        <v>35</v>
      </c>
      <c r="M40" s="410">
        <v>48</v>
      </c>
      <c r="N40" s="411">
        <f t="shared" ref="N40:N42" si="27">M40</f>
        <v>48</v>
      </c>
      <c r="O40" s="270">
        <f t="shared" si="2"/>
        <v>41.6</v>
      </c>
      <c r="P40" s="270">
        <f t="shared" si="2"/>
        <v>41.6</v>
      </c>
      <c r="Q40" s="309">
        <f t="shared" si="3"/>
        <v>41.6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3"/>
        <v>108</v>
      </c>
      <c r="E41" s="410"/>
      <c r="F41" s="410"/>
      <c r="G41" s="410">
        <v>109</v>
      </c>
      <c r="H41" s="410">
        <f t="shared" si="24"/>
        <v>109</v>
      </c>
      <c r="I41" s="410"/>
      <c r="J41" s="410"/>
      <c r="K41" s="410"/>
      <c r="L41" s="410"/>
      <c r="M41" s="410"/>
      <c r="N41" s="411"/>
      <c r="O41" s="270">
        <f t="shared" si="2"/>
        <v>108.5</v>
      </c>
      <c r="P41" s="270">
        <f t="shared" si="2"/>
        <v>108.5</v>
      </c>
      <c r="Q41" s="309">
        <f t="shared" si="3"/>
        <v>108.5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4"/>
        <v>36</v>
      </c>
      <c r="I42" s="410">
        <v>65</v>
      </c>
      <c r="J42" s="410">
        <f t="shared" ref="J42:J45" si="28">I42</f>
        <v>65</v>
      </c>
      <c r="K42" s="410">
        <v>36</v>
      </c>
      <c r="L42" s="410">
        <f t="shared" si="26"/>
        <v>36</v>
      </c>
      <c r="M42" s="410">
        <v>95</v>
      </c>
      <c r="N42" s="411">
        <f t="shared" si="27"/>
        <v>95</v>
      </c>
      <c r="O42" s="270">
        <f t="shared" si="2"/>
        <v>54.8</v>
      </c>
      <c r="P42" s="270">
        <f t="shared" si="2"/>
        <v>73.400000000000006</v>
      </c>
      <c r="Q42" s="309">
        <f t="shared" si="3"/>
        <v>64.099999999999994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9">C43</f>
        <v>160</v>
      </c>
      <c r="E43" s="405">
        <v>160</v>
      </c>
      <c r="F43" s="406">
        <f t="shared" ref="F43:F45" si="30">E43</f>
        <v>160</v>
      </c>
      <c r="G43" s="405">
        <v>199</v>
      </c>
      <c r="H43" s="405">
        <f t="shared" si="24"/>
        <v>199</v>
      </c>
      <c r="I43" s="405">
        <v>150</v>
      </c>
      <c r="J43" s="405">
        <f t="shared" si="28"/>
        <v>150</v>
      </c>
      <c r="K43" s="405">
        <v>200</v>
      </c>
      <c r="L43" s="405">
        <f t="shared" si="26"/>
        <v>200</v>
      </c>
      <c r="M43" s="405">
        <v>150</v>
      </c>
      <c r="N43" s="405">
        <v>150</v>
      </c>
      <c r="O43" s="270">
        <f t="shared" si="2"/>
        <v>169.83333333333334</v>
      </c>
      <c r="P43" s="270">
        <f t="shared" si="2"/>
        <v>169.83333333333334</v>
      </c>
      <c r="Q43" s="309">
        <f t="shared" si="3"/>
        <v>169.83333333333334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9"/>
        <v>350</v>
      </c>
      <c r="E44" s="405"/>
      <c r="F44" s="406"/>
      <c r="G44" s="405">
        <v>290</v>
      </c>
      <c r="H44" s="405">
        <f t="shared" si="24"/>
        <v>290</v>
      </c>
      <c r="I44" s="405">
        <v>340</v>
      </c>
      <c r="J44" s="405">
        <f t="shared" si="28"/>
        <v>340</v>
      </c>
      <c r="K44" s="405">
        <v>350</v>
      </c>
      <c r="L44" s="405">
        <f t="shared" si="26"/>
        <v>350</v>
      </c>
      <c r="M44" s="405">
        <v>290</v>
      </c>
      <c r="N44" s="405">
        <v>290</v>
      </c>
      <c r="O44" s="270">
        <f>AVERAGE(C44,E44,G44,I44,K44,M44)</f>
        <v>324</v>
      </c>
      <c r="P44" s="270">
        <f t="shared" si="2"/>
        <v>324</v>
      </c>
      <c r="Q44" s="309">
        <f t="shared" si="3"/>
        <v>324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9"/>
        <v>365</v>
      </c>
      <c r="E45" s="405">
        <v>300</v>
      </c>
      <c r="F45" s="406">
        <f t="shared" si="30"/>
        <v>300</v>
      </c>
      <c r="G45" s="405">
        <v>350</v>
      </c>
      <c r="H45" s="405">
        <f>G45</f>
        <v>350</v>
      </c>
      <c r="I45" s="405">
        <v>330</v>
      </c>
      <c r="J45" s="405">
        <f t="shared" si="28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2"/>
        <v>332.5</v>
      </c>
      <c r="P45" s="270">
        <f t="shared" si="2"/>
        <v>337.5</v>
      </c>
      <c r="Q45" s="309">
        <f t="shared" si="3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2"/>
        <v>#DIV/0!</v>
      </c>
      <c r="P46" s="313" t="e">
        <f t="shared" si="2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2"/>
        <v>143.19999999999999</v>
      </c>
      <c r="P47" s="270">
        <f t="shared" si="2"/>
        <v>163.6</v>
      </c>
      <c r="Q47" s="309">
        <f t="shared" si="3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1">K48</f>
        <v>200</v>
      </c>
      <c r="M48" s="405">
        <v>170</v>
      </c>
      <c r="N48" s="405">
        <v>170</v>
      </c>
      <c r="O48" s="270">
        <f t="shared" si="2"/>
        <v>190</v>
      </c>
      <c r="P48" s="270">
        <f t="shared" si="2"/>
        <v>190</v>
      </c>
      <c r="Q48" s="309">
        <f t="shared" si="3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2">G49</f>
        <v>215</v>
      </c>
      <c r="I49" s="405">
        <v>140</v>
      </c>
      <c r="J49" s="405">
        <f t="shared" ref="J49:J51" si="33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2"/>
        <v>183.75</v>
      </c>
      <c r="Q49" s="309">
        <f t="shared" si="3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4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1"/>
        <v>150</v>
      </c>
      <c r="M50" s="405"/>
      <c r="N50" s="405"/>
      <c r="O50" s="270">
        <f t="shared" si="2"/>
        <v>159.75</v>
      </c>
      <c r="P50" s="270">
        <f t="shared" si="2"/>
        <v>159.75</v>
      </c>
      <c r="Q50" s="309">
        <f t="shared" si="3"/>
        <v>159.75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2"/>
        <v>171</v>
      </c>
      <c r="I51" s="405">
        <v>180</v>
      </c>
      <c r="J51" s="405">
        <f t="shared" si="33"/>
        <v>180</v>
      </c>
      <c r="K51" s="405">
        <v>210</v>
      </c>
      <c r="L51" s="405">
        <v>210</v>
      </c>
      <c r="M51" s="405"/>
      <c r="N51" s="405"/>
      <c r="O51" s="270">
        <f t="shared" si="2"/>
        <v>186.5</v>
      </c>
      <c r="P51" s="270">
        <f t="shared" si="2"/>
        <v>192.75</v>
      </c>
      <c r="Q51" s="309">
        <f t="shared" si="3"/>
        <v>189.625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2"/>
        <v>#DIV/0!</v>
      </c>
      <c r="P52" s="313" t="e">
        <f t="shared" si="2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88</v>
      </c>
      <c r="N53" s="412">
        <v>88</v>
      </c>
      <c r="O53" s="270">
        <f>AVERAGE(C53,E53,G53,I53,K53,M53)</f>
        <v>83.4</v>
      </c>
      <c r="P53" s="270">
        <f t="shared" si="2"/>
        <v>83.4</v>
      </c>
      <c r="Q53" s="309">
        <f t="shared" si="3"/>
        <v>83.4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H49" sqref="H49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24"/>
      <c r="L3" s="425"/>
      <c r="M3" s="425"/>
      <c r="N3" s="425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48</v>
      </c>
      <c r="N7" s="402">
        <f t="shared" ref="N7" si="1">M7</f>
        <v>48</v>
      </c>
      <c r="O7" s="270">
        <f>AVERAGE(C7,E7,G7,I7,K7,M7)</f>
        <v>41</v>
      </c>
      <c r="P7" s="270">
        <f>AVERAGE(D7,F7,H7,J7,L7,N7)</f>
        <v>45.5</v>
      </c>
      <c r="Q7" s="309">
        <f>AVERAGE(O7,P7)</f>
        <v>43.25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75</v>
      </c>
      <c r="N8" s="402">
        <v>90</v>
      </c>
      <c r="O8" s="270">
        <f t="shared" ref="O8:P53" si="2">AVERAGE(C8,E8,G8,I8,K8,M8)</f>
        <v>72.833333333333329</v>
      </c>
      <c r="P8" s="270">
        <f>AVERAGE(D8,F8,H8,J8,L8,N8)</f>
        <v>86</v>
      </c>
      <c r="Q8" s="309">
        <f t="shared" ref="Q8:Q53" si="3">AVERAGE(O8,P8)</f>
        <v>79.416666666666657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4">G9</f>
        <v>135</v>
      </c>
      <c r="I9" s="402">
        <v>110</v>
      </c>
      <c r="J9" s="402">
        <f t="shared" ref="J9" si="5">I9</f>
        <v>110</v>
      </c>
      <c r="K9" s="402">
        <v>111</v>
      </c>
      <c r="L9" s="402">
        <f t="shared" ref="L9:L10" si="6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2"/>
        <v>117.5</v>
      </c>
      <c r="Q9" s="309">
        <f t="shared" si="3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6"/>
        <v>54</v>
      </c>
      <c r="M10" s="402">
        <v>45</v>
      </c>
      <c r="N10" s="402">
        <v>56</v>
      </c>
      <c r="O10" s="270">
        <f t="shared" si="2"/>
        <v>48</v>
      </c>
      <c r="P10" s="270">
        <f t="shared" si="2"/>
        <v>55</v>
      </c>
      <c r="Q10" s="309">
        <f t="shared" si="3"/>
        <v>51.5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2"/>
        <v>134</v>
      </c>
      <c r="P11" s="270">
        <f t="shared" si="2"/>
        <v>166.2</v>
      </c>
      <c r="Q11" s="309">
        <f t="shared" si="3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2"/>
        <v>105</v>
      </c>
      <c r="P12" s="270">
        <f t="shared" si="2"/>
        <v>105</v>
      </c>
      <c r="Q12" s="309">
        <f t="shared" si="3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2"/>
        <v>19.833333333333332</v>
      </c>
      <c r="P13" s="270">
        <f t="shared" si="2"/>
        <v>20.666666666666668</v>
      </c>
      <c r="Q13" s="309">
        <f t="shared" si="3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7">C14</f>
        <v>550</v>
      </c>
      <c r="E14" s="402">
        <v>500</v>
      </c>
      <c r="F14" s="402">
        <f t="shared" ref="F14" si="8">E14</f>
        <v>500</v>
      </c>
      <c r="G14" s="402">
        <v>550</v>
      </c>
      <c r="H14" s="402">
        <f t="shared" ref="H14" si="9">G14</f>
        <v>550</v>
      </c>
      <c r="I14" s="402">
        <v>450</v>
      </c>
      <c r="J14" s="402">
        <f t="shared" ref="J14" si="10">I14</f>
        <v>450</v>
      </c>
      <c r="K14" s="402">
        <v>430</v>
      </c>
      <c r="L14" s="402">
        <f t="shared" ref="L14" si="11">K14</f>
        <v>430</v>
      </c>
      <c r="M14" s="402">
        <v>450</v>
      </c>
      <c r="N14" s="402">
        <v>450</v>
      </c>
      <c r="O14" s="270">
        <f t="shared" si="2"/>
        <v>488.33333333333331</v>
      </c>
      <c r="P14" s="270">
        <f t="shared" si="2"/>
        <v>488.33333333333331</v>
      </c>
      <c r="Q14" s="309">
        <f t="shared" si="3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2"/>
        <v>#DIV/0!</v>
      </c>
      <c r="P15" s="313" t="e">
        <f t="shared" si="2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2"/>
        <v>#DIV/0!</v>
      </c>
      <c r="P16" s="313" t="e">
        <f t="shared" si="2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2"/>
        <v>216.66666666666666</v>
      </c>
      <c r="P17" s="270">
        <f t="shared" si="2"/>
        <v>235.5</v>
      </c>
      <c r="Q17" s="309">
        <f t="shared" si="3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2"/>
        <v>373.66666666666669</v>
      </c>
      <c r="P18" s="270">
        <f t="shared" si="2"/>
        <v>462.5</v>
      </c>
      <c r="Q18" s="309">
        <f t="shared" si="3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3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2">K21</f>
        <v>350</v>
      </c>
      <c r="M21" s="402"/>
      <c r="N21" s="402"/>
      <c r="O21" s="270">
        <f t="shared" si="2"/>
        <v>350</v>
      </c>
      <c r="P21" s="270">
        <f t="shared" si="2"/>
        <v>350</v>
      </c>
      <c r="Q21" s="309">
        <f t="shared" si="3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2"/>
        <v>395</v>
      </c>
      <c r="P22" s="270">
        <f t="shared" si="2"/>
        <v>395</v>
      </c>
      <c r="Q22" s="309">
        <f t="shared" si="3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3">E23</f>
        <v>150</v>
      </c>
      <c r="G23" s="402">
        <v>160</v>
      </c>
      <c r="H23" s="402">
        <f t="shared" ref="H23" si="14">G23</f>
        <v>160</v>
      </c>
      <c r="I23" s="402">
        <v>0</v>
      </c>
      <c r="J23" s="402">
        <f t="shared" ref="J23:J24" si="15">I23</f>
        <v>0</v>
      </c>
      <c r="K23" s="402">
        <v>165</v>
      </c>
      <c r="L23" s="402">
        <f t="shared" ref="L23:L24" si="16">K23</f>
        <v>165</v>
      </c>
      <c r="M23" s="402">
        <v>150</v>
      </c>
      <c r="N23" s="402">
        <v>180</v>
      </c>
      <c r="O23" s="270">
        <f t="shared" si="2"/>
        <v>131.66666666666666</v>
      </c>
      <c r="P23" s="270">
        <f t="shared" si="2"/>
        <v>136.66666666666666</v>
      </c>
      <c r="Q23" s="309">
        <f t="shared" si="3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5"/>
        <v>170</v>
      </c>
      <c r="K24" s="402">
        <v>180</v>
      </c>
      <c r="L24" s="402">
        <f t="shared" si="16"/>
        <v>180</v>
      </c>
      <c r="M24" s="402">
        <v>143</v>
      </c>
      <c r="N24" s="402">
        <f t="shared" ref="N24" si="17">M24</f>
        <v>143</v>
      </c>
      <c r="O24" s="270">
        <f t="shared" si="2"/>
        <v>155.75</v>
      </c>
      <c r="P24" s="270">
        <f t="shared" si="2"/>
        <v>167.75</v>
      </c>
      <c r="Q24" s="309">
        <f t="shared" si="3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8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2"/>
        <v>372.5</v>
      </c>
      <c r="P25" s="270">
        <f t="shared" si="2"/>
        <v>372.5</v>
      </c>
      <c r="Q25" s="309">
        <f t="shared" si="3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8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2"/>
        <v>279.5</v>
      </c>
      <c r="P26" s="270">
        <f t="shared" si="2"/>
        <v>279.5</v>
      </c>
      <c r="Q26" s="309">
        <f t="shared" si="3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2"/>
        <v>27.166666666666668</v>
      </c>
      <c r="P27" s="270">
        <f t="shared" si="2"/>
        <v>83</v>
      </c>
      <c r="Q27" s="309">
        <f t="shared" si="3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2"/>
        <v>30</v>
      </c>
      <c r="P29" s="313">
        <f t="shared" si="2"/>
        <v>30</v>
      </c>
      <c r="Q29" s="309">
        <f t="shared" si="3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2"/>
        <v>#DIV/0!</v>
      </c>
      <c r="P30" s="313" t="e">
        <f t="shared" si="2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2"/>
        <v>#DIV/0!</v>
      </c>
      <c r="P31" s="313" t="e">
        <f t="shared" si="2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57</v>
      </c>
      <c r="J32" s="403">
        <v>92</v>
      </c>
      <c r="K32" s="403">
        <v>90</v>
      </c>
      <c r="L32" s="403">
        <f t="shared" ref="L32" si="19">K32</f>
        <v>90</v>
      </c>
      <c r="M32" s="403">
        <v>93</v>
      </c>
      <c r="N32" s="403">
        <f t="shared" ref="N32" si="20">M32</f>
        <v>93</v>
      </c>
      <c r="O32" s="270">
        <f t="shared" si="2"/>
        <v>79.400000000000006</v>
      </c>
      <c r="P32" s="270">
        <f t="shared" si="2"/>
        <v>91.8</v>
      </c>
      <c r="Q32" s="309">
        <f t="shared" si="3"/>
        <v>85.6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1">G33</f>
        <v>454</v>
      </c>
      <c r="I33" s="405">
        <v>568</v>
      </c>
      <c r="J33" s="405">
        <f t="shared" ref="J33:J37" si="22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2"/>
        <v>479.76363636363641</v>
      </c>
      <c r="P33" s="270">
        <f t="shared" si="2"/>
        <v>525.79999999999995</v>
      </c>
      <c r="Q33" s="309">
        <f t="shared" si="3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1"/>
        <v>412</v>
      </c>
      <c r="I34" s="405">
        <v>360</v>
      </c>
      <c r="J34" s="405">
        <f t="shared" si="22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2"/>
        <v>338.66666666666669</v>
      </c>
      <c r="P34" s="270">
        <f t="shared" si="2"/>
        <v>355.33333333333331</v>
      </c>
      <c r="Q34" s="309">
        <f t="shared" si="3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2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3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2"/>
        <v>348.18518518518522</v>
      </c>
      <c r="P36" s="270">
        <f t="shared" si="2"/>
        <v>378.83333333333331</v>
      </c>
      <c r="Q36" s="309">
        <f t="shared" si="3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2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2"/>
        <v>356.33333333333331</v>
      </c>
      <c r="P37" s="270">
        <f t="shared" si="2"/>
        <v>681.33333333333337</v>
      </c>
      <c r="Q37" s="309">
        <f t="shared" si="3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2"/>
        <v>#DIV/0!</v>
      </c>
      <c r="P38" s="313" t="e">
        <f t="shared" si="2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3">C39</f>
        <v>120</v>
      </c>
      <c r="E39" s="408"/>
      <c r="F39" s="408"/>
      <c r="G39" s="408">
        <v>49</v>
      </c>
      <c r="H39" s="408">
        <f t="shared" ref="H39:H44" si="24">G39</f>
        <v>49</v>
      </c>
      <c r="I39" s="408">
        <v>43</v>
      </c>
      <c r="J39" s="408">
        <f t="shared" ref="J39:J40" si="25">I39</f>
        <v>43</v>
      </c>
      <c r="K39" s="408">
        <v>48</v>
      </c>
      <c r="L39" s="408">
        <f t="shared" ref="L39:L44" si="26">K39</f>
        <v>48</v>
      </c>
      <c r="M39" s="408">
        <v>56</v>
      </c>
      <c r="N39" s="409">
        <v>56</v>
      </c>
      <c r="O39" s="270">
        <f t="shared" si="2"/>
        <v>63.2</v>
      </c>
      <c r="P39" s="270">
        <f t="shared" si="2"/>
        <v>63.2</v>
      </c>
      <c r="Q39" s="309">
        <f t="shared" si="3"/>
        <v>63.2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3"/>
        <v>31</v>
      </c>
      <c r="E40" s="410"/>
      <c r="F40" s="410"/>
      <c r="G40" s="410">
        <v>47</v>
      </c>
      <c r="H40" s="410">
        <f t="shared" si="24"/>
        <v>47</v>
      </c>
      <c r="I40" s="410">
        <v>47</v>
      </c>
      <c r="J40" s="410">
        <f t="shared" si="25"/>
        <v>47</v>
      </c>
      <c r="K40" s="410">
        <v>35</v>
      </c>
      <c r="L40" s="410">
        <f t="shared" si="26"/>
        <v>35</v>
      </c>
      <c r="M40" s="410">
        <v>48</v>
      </c>
      <c r="N40" s="411">
        <f t="shared" ref="N40:N42" si="27">M40</f>
        <v>48</v>
      </c>
      <c r="O40" s="270">
        <f t="shared" si="2"/>
        <v>41.6</v>
      </c>
      <c r="P40" s="270">
        <f t="shared" si="2"/>
        <v>41.6</v>
      </c>
      <c r="Q40" s="309">
        <f t="shared" si="3"/>
        <v>41.6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3"/>
        <v>108</v>
      </c>
      <c r="E41" s="410"/>
      <c r="F41" s="410"/>
      <c r="G41" s="410">
        <v>109</v>
      </c>
      <c r="H41" s="410">
        <f t="shared" si="24"/>
        <v>109</v>
      </c>
      <c r="I41" s="410"/>
      <c r="J41" s="410"/>
      <c r="K41" s="410"/>
      <c r="L41" s="410"/>
      <c r="M41" s="410"/>
      <c r="N41" s="411"/>
      <c r="O41" s="270">
        <f t="shared" si="2"/>
        <v>108.5</v>
      </c>
      <c r="P41" s="270">
        <f t="shared" si="2"/>
        <v>108.5</v>
      </c>
      <c r="Q41" s="309">
        <f t="shared" si="3"/>
        <v>108.5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4"/>
        <v>36</v>
      </c>
      <c r="I42" s="410">
        <v>65</v>
      </c>
      <c r="J42" s="410">
        <f t="shared" ref="J42:J45" si="28">I42</f>
        <v>65</v>
      </c>
      <c r="K42" s="410">
        <v>36</v>
      </c>
      <c r="L42" s="410">
        <f t="shared" si="26"/>
        <v>36</v>
      </c>
      <c r="M42" s="410">
        <v>95</v>
      </c>
      <c r="N42" s="411">
        <f t="shared" si="27"/>
        <v>95</v>
      </c>
      <c r="O42" s="270">
        <f t="shared" si="2"/>
        <v>54.8</v>
      </c>
      <c r="P42" s="270">
        <f t="shared" si="2"/>
        <v>73.400000000000006</v>
      </c>
      <c r="Q42" s="309">
        <f t="shared" si="3"/>
        <v>64.099999999999994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9">C43</f>
        <v>160</v>
      </c>
      <c r="E43" s="405">
        <v>160</v>
      </c>
      <c r="F43" s="406">
        <f t="shared" ref="F43:F45" si="30">E43</f>
        <v>160</v>
      </c>
      <c r="G43" s="405">
        <v>199</v>
      </c>
      <c r="H43" s="405">
        <f t="shared" si="24"/>
        <v>199</v>
      </c>
      <c r="I43" s="405">
        <v>150</v>
      </c>
      <c r="J43" s="405">
        <f t="shared" si="28"/>
        <v>150</v>
      </c>
      <c r="K43" s="405">
        <v>200</v>
      </c>
      <c r="L43" s="405">
        <f t="shared" si="26"/>
        <v>200</v>
      </c>
      <c r="M43" s="405">
        <v>150</v>
      </c>
      <c r="N43" s="405">
        <v>150</v>
      </c>
      <c r="O43" s="270">
        <f t="shared" si="2"/>
        <v>169.83333333333334</v>
      </c>
      <c r="P43" s="270">
        <f t="shared" si="2"/>
        <v>169.83333333333334</v>
      </c>
      <c r="Q43" s="309">
        <f t="shared" si="3"/>
        <v>169.83333333333334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9"/>
        <v>350</v>
      </c>
      <c r="E44" s="405"/>
      <c r="F44" s="406"/>
      <c r="G44" s="405">
        <v>290</v>
      </c>
      <c r="H44" s="405">
        <f t="shared" si="24"/>
        <v>290</v>
      </c>
      <c r="I44" s="405">
        <v>340</v>
      </c>
      <c r="J44" s="405">
        <f t="shared" si="28"/>
        <v>340</v>
      </c>
      <c r="K44" s="405">
        <v>350</v>
      </c>
      <c r="L44" s="405">
        <f t="shared" si="26"/>
        <v>350</v>
      </c>
      <c r="M44" s="405">
        <v>290</v>
      </c>
      <c r="N44" s="405">
        <v>290</v>
      </c>
      <c r="O44" s="270">
        <f>AVERAGE(C44,E44,G44,I44,K44,M44)</f>
        <v>324</v>
      </c>
      <c r="P44" s="270">
        <f t="shared" si="2"/>
        <v>324</v>
      </c>
      <c r="Q44" s="309">
        <f t="shared" si="3"/>
        <v>324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9"/>
        <v>365</v>
      </c>
      <c r="E45" s="405">
        <v>300</v>
      </c>
      <c r="F45" s="406">
        <f t="shared" si="30"/>
        <v>300</v>
      </c>
      <c r="G45" s="405">
        <v>350</v>
      </c>
      <c r="H45" s="405">
        <f>G45</f>
        <v>350</v>
      </c>
      <c r="I45" s="405">
        <v>330</v>
      </c>
      <c r="J45" s="405">
        <f t="shared" si="28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2"/>
        <v>332.5</v>
      </c>
      <c r="P45" s="270">
        <f t="shared" si="2"/>
        <v>337.5</v>
      </c>
      <c r="Q45" s="309">
        <f t="shared" si="3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2"/>
        <v>#DIV/0!</v>
      </c>
      <c r="P46" s="313" t="e">
        <f t="shared" si="2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2"/>
        <v>143.19999999999999</v>
      </c>
      <c r="P47" s="270">
        <f t="shared" si="2"/>
        <v>163.6</v>
      </c>
      <c r="Q47" s="309">
        <f t="shared" si="3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1">K48</f>
        <v>200</v>
      </c>
      <c r="M48" s="405">
        <v>170</v>
      </c>
      <c r="N48" s="405">
        <v>170</v>
      </c>
      <c r="O48" s="270">
        <f t="shared" si="2"/>
        <v>190</v>
      </c>
      <c r="P48" s="270">
        <f t="shared" si="2"/>
        <v>190</v>
      </c>
      <c r="Q48" s="309">
        <f t="shared" si="3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2">G49</f>
        <v>215</v>
      </c>
      <c r="I49" s="405">
        <v>140</v>
      </c>
      <c r="J49" s="405">
        <f t="shared" ref="J49:J51" si="33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2"/>
        <v>183.75</v>
      </c>
      <c r="Q49" s="309">
        <f t="shared" si="3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4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1"/>
        <v>150</v>
      </c>
      <c r="M50" s="405"/>
      <c r="N50" s="405"/>
      <c r="O50" s="270">
        <f t="shared" si="2"/>
        <v>159.75</v>
      </c>
      <c r="P50" s="270">
        <f t="shared" si="2"/>
        <v>159.75</v>
      </c>
      <c r="Q50" s="309">
        <f t="shared" si="3"/>
        <v>159.75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2"/>
        <v>171</v>
      </c>
      <c r="I51" s="405">
        <v>180</v>
      </c>
      <c r="J51" s="405">
        <f t="shared" si="33"/>
        <v>180</v>
      </c>
      <c r="K51" s="405">
        <v>210</v>
      </c>
      <c r="L51" s="405">
        <v>210</v>
      </c>
      <c r="M51" s="405"/>
      <c r="N51" s="405"/>
      <c r="O51" s="270">
        <f t="shared" si="2"/>
        <v>186.5</v>
      </c>
      <c r="P51" s="270">
        <f t="shared" si="2"/>
        <v>192.75</v>
      </c>
      <c r="Q51" s="309">
        <f t="shared" si="3"/>
        <v>189.625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2"/>
        <v>#DIV/0!</v>
      </c>
      <c r="P52" s="313" t="e">
        <f t="shared" si="2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88</v>
      </c>
      <c r="N53" s="412">
        <v>88</v>
      </c>
      <c r="O53" s="270">
        <f>AVERAGE(C53,E53,G53,I53,K53,M53)</f>
        <v>83.4</v>
      </c>
      <c r="P53" s="270">
        <f t="shared" si="2"/>
        <v>83.4</v>
      </c>
      <c r="Q53" s="309">
        <f t="shared" si="3"/>
        <v>83.4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I11" sqref="I11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26"/>
      <c r="L3" s="427"/>
      <c r="M3" s="427"/>
      <c r="N3" s="427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49</v>
      </c>
      <c r="H39" s="408">
        <f t="shared" ref="H39:H44" si="23">G39</f>
        <v>49</v>
      </c>
      <c r="I39" s="408">
        <v>43</v>
      </c>
      <c r="J39" s="408">
        <f t="shared" ref="J39:J40" si="24">I39</f>
        <v>43</v>
      </c>
      <c r="K39" s="408">
        <v>48</v>
      </c>
      <c r="L39" s="408">
        <f t="shared" ref="L39:L44" si="25">K39</f>
        <v>48</v>
      </c>
      <c r="M39" s="408">
        <v>52</v>
      </c>
      <c r="N39" s="409">
        <v>52</v>
      </c>
      <c r="O39" s="270">
        <f t="shared" si="1"/>
        <v>62.4</v>
      </c>
      <c r="P39" s="270">
        <f t="shared" si="1"/>
        <v>62.4</v>
      </c>
      <c r="Q39" s="309">
        <f t="shared" si="2"/>
        <v>62.4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2"/>
        <v>108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108.5</v>
      </c>
      <c r="P41" s="270">
        <f t="shared" si="1"/>
        <v>108.5</v>
      </c>
      <c r="Q41" s="309">
        <f t="shared" si="2"/>
        <v>108.5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3"/>
        <v>36</v>
      </c>
      <c r="I42" s="410">
        <v>65</v>
      </c>
      <c r="J42" s="410">
        <f t="shared" ref="J42:J45" si="27">I42</f>
        <v>65</v>
      </c>
      <c r="K42" s="410">
        <v>36</v>
      </c>
      <c r="L42" s="410">
        <f t="shared" si="25"/>
        <v>36</v>
      </c>
      <c r="M42" s="410">
        <v>95</v>
      </c>
      <c r="N42" s="411">
        <f t="shared" si="26"/>
        <v>95</v>
      </c>
      <c r="O42" s="270">
        <f t="shared" si="1"/>
        <v>54.8</v>
      </c>
      <c r="P42" s="270">
        <f t="shared" si="1"/>
        <v>73.400000000000006</v>
      </c>
      <c r="Q42" s="309">
        <f t="shared" si="2"/>
        <v>64.099999999999994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8">C43</f>
        <v>160</v>
      </c>
      <c r="E43" s="405">
        <v>160</v>
      </c>
      <c r="F43" s="406">
        <f t="shared" ref="F43:F45" si="29">E43</f>
        <v>160</v>
      </c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169.83333333333334</v>
      </c>
      <c r="P43" s="270">
        <f t="shared" si="1"/>
        <v>169.83333333333334</v>
      </c>
      <c r="Q43" s="309">
        <f t="shared" si="2"/>
        <v>169.83333333333334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8"/>
        <v>350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324</v>
      </c>
      <c r="P44" s="270">
        <f t="shared" si="1"/>
        <v>324</v>
      </c>
      <c r="Q44" s="309">
        <f t="shared" si="2"/>
        <v>324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8"/>
        <v>365</v>
      </c>
      <c r="E45" s="405">
        <v>300</v>
      </c>
      <c r="F45" s="406">
        <f t="shared" si="29"/>
        <v>300</v>
      </c>
      <c r="G45" s="405">
        <v>350</v>
      </c>
      <c r="H45" s="405">
        <f>G45</f>
        <v>350</v>
      </c>
      <c r="I45" s="405">
        <v>330</v>
      </c>
      <c r="J45" s="405">
        <f t="shared" si="27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1"/>
        <v>332.5</v>
      </c>
      <c r="P45" s="270">
        <f t="shared" si="1"/>
        <v>337.5</v>
      </c>
      <c r="Q45" s="309">
        <f t="shared" si="2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143.19999999999999</v>
      </c>
      <c r="P47" s="270">
        <f t="shared" si="1"/>
        <v>163.6</v>
      </c>
      <c r="Q47" s="309">
        <f t="shared" si="2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0">K48</f>
        <v>200</v>
      </c>
      <c r="M48" s="405">
        <v>170</v>
      </c>
      <c r="N48" s="405">
        <v>170</v>
      </c>
      <c r="O48" s="270">
        <f t="shared" si="1"/>
        <v>190</v>
      </c>
      <c r="P48" s="270">
        <f t="shared" si="1"/>
        <v>190</v>
      </c>
      <c r="Q48" s="309">
        <f t="shared" si="2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1">G49</f>
        <v>215</v>
      </c>
      <c r="I49" s="405">
        <v>140</v>
      </c>
      <c r="J49" s="405">
        <f t="shared" ref="J49:J51" si="32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3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0"/>
        <v>150</v>
      </c>
      <c r="M50" s="405">
        <v>170</v>
      </c>
      <c r="N50" s="405">
        <v>170</v>
      </c>
      <c r="O50" s="270">
        <f t="shared" si="1"/>
        <v>161.80000000000001</v>
      </c>
      <c r="P50" s="270">
        <f t="shared" si="1"/>
        <v>161.80000000000001</v>
      </c>
      <c r="Q50" s="309">
        <f t="shared" si="2"/>
        <v>161.80000000000001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1"/>
        <v>171</v>
      </c>
      <c r="I51" s="405">
        <v>180</v>
      </c>
      <c r="J51" s="405">
        <f t="shared" si="32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189.2</v>
      </c>
      <c r="P51" s="270">
        <f t="shared" si="1"/>
        <v>194.2</v>
      </c>
      <c r="Q51" s="309">
        <f t="shared" si="2"/>
        <v>191.7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K56" sqref="K56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28"/>
      <c r="L3" s="429"/>
      <c r="M3" s="429"/>
      <c r="N3" s="429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49</v>
      </c>
      <c r="H39" s="408">
        <f t="shared" ref="H39:H44" si="23">G39</f>
        <v>49</v>
      </c>
      <c r="I39" s="408">
        <v>43</v>
      </c>
      <c r="J39" s="408">
        <f t="shared" ref="J39:J40" si="24">I39</f>
        <v>43</v>
      </c>
      <c r="K39" s="408">
        <v>48</v>
      </c>
      <c r="L39" s="408">
        <f t="shared" ref="L39:L44" si="25">K39</f>
        <v>48</v>
      </c>
      <c r="M39" s="408">
        <v>52</v>
      </c>
      <c r="N39" s="409">
        <v>52</v>
      </c>
      <c r="O39" s="270">
        <f t="shared" si="1"/>
        <v>62.4</v>
      </c>
      <c r="P39" s="270">
        <f t="shared" si="1"/>
        <v>62.4</v>
      </c>
      <c r="Q39" s="309">
        <f t="shared" si="2"/>
        <v>62.4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108</v>
      </c>
      <c r="D41" s="410">
        <f t="shared" si="22"/>
        <v>108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108.5</v>
      </c>
      <c r="P41" s="270">
        <f t="shared" si="1"/>
        <v>108.5</v>
      </c>
      <c r="Q41" s="309">
        <f t="shared" si="2"/>
        <v>108.5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3"/>
        <v>36</v>
      </c>
      <c r="I42" s="410">
        <v>65</v>
      </c>
      <c r="J42" s="410">
        <f t="shared" ref="J42:J45" si="27">I42</f>
        <v>65</v>
      </c>
      <c r="K42" s="410">
        <v>36</v>
      </c>
      <c r="L42" s="410">
        <f t="shared" si="25"/>
        <v>36</v>
      </c>
      <c r="M42" s="410">
        <v>95</v>
      </c>
      <c r="N42" s="411">
        <f t="shared" si="26"/>
        <v>95</v>
      </c>
      <c r="O42" s="270">
        <f t="shared" si="1"/>
        <v>54.8</v>
      </c>
      <c r="P42" s="270">
        <f t="shared" si="1"/>
        <v>73.400000000000006</v>
      </c>
      <c r="Q42" s="309">
        <f t="shared" si="2"/>
        <v>64.099999999999994</v>
      </c>
    </row>
    <row r="43" spans="1:17" ht="18.75" customHeight="1">
      <c r="A43" s="24">
        <v>32</v>
      </c>
      <c r="B43" s="24" t="s">
        <v>42</v>
      </c>
      <c r="C43" s="388">
        <v>160</v>
      </c>
      <c r="D43" s="388">
        <f t="shared" ref="D43:D45" si="28">C43</f>
        <v>160</v>
      </c>
      <c r="E43" s="405">
        <v>160</v>
      </c>
      <c r="F43" s="406">
        <f t="shared" ref="F43:F45" si="29">E43</f>
        <v>160</v>
      </c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169.83333333333334</v>
      </c>
      <c r="P43" s="270">
        <f t="shared" si="1"/>
        <v>169.83333333333334</v>
      </c>
      <c r="Q43" s="309">
        <f t="shared" si="2"/>
        <v>169.83333333333334</v>
      </c>
    </row>
    <row r="44" spans="1:17" ht="20.25" customHeight="1">
      <c r="A44" s="24">
        <v>33</v>
      </c>
      <c r="B44" s="24" t="s">
        <v>43</v>
      </c>
      <c r="C44" s="388">
        <v>350</v>
      </c>
      <c r="D44" s="388">
        <f t="shared" si="28"/>
        <v>350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324</v>
      </c>
      <c r="P44" s="270">
        <f t="shared" si="1"/>
        <v>324</v>
      </c>
      <c r="Q44" s="309">
        <f t="shared" si="2"/>
        <v>324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8"/>
        <v>365</v>
      </c>
      <c r="E45" s="405">
        <v>300</v>
      </c>
      <c r="F45" s="406">
        <f t="shared" si="29"/>
        <v>300</v>
      </c>
      <c r="G45" s="405">
        <v>350</v>
      </c>
      <c r="H45" s="405">
        <f>G45</f>
        <v>350</v>
      </c>
      <c r="I45" s="405">
        <v>330</v>
      </c>
      <c r="J45" s="405">
        <f t="shared" si="27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1"/>
        <v>332.5</v>
      </c>
      <c r="P45" s="270">
        <f t="shared" si="1"/>
        <v>337.5</v>
      </c>
      <c r="Q45" s="309">
        <f t="shared" si="2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143.19999999999999</v>
      </c>
      <c r="P47" s="270">
        <f t="shared" si="1"/>
        <v>163.6</v>
      </c>
      <c r="Q47" s="309">
        <f t="shared" si="2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0">K48</f>
        <v>200</v>
      </c>
      <c r="M48" s="405">
        <v>170</v>
      </c>
      <c r="N48" s="405">
        <v>170</v>
      </c>
      <c r="O48" s="270">
        <f t="shared" si="1"/>
        <v>190</v>
      </c>
      <c r="P48" s="270">
        <f t="shared" si="1"/>
        <v>190</v>
      </c>
      <c r="Q48" s="309">
        <f t="shared" si="2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1">G49</f>
        <v>215</v>
      </c>
      <c r="I49" s="405">
        <v>140</v>
      </c>
      <c r="J49" s="405">
        <f t="shared" ref="J49:J51" si="32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3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0"/>
        <v>150</v>
      </c>
      <c r="M50" s="405">
        <v>170</v>
      </c>
      <c r="N50" s="405">
        <v>170</v>
      </c>
      <c r="O50" s="270">
        <f t="shared" si="1"/>
        <v>161.80000000000001</v>
      </c>
      <c r="P50" s="270">
        <f t="shared" si="1"/>
        <v>161.80000000000001</v>
      </c>
      <c r="Q50" s="309">
        <f t="shared" si="2"/>
        <v>161.80000000000001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1"/>
        <v>171</v>
      </c>
      <c r="I51" s="405">
        <v>180</v>
      </c>
      <c r="J51" s="405">
        <f t="shared" si="32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189.2</v>
      </c>
      <c r="P51" s="270">
        <f t="shared" si="1"/>
        <v>194.2</v>
      </c>
      <c r="Q51" s="309">
        <f t="shared" si="2"/>
        <v>191.7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>
        <f>45+120+50+40.8</f>
        <v>255.8</v>
      </c>
      <c r="C56" s="414"/>
      <c r="D56" s="414"/>
      <c r="M56" s="415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B2" sqref="B2:N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customWidth="1"/>
    <col min="6" max="6" width="8.28515625" style="39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209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516"/>
      <c r="D3" s="517"/>
      <c r="E3" s="517"/>
      <c r="F3" s="517"/>
      <c r="G3" s="517"/>
      <c r="H3" s="517"/>
      <c r="I3" s="517"/>
      <c r="J3" s="518"/>
      <c r="K3" s="430"/>
      <c r="L3" s="431"/>
      <c r="M3" s="431"/>
      <c r="N3" s="431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49</v>
      </c>
      <c r="H39" s="408">
        <f t="shared" ref="H39:H44" si="23">G39</f>
        <v>49</v>
      </c>
      <c r="I39" s="408">
        <v>43</v>
      </c>
      <c r="J39" s="408">
        <f t="shared" ref="J39:J40" si="24">I39</f>
        <v>43</v>
      </c>
      <c r="K39" s="408">
        <v>48</v>
      </c>
      <c r="L39" s="408">
        <f t="shared" ref="L39:L44" si="25">K39</f>
        <v>48</v>
      </c>
      <c r="M39" s="408">
        <v>52</v>
      </c>
      <c r="N39" s="409">
        <v>52</v>
      </c>
      <c r="O39" s="270">
        <f t="shared" si="1"/>
        <v>62.4</v>
      </c>
      <c r="P39" s="270">
        <f t="shared" si="1"/>
        <v>62.4</v>
      </c>
      <c r="Q39" s="309">
        <f t="shared" si="2"/>
        <v>62.4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si="22"/>
        <v>120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114.5</v>
      </c>
      <c r="P41" s="270">
        <f t="shared" si="1"/>
        <v>114.5</v>
      </c>
      <c r="Q41" s="309">
        <f t="shared" si="2"/>
        <v>114.5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3"/>
        <v>36</v>
      </c>
      <c r="I42" s="410">
        <v>65</v>
      </c>
      <c r="J42" s="410">
        <f t="shared" ref="J42:J45" si="27">I42</f>
        <v>65</v>
      </c>
      <c r="K42" s="410">
        <v>36</v>
      </c>
      <c r="L42" s="410">
        <f t="shared" si="25"/>
        <v>36</v>
      </c>
      <c r="M42" s="410">
        <v>95</v>
      </c>
      <c r="N42" s="411">
        <f t="shared" si="26"/>
        <v>95</v>
      </c>
      <c r="O42" s="270">
        <f t="shared" si="1"/>
        <v>54.8</v>
      </c>
      <c r="P42" s="270">
        <f t="shared" si="1"/>
        <v>73.400000000000006</v>
      </c>
      <c r="Q42" s="309">
        <f t="shared" si="2"/>
        <v>64.099999999999994</v>
      </c>
    </row>
    <row r="43" spans="1:17" ht="18.75" customHeight="1">
      <c r="A43" s="24">
        <v>32</v>
      </c>
      <c r="B43" s="24" t="s">
        <v>42</v>
      </c>
      <c r="C43" s="388">
        <v>130</v>
      </c>
      <c r="D43" s="388">
        <f t="shared" ref="D43:D45" si="28">C43</f>
        <v>130</v>
      </c>
      <c r="E43" s="405">
        <v>160</v>
      </c>
      <c r="F43" s="406">
        <f t="shared" ref="F43:F45" si="29">E43</f>
        <v>160</v>
      </c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164.83333333333334</v>
      </c>
      <c r="P43" s="270">
        <f t="shared" si="1"/>
        <v>164.83333333333334</v>
      </c>
      <c r="Q43" s="309">
        <f t="shared" si="2"/>
        <v>164.83333333333334</v>
      </c>
    </row>
    <row r="44" spans="1:17" ht="20.25" customHeight="1">
      <c r="A44" s="24">
        <v>33</v>
      </c>
      <c r="B44" s="24" t="s">
        <v>43</v>
      </c>
      <c r="C44" s="388">
        <v>290</v>
      </c>
      <c r="D44" s="388">
        <f t="shared" si="28"/>
        <v>290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312</v>
      </c>
      <c r="P44" s="270">
        <f t="shared" si="1"/>
        <v>312</v>
      </c>
      <c r="Q44" s="309">
        <f t="shared" si="2"/>
        <v>312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8"/>
        <v>365</v>
      </c>
      <c r="E45" s="405">
        <v>300</v>
      </c>
      <c r="F45" s="406">
        <f t="shared" si="29"/>
        <v>300</v>
      </c>
      <c r="G45" s="405">
        <v>350</v>
      </c>
      <c r="H45" s="405">
        <f>G45</f>
        <v>350</v>
      </c>
      <c r="I45" s="405">
        <v>330</v>
      </c>
      <c r="J45" s="405">
        <f t="shared" si="27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1"/>
        <v>332.5</v>
      </c>
      <c r="P45" s="270">
        <f t="shared" si="1"/>
        <v>337.5</v>
      </c>
      <c r="Q45" s="309">
        <f t="shared" si="2"/>
        <v>335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113</v>
      </c>
      <c r="H47" s="402">
        <v>113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143.19999999999999</v>
      </c>
      <c r="P47" s="270">
        <f t="shared" si="1"/>
        <v>163.6</v>
      </c>
      <c r="Q47" s="309">
        <f t="shared" si="2"/>
        <v>153.39999999999998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180</v>
      </c>
      <c r="H48" s="405">
        <v>180</v>
      </c>
      <c r="I48" s="405">
        <v>220</v>
      </c>
      <c r="J48" s="405">
        <f>I48</f>
        <v>220</v>
      </c>
      <c r="K48" s="405">
        <v>200</v>
      </c>
      <c r="L48" s="405">
        <f t="shared" ref="L48:L50" si="30">K48</f>
        <v>200</v>
      </c>
      <c r="M48" s="405">
        <v>170</v>
      </c>
      <c r="N48" s="405">
        <v>170</v>
      </c>
      <c r="O48" s="270">
        <f t="shared" si="1"/>
        <v>190</v>
      </c>
      <c r="P48" s="270">
        <f t="shared" si="1"/>
        <v>190</v>
      </c>
      <c r="Q48" s="309">
        <f t="shared" si="2"/>
        <v>190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1">G49</f>
        <v>215</v>
      </c>
      <c r="I49" s="405">
        <v>140</v>
      </c>
      <c r="J49" s="405">
        <f t="shared" ref="J49:J51" si="32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3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30"/>
        <v>150</v>
      </c>
      <c r="M50" s="405">
        <v>170</v>
      </c>
      <c r="N50" s="405">
        <v>170</v>
      </c>
      <c r="O50" s="270">
        <f t="shared" si="1"/>
        <v>161.80000000000001</v>
      </c>
      <c r="P50" s="270">
        <f t="shared" si="1"/>
        <v>161.80000000000001</v>
      </c>
      <c r="Q50" s="309">
        <f t="shared" si="2"/>
        <v>161.80000000000001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171</v>
      </c>
      <c r="H51" s="405">
        <f t="shared" si="31"/>
        <v>171</v>
      </c>
      <c r="I51" s="405">
        <v>180</v>
      </c>
      <c r="J51" s="405">
        <f t="shared" si="32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189.2</v>
      </c>
      <c r="P51" s="270">
        <f t="shared" si="1"/>
        <v>194.2</v>
      </c>
      <c r="Q51" s="309">
        <f t="shared" si="2"/>
        <v>191.7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G12" sqref="G12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53</v>
      </c>
      <c r="C12" s="2">
        <v>53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53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16" activePane="bottomRight" state="frozen"/>
      <selection activeCell="A2" sqref="A2"/>
      <selection pane="topRight" activeCell="C2" sqref="C2"/>
      <selection pane="bottomLeft" activeCell="A7" sqref="A7"/>
      <selection pane="bottomRight" activeCell="B16" sqref="B16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32"/>
      <c r="L3" s="433"/>
      <c r="M3" s="433"/>
      <c r="N3" s="433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49</v>
      </c>
      <c r="H39" s="408">
        <f t="shared" ref="H39:H44" si="23">G39</f>
        <v>49</v>
      </c>
      <c r="I39" s="408">
        <v>43</v>
      </c>
      <c r="J39" s="408">
        <f t="shared" ref="J39:J40" si="24">I39</f>
        <v>43</v>
      </c>
      <c r="K39" s="408">
        <v>48</v>
      </c>
      <c r="L39" s="408">
        <f t="shared" ref="L39:L44" si="25">K39</f>
        <v>48</v>
      </c>
      <c r="M39" s="408">
        <v>52</v>
      </c>
      <c r="N39" s="409">
        <v>52</v>
      </c>
      <c r="O39" s="270">
        <f t="shared" si="1"/>
        <v>62.4</v>
      </c>
      <c r="P39" s="270">
        <f t="shared" si="1"/>
        <v>62.4</v>
      </c>
      <c r="Q39" s="309">
        <f t="shared" si="2"/>
        <v>62.4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si="22"/>
        <v>120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114.5</v>
      </c>
      <c r="P41" s="270">
        <f t="shared" si="1"/>
        <v>114.5</v>
      </c>
      <c r="Q41" s="309">
        <f t="shared" si="2"/>
        <v>114.5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3"/>
        <v>36</v>
      </c>
      <c r="I42" s="410">
        <v>65</v>
      </c>
      <c r="J42" s="410">
        <f t="shared" ref="J42:J45" si="27">I42</f>
        <v>65</v>
      </c>
      <c r="K42" s="410">
        <v>36</v>
      </c>
      <c r="L42" s="410">
        <f t="shared" si="25"/>
        <v>36</v>
      </c>
      <c r="M42" s="410">
        <v>95</v>
      </c>
      <c r="N42" s="411">
        <f t="shared" si="26"/>
        <v>95</v>
      </c>
      <c r="O42" s="270">
        <f t="shared" si="1"/>
        <v>54.8</v>
      </c>
      <c r="P42" s="270">
        <f t="shared" si="1"/>
        <v>73.400000000000006</v>
      </c>
      <c r="Q42" s="309">
        <f t="shared" si="2"/>
        <v>64.099999999999994</v>
      </c>
    </row>
    <row r="43" spans="1:17" ht="18.75" customHeight="1">
      <c r="A43" s="24">
        <v>32</v>
      </c>
      <c r="B43" s="24" t="s">
        <v>42</v>
      </c>
      <c r="C43" s="388">
        <v>130</v>
      </c>
      <c r="D43" s="388">
        <f t="shared" ref="D43:D45" si="28">C43</f>
        <v>130</v>
      </c>
      <c r="E43" s="405"/>
      <c r="F43" s="406"/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165.8</v>
      </c>
      <c r="P43" s="270">
        <f t="shared" si="1"/>
        <v>165.8</v>
      </c>
      <c r="Q43" s="309">
        <f t="shared" si="2"/>
        <v>165.8</v>
      </c>
    </row>
    <row r="44" spans="1:17" ht="20.25" customHeight="1">
      <c r="A44" s="24">
        <v>33</v>
      </c>
      <c r="B44" s="24" t="s">
        <v>43</v>
      </c>
      <c r="C44" s="388">
        <v>290</v>
      </c>
      <c r="D44" s="388">
        <f t="shared" si="28"/>
        <v>290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312</v>
      </c>
      <c r="P44" s="270">
        <f t="shared" si="1"/>
        <v>312</v>
      </c>
      <c r="Q44" s="309">
        <f t="shared" si="2"/>
        <v>312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8"/>
        <v>365</v>
      </c>
      <c r="E45" s="405"/>
      <c r="F45" s="406"/>
      <c r="G45" s="405">
        <v>350</v>
      </c>
      <c r="H45" s="405">
        <f>G45</f>
        <v>350</v>
      </c>
      <c r="I45" s="405">
        <v>330</v>
      </c>
      <c r="J45" s="405">
        <f t="shared" si="27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1"/>
        <v>339</v>
      </c>
      <c r="P45" s="270">
        <f t="shared" si="1"/>
        <v>345</v>
      </c>
      <c r="Q45" s="309">
        <f t="shared" si="2"/>
        <v>342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165</v>
      </c>
      <c r="H48" s="405">
        <v>165</v>
      </c>
      <c r="I48" s="405">
        <v>220</v>
      </c>
      <c r="J48" s="405">
        <f>I48</f>
        <v>220</v>
      </c>
      <c r="K48" s="405">
        <v>200</v>
      </c>
      <c r="L48" s="405">
        <f t="shared" ref="L48:L50" si="29">K48</f>
        <v>200</v>
      </c>
      <c r="M48" s="405">
        <v>170</v>
      </c>
      <c r="N48" s="405">
        <v>170</v>
      </c>
      <c r="O48" s="270">
        <f t="shared" si="1"/>
        <v>187</v>
      </c>
      <c r="P48" s="270">
        <f t="shared" si="1"/>
        <v>187</v>
      </c>
      <c r="Q48" s="309">
        <f t="shared" si="2"/>
        <v>187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0">G49</f>
        <v>215</v>
      </c>
      <c r="I49" s="405">
        <v>140</v>
      </c>
      <c r="J49" s="405">
        <f t="shared" ref="J49:J51" si="31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2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29"/>
        <v>150</v>
      </c>
      <c r="M50" s="405">
        <v>170</v>
      </c>
      <c r="N50" s="405">
        <v>170</v>
      </c>
      <c r="O50" s="270">
        <f t="shared" si="1"/>
        <v>161.80000000000001</v>
      </c>
      <c r="P50" s="270">
        <f t="shared" si="1"/>
        <v>161.80000000000001</v>
      </c>
      <c r="Q50" s="309">
        <f t="shared" si="2"/>
        <v>161.80000000000001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30"/>
        <v>210</v>
      </c>
      <c r="I51" s="405">
        <v>180</v>
      </c>
      <c r="J51" s="405">
        <f t="shared" si="31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10" activePane="bottomRight" state="frozen"/>
      <selection activeCell="A2" sqref="A2"/>
      <selection pane="topRight" activeCell="C2" sqref="C2"/>
      <selection pane="bottomLeft" activeCell="A7" sqref="A7"/>
      <selection pane="bottomRight" activeCell="I14" sqref="I14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37"/>
      <c r="L3" s="438"/>
      <c r="M3" s="438"/>
      <c r="N3" s="438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49</v>
      </c>
      <c r="H39" s="408">
        <f t="shared" ref="H39:H44" si="23">G39</f>
        <v>49</v>
      </c>
      <c r="I39" s="408">
        <v>43</v>
      </c>
      <c r="J39" s="408">
        <f t="shared" ref="J39:J40" si="24">I39</f>
        <v>43</v>
      </c>
      <c r="K39" s="408">
        <v>48</v>
      </c>
      <c r="L39" s="408">
        <f t="shared" ref="L39:L44" si="25">K39</f>
        <v>48</v>
      </c>
      <c r="M39" s="408">
        <v>52</v>
      </c>
      <c r="N39" s="409">
        <v>52</v>
      </c>
      <c r="O39" s="270">
        <f t="shared" si="1"/>
        <v>62.4</v>
      </c>
      <c r="P39" s="270">
        <f t="shared" si="1"/>
        <v>62.4</v>
      </c>
      <c r="Q39" s="309">
        <f t="shared" si="2"/>
        <v>62.4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si="22"/>
        <v>120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114.5</v>
      </c>
      <c r="P41" s="270">
        <f t="shared" si="1"/>
        <v>114.5</v>
      </c>
      <c r="Q41" s="309">
        <f t="shared" si="2"/>
        <v>114.5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36</v>
      </c>
      <c r="H42" s="410">
        <f t="shared" si="23"/>
        <v>36</v>
      </c>
      <c r="I42" s="410">
        <v>65</v>
      </c>
      <c r="J42" s="410">
        <f t="shared" ref="J42:J45" si="27">I42</f>
        <v>65</v>
      </c>
      <c r="K42" s="410">
        <v>36</v>
      </c>
      <c r="L42" s="410">
        <f t="shared" si="25"/>
        <v>36</v>
      </c>
      <c r="M42" s="410">
        <v>95</v>
      </c>
      <c r="N42" s="411">
        <f t="shared" si="26"/>
        <v>95</v>
      </c>
      <c r="O42" s="270">
        <f t="shared" si="1"/>
        <v>54.8</v>
      </c>
      <c r="P42" s="270">
        <f t="shared" si="1"/>
        <v>73.400000000000006</v>
      </c>
      <c r="Q42" s="309">
        <f t="shared" si="2"/>
        <v>64.099999999999994</v>
      </c>
    </row>
    <row r="43" spans="1:17" ht="18.75" customHeight="1">
      <c r="A43" s="24">
        <v>32</v>
      </c>
      <c r="B43" s="24" t="s">
        <v>42</v>
      </c>
      <c r="C43" s="388">
        <v>130</v>
      </c>
      <c r="D43" s="388">
        <f t="shared" ref="D43:D45" si="28">C43</f>
        <v>130</v>
      </c>
      <c r="E43" s="405"/>
      <c r="F43" s="406"/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165.8</v>
      </c>
      <c r="P43" s="270">
        <f t="shared" si="1"/>
        <v>165.8</v>
      </c>
      <c r="Q43" s="309">
        <f t="shared" si="2"/>
        <v>165.8</v>
      </c>
    </row>
    <row r="44" spans="1:17" ht="20.25" customHeight="1">
      <c r="A44" s="24">
        <v>33</v>
      </c>
      <c r="B44" s="24" t="s">
        <v>43</v>
      </c>
      <c r="C44" s="388">
        <v>290</v>
      </c>
      <c r="D44" s="388">
        <f t="shared" si="28"/>
        <v>290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312</v>
      </c>
      <c r="P44" s="270">
        <f t="shared" si="1"/>
        <v>312</v>
      </c>
      <c r="Q44" s="309">
        <f t="shared" si="2"/>
        <v>312</v>
      </c>
    </row>
    <row r="45" spans="1:17" ht="28.5" customHeight="1">
      <c r="A45" s="24">
        <v>34</v>
      </c>
      <c r="B45" s="24" t="s">
        <v>44</v>
      </c>
      <c r="C45" s="388">
        <v>365</v>
      </c>
      <c r="D45" s="388">
        <f t="shared" si="28"/>
        <v>365</v>
      </c>
      <c r="E45" s="405"/>
      <c r="F45" s="406"/>
      <c r="G45" s="405">
        <v>350</v>
      </c>
      <c r="H45" s="405">
        <f>G45</f>
        <v>350</v>
      </c>
      <c r="I45" s="405">
        <v>330</v>
      </c>
      <c r="J45" s="405">
        <f t="shared" si="27"/>
        <v>330</v>
      </c>
      <c r="K45" s="405">
        <v>300</v>
      </c>
      <c r="L45" s="405">
        <v>330</v>
      </c>
      <c r="M45" s="405">
        <v>350</v>
      </c>
      <c r="N45" s="405">
        <v>350</v>
      </c>
      <c r="O45" s="270">
        <f t="shared" si="1"/>
        <v>339</v>
      </c>
      <c r="P45" s="270">
        <f t="shared" si="1"/>
        <v>345</v>
      </c>
      <c r="Q45" s="309">
        <f t="shared" si="2"/>
        <v>342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180</v>
      </c>
      <c r="D48" s="388">
        <f>C48</f>
        <v>180</v>
      </c>
      <c r="E48" s="405"/>
      <c r="F48" s="406"/>
      <c r="G48" s="406">
        <v>165</v>
      </c>
      <c r="H48" s="405">
        <v>165</v>
      </c>
      <c r="I48" s="405">
        <v>220</v>
      </c>
      <c r="J48" s="405">
        <f>I48</f>
        <v>220</v>
      </c>
      <c r="K48" s="405">
        <v>200</v>
      </c>
      <c r="L48" s="405">
        <f t="shared" ref="L48:L50" si="29">K48</f>
        <v>200</v>
      </c>
      <c r="M48" s="405">
        <v>170</v>
      </c>
      <c r="N48" s="405">
        <v>170</v>
      </c>
      <c r="O48" s="270">
        <f t="shared" si="1"/>
        <v>187</v>
      </c>
      <c r="P48" s="270">
        <f t="shared" si="1"/>
        <v>187</v>
      </c>
      <c r="Q48" s="309">
        <f t="shared" si="2"/>
        <v>187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0">G49</f>
        <v>215</v>
      </c>
      <c r="I49" s="405">
        <v>140</v>
      </c>
      <c r="J49" s="405">
        <f t="shared" ref="J49:J51" si="31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160</v>
      </c>
      <c r="D50" s="388">
        <f t="shared" ref="D50" si="32">C50</f>
        <v>160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29"/>
        <v>150</v>
      </c>
      <c r="M50" s="405">
        <v>170</v>
      </c>
      <c r="N50" s="405">
        <v>170</v>
      </c>
      <c r="O50" s="270">
        <f t="shared" si="1"/>
        <v>161.80000000000001</v>
      </c>
      <c r="P50" s="270">
        <f t="shared" si="1"/>
        <v>161.80000000000001</v>
      </c>
      <c r="Q50" s="309">
        <f t="shared" si="2"/>
        <v>161.80000000000001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30"/>
        <v>210</v>
      </c>
      <c r="I51" s="405">
        <v>180</v>
      </c>
      <c r="J51" s="405">
        <f t="shared" si="31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G40" sqref="G40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39"/>
      <c r="L3" s="440"/>
      <c r="M3" s="440"/>
      <c r="N3" s="440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105</v>
      </c>
      <c r="H12" s="404">
        <v>105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105</v>
      </c>
      <c r="P12" s="270">
        <f t="shared" si="1"/>
        <v>105</v>
      </c>
      <c r="Q12" s="309">
        <f t="shared" si="2"/>
        <v>105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92</v>
      </c>
      <c r="E32" s="403"/>
      <c r="F32" s="403"/>
      <c r="G32" s="403">
        <v>92</v>
      </c>
      <c r="H32" s="403">
        <v>92</v>
      </c>
      <c r="I32" s="403">
        <v>92</v>
      </c>
      <c r="J32" s="403">
        <v>92</v>
      </c>
      <c r="K32" s="403">
        <v>90</v>
      </c>
      <c r="L32" s="403">
        <f t="shared" ref="L32" si="18">K32</f>
        <v>90</v>
      </c>
      <c r="M32" s="403">
        <v>93</v>
      </c>
      <c r="N32" s="403">
        <f t="shared" ref="N32" si="19">M32</f>
        <v>93</v>
      </c>
      <c r="O32" s="270">
        <f t="shared" si="1"/>
        <v>86.4</v>
      </c>
      <c r="P32" s="270">
        <f t="shared" si="1"/>
        <v>91.8</v>
      </c>
      <c r="Q32" s="309">
        <f t="shared" si="2"/>
        <v>89.1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20">G33</f>
        <v>454</v>
      </c>
      <c r="I33" s="405">
        <v>568</v>
      </c>
      <c r="J33" s="405">
        <f t="shared" ref="J33:J37" si="21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20"/>
        <v>412</v>
      </c>
      <c r="I34" s="405">
        <v>360</v>
      </c>
      <c r="J34" s="405">
        <f t="shared" si="21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21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318</v>
      </c>
      <c r="L36" s="405">
        <v>377</v>
      </c>
      <c r="M36" s="405">
        <f>98000/315</f>
        <v>311.11111111111109</v>
      </c>
      <c r="N36" s="405">
        <v>377</v>
      </c>
      <c r="O36" s="270">
        <f t="shared" si="1"/>
        <v>348.18518518518522</v>
      </c>
      <c r="P36" s="270">
        <f t="shared" si="1"/>
        <v>378.83333333333331</v>
      </c>
      <c r="Q36" s="309">
        <f t="shared" si="2"/>
        <v>363.50925925925924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21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120</v>
      </c>
      <c r="D39" s="408">
        <f t="shared" ref="D39:D41" si="22">C39</f>
        <v>120</v>
      </c>
      <c r="E39" s="408"/>
      <c r="F39" s="408"/>
      <c r="G39" s="408">
        <v>65</v>
      </c>
      <c r="H39" s="408">
        <f t="shared" ref="H39:H44" si="23">G39</f>
        <v>65</v>
      </c>
      <c r="I39" s="408">
        <v>65</v>
      </c>
      <c r="J39" s="408">
        <f t="shared" ref="J39:J40" si="24">I39</f>
        <v>65</v>
      </c>
      <c r="K39" s="408">
        <v>65</v>
      </c>
      <c r="L39" s="408">
        <f t="shared" ref="L39:L44" si="25">K39</f>
        <v>65</v>
      </c>
      <c r="M39" s="408">
        <v>70</v>
      </c>
      <c r="N39" s="409">
        <v>70</v>
      </c>
      <c r="O39" s="270">
        <f t="shared" si="1"/>
        <v>77</v>
      </c>
      <c r="P39" s="270">
        <f t="shared" si="1"/>
        <v>77</v>
      </c>
      <c r="Q39" s="309">
        <f t="shared" si="2"/>
        <v>77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2"/>
        <v>31</v>
      </c>
      <c r="E40" s="410"/>
      <c r="F40" s="410"/>
      <c r="G40" s="410">
        <v>47</v>
      </c>
      <c r="H40" s="410">
        <f t="shared" si="23"/>
        <v>47</v>
      </c>
      <c r="I40" s="410">
        <v>47</v>
      </c>
      <c r="J40" s="410">
        <f t="shared" si="24"/>
        <v>47</v>
      </c>
      <c r="K40" s="410">
        <v>35</v>
      </c>
      <c r="L40" s="410">
        <f t="shared" si="25"/>
        <v>35</v>
      </c>
      <c r="M40" s="410">
        <v>48</v>
      </c>
      <c r="N40" s="411">
        <f t="shared" ref="N40:N42" si="26">M40</f>
        <v>48</v>
      </c>
      <c r="O40" s="270">
        <f t="shared" si="1"/>
        <v>41.6</v>
      </c>
      <c r="P40" s="270">
        <f t="shared" si="1"/>
        <v>41.6</v>
      </c>
      <c r="Q40" s="309">
        <f t="shared" si="2"/>
        <v>41.6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si="22"/>
        <v>120</v>
      </c>
      <c r="E41" s="410"/>
      <c r="F41" s="410"/>
      <c r="G41" s="410">
        <v>109</v>
      </c>
      <c r="H41" s="410">
        <f t="shared" si="23"/>
        <v>109</v>
      </c>
      <c r="I41" s="410"/>
      <c r="J41" s="410"/>
      <c r="K41" s="410"/>
      <c r="L41" s="410"/>
      <c r="M41" s="410"/>
      <c r="N41" s="411"/>
      <c r="O41" s="270">
        <f t="shared" si="1"/>
        <v>114.5</v>
      </c>
      <c r="P41" s="270">
        <f t="shared" si="1"/>
        <v>114.5</v>
      </c>
      <c r="Q41" s="309">
        <f t="shared" si="2"/>
        <v>114.5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135</v>
      </c>
      <c r="E42" s="410"/>
      <c r="F42" s="410"/>
      <c r="G42" s="410">
        <v>90</v>
      </c>
      <c r="H42" s="410">
        <f t="shared" si="23"/>
        <v>90</v>
      </c>
      <c r="I42" s="410">
        <v>65</v>
      </c>
      <c r="J42" s="410">
        <f t="shared" ref="J42:J45" si="27">I42</f>
        <v>65</v>
      </c>
      <c r="K42" s="410">
        <v>90</v>
      </c>
      <c r="L42" s="410">
        <f t="shared" si="25"/>
        <v>90</v>
      </c>
      <c r="M42" s="410">
        <v>95</v>
      </c>
      <c r="N42" s="411">
        <f t="shared" si="26"/>
        <v>95</v>
      </c>
      <c r="O42" s="270">
        <f t="shared" si="1"/>
        <v>76.400000000000006</v>
      </c>
      <c r="P42" s="270">
        <f t="shared" si="1"/>
        <v>95</v>
      </c>
      <c r="Q42" s="309">
        <f t="shared" si="2"/>
        <v>85.7</v>
      </c>
    </row>
    <row r="43" spans="1:17" ht="18.75" customHeight="1">
      <c r="A43" s="24">
        <v>32</v>
      </c>
      <c r="B43" s="24" t="s">
        <v>42</v>
      </c>
      <c r="C43" s="388">
        <v>130</v>
      </c>
      <c r="D43" s="388">
        <f t="shared" ref="D43:D45" si="28">C43</f>
        <v>130</v>
      </c>
      <c r="E43" s="405"/>
      <c r="F43" s="406"/>
      <c r="G43" s="405">
        <v>199</v>
      </c>
      <c r="H43" s="405">
        <f t="shared" si="23"/>
        <v>199</v>
      </c>
      <c r="I43" s="405">
        <v>150</v>
      </c>
      <c r="J43" s="405">
        <f t="shared" si="27"/>
        <v>150</v>
      </c>
      <c r="K43" s="405">
        <v>200</v>
      </c>
      <c r="L43" s="405">
        <f t="shared" si="25"/>
        <v>200</v>
      </c>
      <c r="M43" s="405">
        <v>150</v>
      </c>
      <c r="N43" s="405">
        <v>150</v>
      </c>
      <c r="O43" s="270">
        <f t="shared" si="1"/>
        <v>165.8</v>
      </c>
      <c r="P43" s="270">
        <f t="shared" si="1"/>
        <v>165.8</v>
      </c>
      <c r="Q43" s="309">
        <f t="shared" si="2"/>
        <v>165.8</v>
      </c>
    </row>
    <row r="44" spans="1:17" ht="20.25" customHeight="1">
      <c r="A44" s="24">
        <v>33</v>
      </c>
      <c r="B44" s="24" t="s">
        <v>43</v>
      </c>
      <c r="C44" s="388">
        <v>290</v>
      </c>
      <c r="D44" s="388">
        <f t="shared" si="28"/>
        <v>290</v>
      </c>
      <c r="E44" s="405"/>
      <c r="F44" s="406"/>
      <c r="G44" s="405">
        <v>290</v>
      </c>
      <c r="H44" s="405">
        <f t="shared" si="23"/>
        <v>290</v>
      </c>
      <c r="I44" s="405">
        <v>340</v>
      </c>
      <c r="J44" s="405">
        <f t="shared" si="27"/>
        <v>340</v>
      </c>
      <c r="K44" s="405">
        <v>350</v>
      </c>
      <c r="L44" s="405">
        <f t="shared" si="25"/>
        <v>350</v>
      </c>
      <c r="M44" s="405">
        <v>290</v>
      </c>
      <c r="N44" s="405">
        <v>290</v>
      </c>
      <c r="O44" s="270">
        <f>AVERAGE(C44,E44,G44,I44,K44,M44)</f>
        <v>312</v>
      </c>
      <c r="P44" s="270">
        <f t="shared" si="1"/>
        <v>312</v>
      </c>
      <c r="Q44" s="309">
        <f t="shared" si="2"/>
        <v>312</v>
      </c>
    </row>
    <row r="45" spans="1:17" ht="28.5" customHeight="1">
      <c r="A45" s="24">
        <v>34</v>
      </c>
      <c r="B45" s="24" t="s">
        <v>44</v>
      </c>
      <c r="C45" s="388">
        <v>450</v>
      </c>
      <c r="D45" s="388">
        <f t="shared" si="28"/>
        <v>450</v>
      </c>
      <c r="E45" s="405"/>
      <c r="F45" s="406"/>
      <c r="G45" s="405">
        <v>400</v>
      </c>
      <c r="H45" s="405">
        <f>G45</f>
        <v>400</v>
      </c>
      <c r="I45" s="405">
        <v>420</v>
      </c>
      <c r="J45" s="405">
        <f t="shared" si="27"/>
        <v>420</v>
      </c>
      <c r="K45" s="405">
        <v>400</v>
      </c>
      <c r="L45" s="405">
        <v>400</v>
      </c>
      <c r="M45" s="405"/>
      <c r="N45" s="405"/>
      <c r="O45" s="270">
        <f t="shared" si="1"/>
        <v>417.5</v>
      </c>
      <c r="P45" s="270">
        <f t="shared" si="1"/>
        <v>417.5</v>
      </c>
      <c r="Q45" s="309">
        <f t="shared" si="2"/>
        <v>417.5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160</v>
      </c>
      <c r="D48" s="388">
        <f>C48</f>
        <v>160</v>
      </c>
      <c r="E48" s="405"/>
      <c r="F48" s="406"/>
      <c r="G48" s="406">
        <v>165</v>
      </c>
      <c r="H48" s="405">
        <v>165</v>
      </c>
      <c r="I48" s="405">
        <v>165</v>
      </c>
      <c r="J48" s="405">
        <f>I48</f>
        <v>165</v>
      </c>
      <c r="K48" s="405">
        <v>165</v>
      </c>
      <c r="L48" s="405">
        <f t="shared" ref="L48:L50" si="29">K48</f>
        <v>165</v>
      </c>
      <c r="M48" s="405">
        <v>170</v>
      </c>
      <c r="N48" s="405">
        <v>170</v>
      </c>
      <c r="O48" s="270">
        <f t="shared" si="1"/>
        <v>165</v>
      </c>
      <c r="P48" s="270">
        <f t="shared" si="1"/>
        <v>165</v>
      </c>
      <c r="Q48" s="309">
        <f t="shared" si="2"/>
        <v>165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30">G49</f>
        <v>215</v>
      </c>
      <c r="I49" s="405">
        <v>140</v>
      </c>
      <c r="J49" s="405">
        <f t="shared" ref="J49:J51" si="31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120</v>
      </c>
      <c r="D50" s="388">
        <f t="shared" ref="D50" si="32">C50</f>
        <v>120</v>
      </c>
      <c r="E50" s="405"/>
      <c r="F50" s="406"/>
      <c r="G50" s="406">
        <v>169</v>
      </c>
      <c r="H50" s="405">
        <v>169</v>
      </c>
      <c r="I50" s="405">
        <v>160</v>
      </c>
      <c r="J50" s="405">
        <v>160</v>
      </c>
      <c r="K50" s="405">
        <v>150</v>
      </c>
      <c r="L50" s="405">
        <f t="shared" si="29"/>
        <v>150</v>
      </c>
      <c r="M50" s="405">
        <v>170</v>
      </c>
      <c r="N50" s="405">
        <v>170</v>
      </c>
      <c r="O50" s="270">
        <f t="shared" si="1"/>
        <v>153.80000000000001</v>
      </c>
      <c r="P50" s="270">
        <f t="shared" si="1"/>
        <v>153.80000000000001</v>
      </c>
      <c r="Q50" s="309">
        <f t="shared" si="2"/>
        <v>153.80000000000001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30"/>
        <v>210</v>
      </c>
      <c r="I51" s="405">
        <v>180</v>
      </c>
      <c r="J51" s="405">
        <f t="shared" si="31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80</v>
      </c>
      <c r="D53" s="412">
        <f>C53</f>
        <v>80</v>
      </c>
      <c r="E53" s="412"/>
      <c r="F53" s="412"/>
      <c r="G53" s="412">
        <v>89</v>
      </c>
      <c r="H53" s="412">
        <v>89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82.8</v>
      </c>
      <c r="P53" s="270">
        <f t="shared" si="1"/>
        <v>82.8</v>
      </c>
      <c r="Q53" s="309">
        <f t="shared" si="2"/>
        <v>82.8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M12" sqref="M1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41"/>
      <c r="L3" s="442"/>
      <c r="M3" s="442"/>
      <c r="N3" s="442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105</v>
      </c>
      <c r="D12" s="403">
        <v>105</v>
      </c>
      <c r="E12" s="403"/>
      <c r="F12" s="403"/>
      <c r="G12" s="404">
        <v>94</v>
      </c>
      <c r="H12" s="404">
        <v>94</v>
      </c>
      <c r="I12" s="403"/>
      <c r="J12" s="403"/>
      <c r="K12" s="403"/>
      <c r="L12" s="403"/>
      <c r="M12" s="403">
        <v>105</v>
      </c>
      <c r="N12" s="403">
        <v>105</v>
      </c>
      <c r="O12" s="270">
        <f t="shared" si="1"/>
        <v>101.33333333333333</v>
      </c>
      <c r="P12" s="270">
        <f t="shared" si="1"/>
        <v>101.33333333333333</v>
      </c>
      <c r="Q12" s="309">
        <f t="shared" si="2"/>
        <v>101.33333333333333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138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93</v>
      </c>
      <c r="N32" s="403">
        <v>145</v>
      </c>
      <c r="O32" s="270">
        <f t="shared" si="1"/>
        <v>87.8</v>
      </c>
      <c r="P32" s="270">
        <f t="shared" si="1"/>
        <v>141.80000000000001</v>
      </c>
      <c r="Q32" s="309">
        <f t="shared" si="2"/>
        <v>114.80000000000001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>
        <v>444</v>
      </c>
      <c r="N36" s="405">
        <v>444</v>
      </c>
      <c r="O36" s="270">
        <f t="shared" si="1"/>
        <v>392.33333333333331</v>
      </c>
      <c r="P36" s="270">
        <f t="shared" si="1"/>
        <v>402.16666666666669</v>
      </c>
      <c r="Q36" s="309">
        <f t="shared" si="2"/>
        <v>397.25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65</v>
      </c>
      <c r="D39" s="408">
        <f t="shared" ref="D39:D41" si="20">C39</f>
        <v>65</v>
      </c>
      <c r="E39" s="408"/>
      <c r="F39" s="408"/>
      <c r="G39" s="408">
        <v>49</v>
      </c>
      <c r="H39" s="408">
        <f t="shared" ref="H39:H44" si="21">G39</f>
        <v>49</v>
      </c>
      <c r="I39" s="408">
        <v>65</v>
      </c>
      <c r="J39" s="408">
        <f t="shared" ref="J39:J40" si="22">I39</f>
        <v>65</v>
      </c>
      <c r="K39" s="408">
        <v>65</v>
      </c>
      <c r="L39" s="408">
        <f t="shared" ref="L39:L44" si="23">K39</f>
        <v>65</v>
      </c>
      <c r="M39" s="408">
        <v>70</v>
      </c>
      <c r="N39" s="409">
        <v>70</v>
      </c>
      <c r="O39" s="270">
        <f t="shared" si="1"/>
        <v>62.8</v>
      </c>
      <c r="P39" s="270">
        <f t="shared" si="1"/>
        <v>62.8</v>
      </c>
      <c r="Q39" s="309">
        <f t="shared" si="2"/>
        <v>62.8</v>
      </c>
    </row>
    <row r="40" spans="1:17" ht="30" customHeight="1">
      <c r="A40" s="24">
        <v>29</v>
      </c>
      <c r="B40" s="24" t="s">
        <v>39</v>
      </c>
      <c r="C40" s="410">
        <v>31</v>
      </c>
      <c r="D40" s="410">
        <f t="shared" si="20"/>
        <v>31</v>
      </c>
      <c r="E40" s="410"/>
      <c r="F40" s="410"/>
      <c r="G40" s="410">
        <v>41</v>
      </c>
      <c r="H40" s="410">
        <v>41</v>
      </c>
      <c r="I40" s="410">
        <v>47</v>
      </c>
      <c r="J40" s="410">
        <f t="shared" si="22"/>
        <v>47</v>
      </c>
      <c r="K40" s="410">
        <v>35</v>
      </c>
      <c r="L40" s="410">
        <f t="shared" si="23"/>
        <v>35</v>
      </c>
      <c r="M40" s="410">
        <v>48</v>
      </c>
      <c r="N40" s="411">
        <f t="shared" ref="N40:N42" si="24">M40</f>
        <v>48</v>
      </c>
      <c r="O40" s="270">
        <f t="shared" si="1"/>
        <v>40.4</v>
      </c>
      <c r="P40" s="270">
        <f t="shared" si="1"/>
        <v>40.4</v>
      </c>
      <c r="Q40" s="309">
        <f t="shared" si="2"/>
        <v>40.4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si="20"/>
        <v>120</v>
      </c>
      <c r="E41" s="410"/>
      <c r="F41" s="410"/>
      <c r="G41" s="410"/>
      <c r="H41" s="410"/>
      <c r="I41" s="410"/>
      <c r="J41" s="410"/>
      <c r="K41" s="410"/>
      <c r="L41" s="410"/>
      <c r="M41" s="410"/>
      <c r="N41" s="411"/>
      <c r="O41" s="270">
        <f t="shared" si="1"/>
        <v>120</v>
      </c>
      <c r="P41" s="270">
        <f t="shared" si="1"/>
        <v>120</v>
      </c>
      <c r="Q41" s="309">
        <f t="shared" si="2"/>
        <v>120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90</v>
      </c>
      <c r="E42" s="410"/>
      <c r="F42" s="410"/>
      <c r="G42" s="410">
        <v>90</v>
      </c>
      <c r="H42" s="410">
        <f t="shared" si="21"/>
        <v>90</v>
      </c>
      <c r="I42" s="410">
        <v>65</v>
      </c>
      <c r="J42" s="410">
        <f t="shared" ref="J42:J45" si="25">I42</f>
        <v>65</v>
      </c>
      <c r="K42" s="410">
        <v>90</v>
      </c>
      <c r="L42" s="410">
        <f t="shared" si="23"/>
        <v>90</v>
      </c>
      <c r="M42" s="410">
        <v>95</v>
      </c>
      <c r="N42" s="411">
        <f t="shared" si="24"/>
        <v>95</v>
      </c>
      <c r="O42" s="270">
        <f t="shared" si="1"/>
        <v>76.400000000000006</v>
      </c>
      <c r="P42" s="270">
        <f t="shared" si="1"/>
        <v>86</v>
      </c>
      <c r="Q42" s="309">
        <f t="shared" si="2"/>
        <v>81.2</v>
      </c>
    </row>
    <row r="43" spans="1:17" ht="18.75" customHeight="1">
      <c r="A43" s="24">
        <v>32</v>
      </c>
      <c r="B43" s="24" t="s">
        <v>42</v>
      </c>
      <c r="C43" s="388">
        <v>145</v>
      </c>
      <c r="D43" s="388">
        <f t="shared" ref="D43:D45" si="26">C43</f>
        <v>145</v>
      </c>
      <c r="E43" s="405"/>
      <c r="F43" s="406"/>
      <c r="G43" s="405">
        <v>155</v>
      </c>
      <c r="H43" s="405">
        <f t="shared" si="21"/>
        <v>155</v>
      </c>
      <c r="I43" s="405">
        <v>150</v>
      </c>
      <c r="J43" s="405">
        <f t="shared" si="25"/>
        <v>150</v>
      </c>
      <c r="K43" s="405">
        <v>180</v>
      </c>
      <c r="L43" s="405">
        <f t="shared" si="23"/>
        <v>180</v>
      </c>
      <c r="M43" s="405">
        <v>150</v>
      </c>
      <c r="N43" s="405">
        <v>150</v>
      </c>
      <c r="O43" s="270">
        <f t="shared" si="1"/>
        <v>156</v>
      </c>
      <c r="P43" s="270">
        <f t="shared" si="1"/>
        <v>156</v>
      </c>
      <c r="Q43" s="309">
        <f t="shared" si="2"/>
        <v>156</v>
      </c>
    </row>
    <row r="44" spans="1:17" ht="20.25" customHeight="1">
      <c r="A44" s="24">
        <v>33</v>
      </c>
      <c r="B44" s="24" t="s">
        <v>43</v>
      </c>
      <c r="C44" s="388">
        <v>190</v>
      </c>
      <c r="D44" s="388">
        <f t="shared" si="26"/>
        <v>190</v>
      </c>
      <c r="E44" s="405"/>
      <c r="F44" s="406"/>
      <c r="G44" s="405">
        <v>199</v>
      </c>
      <c r="H44" s="405">
        <f t="shared" si="21"/>
        <v>199</v>
      </c>
      <c r="I44" s="405">
        <v>190</v>
      </c>
      <c r="J44" s="405">
        <f t="shared" si="25"/>
        <v>190</v>
      </c>
      <c r="K44" s="405">
        <v>200</v>
      </c>
      <c r="L44" s="405">
        <f t="shared" si="23"/>
        <v>200</v>
      </c>
      <c r="M44" s="405">
        <v>195</v>
      </c>
      <c r="N44" s="405">
        <v>195</v>
      </c>
      <c r="O44" s="270">
        <f>AVERAGE(C44,E44,G44,I44,K44,M44)</f>
        <v>194.8</v>
      </c>
      <c r="P44" s="270">
        <f t="shared" si="1"/>
        <v>194.8</v>
      </c>
      <c r="Q44" s="309">
        <f t="shared" si="2"/>
        <v>194.8</v>
      </c>
    </row>
    <row r="45" spans="1:17" ht="28.5" customHeight="1">
      <c r="A45" s="24">
        <v>34</v>
      </c>
      <c r="B45" s="24" t="s">
        <v>44</v>
      </c>
      <c r="C45" s="388">
        <v>450</v>
      </c>
      <c r="D45" s="388">
        <f t="shared" si="26"/>
        <v>450</v>
      </c>
      <c r="E45" s="405"/>
      <c r="F45" s="406"/>
      <c r="G45" s="405"/>
      <c r="H45" s="405"/>
      <c r="I45" s="405">
        <v>420</v>
      </c>
      <c r="J45" s="405">
        <f t="shared" si="25"/>
        <v>420</v>
      </c>
      <c r="K45" s="405">
        <v>400</v>
      </c>
      <c r="L45" s="405">
        <v>400</v>
      </c>
      <c r="M45" s="405"/>
      <c r="N45" s="405"/>
      <c r="O45" s="270">
        <f t="shared" si="1"/>
        <v>423.33333333333331</v>
      </c>
      <c r="P45" s="270">
        <f t="shared" si="1"/>
        <v>423.33333333333331</v>
      </c>
      <c r="Q45" s="309">
        <f t="shared" si="2"/>
        <v>423.33333333333331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150</v>
      </c>
      <c r="D48" s="388">
        <f>C48</f>
        <v>150</v>
      </c>
      <c r="E48" s="405"/>
      <c r="F48" s="406"/>
      <c r="G48" s="406">
        <v>165</v>
      </c>
      <c r="H48" s="405">
        <v>165</v>
      </c>
      <c r="I48" s="405">
        <v>165</v>
      </c>
      <c r="J48" s="405">
        <f>I48</f>
        <v>165</v>
      </c>
      <c r="K48" s="405">
        <v>165</v>
      </c>
      <c r="L48" s="405">
        <f t="shared" ref="L48:L50" si="27">K48</f>
        <v>165</v>
      </c>
      <c r="M48" s="405">
        <v>170</v>
      </c>
      <c r="N48" s="405">
        <v>170</v>
      </c>
      <c r="O48" s="270">
        <f t="shared" si="1"/>
        <v>163</v>
      </c>
      <c r="P48" s="270">
        <f t="shared" si="1"/>
        <v>163</v>
      </c>
      <c r="Q48" s="309">
        <f t="shared" si="2"/>
        <v>163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28">G49</f>
        <v>215</v>
      </c>
      <c r="I49" s="405">
        <v>140</v>
      </c>
      <c r="J49" s="405">
        <f t="shared" ref="J49:J51" si="29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120</v>
      </c>
      <c r="D50" s="388">
        <f t="shared" ref="D50" si="30">C50</f>
        <v>120</v>
      </c>
      <c r="E50" s="405"/>
      <c r="F50" s="406"/>
      <c r="G50" s="406">
        <v>152</v>
      </c>
      <c r="H50" s="405">
        <v>152</v>
      </c>
      <c r="I50" s="405">
        <v>160</v>
      </c>
      <c r="J50" s="405">
        <v>160</v>
      </c>
      <c r="K50" s="405">
        <v>150</v>
      </c>
      <c r="L50" s="405">
        <f t="shared" si="27"/>
        <v>150</v>
      </c>
      <c r="M50" s="405">
        <v>170</v>
      </c>
      <c r="N50" s="405">
        <v>170</v>
      </c>
      <c r="O50" s="270">
        <f t="shared" si="1"/>
        <v>150.4</v>
      </c>
      <c r="P50" s="270">
        <f t="shared" si="1"/>
        <v>150.4</v>
      </c>
      <c r="Q50" s="309">
        <f t="shared" si="2"/>
        <v>150.4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28"/>
        <v>210</v>
      </c>
      <c r="I51" s="405">
        <v>180</v>
      </c>
      <c r="J51" s="405">
        <f t="shared" si="29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85</v>
      </c>
      <c r="D53" s="412">
        <f>C53</f>
        <v>85</v>
      </c>
      <c r="E53" s="412"/>
      <c r="F53" s="412"/>
      <c r="G53" s="412">
        <v>82</v>
      </c>
      <c r="H53" s="412">
        <v>82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82.4</v>
      </c>
      <c r="P53" s="270">
        <f t="shared" si="1"/>
        <v>82.4</v>
      </c>
      <c r="Q53" s="309">
        <f t="shared" si="2"/>
        <v>82.4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A2" sqref="A2"/>
      <selection pane="topRight" activeCell="C2" sqref="C2"/>
      <selection pane="bottomLeft" activeCell="A7" sqref="A7"/>
      <selection pane="bottomRight" activeCell="G50" sqref="G50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43"/>
      <c r="L3" s="444"/>
      <c r="M3" s="444"/>
      <c r="N3" s="444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:L10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54</v>
      </c>
      <c r="K10" s="402">
        <v>54</v>
      </c>
      <c r="L10" s="402">
        <f t="shared" si="5"/>
        <v>54</v>
      </c>
      <c r="M10" s="402">
        <v>47</v>
      </c>
      <c r="N10" s="402">
        <v>47</v>
      </c>
      <c r="O10" s="270">
        <f t="shared" si="1"/>
        <v>48.333333333333336</v>
      </c>
      <c r="P10" s="270">
        <f t="shared" si="1"/>
        <v>53.5</v>
      </c>
      <c r="Q10" s="309">
        <f t="shared" si="2"/>
        <v>50.916666666666671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94</v>
      </c>
      <c r="D12" s="403">
        <v>94</v>
      </c>
      <c r="E12" s="403"/>
      <c r="F12" s="403"/>
      <c r="G12" s="404">
        <v>94</v>
      </c>
      <c r="H12" s="404">
        <v>94</v>
      </c>
      <c r="I12" s="403">
        <v>94</v>
      </c>
      <c r="J12" s="403">
        <v>94</v>
      </c>
      <c r="K12" s="403">
        <v>95</v>
      </c>
      <c r="L12" s="403">
        <v>95</v>
      </c>
      <c r="M12" s="403">
        <v>95</v>
      </c>
      <c r="N12" s="403">
        <v>95</v>
      </c>
      <c r="O12" s="270">
        <f t="shared" si="1"/>
        <v>94.4</v>
      </c>
      <c r="P12" s="270">
        <f t="shared" si="1"/>
        <v>94.4</v>
      </c>
      <c r="Q12" s="309">
        <f t="shared" si="2"/>
        <v>94.4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93</v>
      </c>
      <c r="N32" s="403">
        <v>145</v>
      </c>
      <c r="O32" s="270">
        <f t="shared" si="1"/>
        <v>87.8</v>
      </c>
      <c r="P32" s="270">
        <f t="shared" si="1"/>
        <v>142.19999999999999</v>
      </c>
      <c r="Q32" s="309">
        <f t="shared" si="2"/>
        <v>115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>
        <v>444</v>
      </c>
      <c r="N36" s="405">
        <v>444</v>
      </c>
      <c r="O36" s="270">
        <f t="shared" si="1"/>
        <v>392.33333333333331</v>
      </c>
      <c r="P36" s="270">
        <f t="shared" si="1"/>
        <v>402.16666666666669</v>
      </c>
      <c r="Q36" s="309">
        <f t="shared" si="2"/>
        <v>397.25</v>
      </c>
    </row>
    <row r="37" spans="1:17" ht="33">
      <c r="A37" s="24">
        <v>27</v>
      </c>
      <c r="B37" s="24" t="s">
        <v>36</v>
      </c>
      <c r="C37" s="388">
        <v>350</v>
      </c>
      <c r="D37" s="388">
        <v>720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681.33333333333337</v>
      </c>
      <c r="Q37" s="309">
        <f t="shared" si="2"/>
        <v>518.83333333333337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65</v>
      </c>
      <c r="D39" s="408">
        <v>120</v>
      </c>
      <c r="E39" s="408"/>
      <c r="F39" s="408"/>
      <c r="G39" s="408">
        <v>69</v>
      </c>
      <c r="H39" s="408">
        <f t="shared" ref="H39:H44" si="20">G39</f>
        <v>69</v>
      </c>
      <c r="I39" s="408">
        <v>65</v>
      </c>
      <c r="J39" s="408">
        <f t="shared" ref="J39:J40" si="21">I39</f>
        <v>65</v>
      </c>
      <c r="K39" s="408">
        <v>65</v>
      </c>
      <c r="L39" s="408">
        <f t="shared" ref="L39:L44" si="22">K39</f>
        <v>65</v>
      </c>
      <c r="M39" s="408">
        <v>70</v>
      </c>
      <c r="N39" s="409">
        <v>70</v>
      </c>
      <c r="O39" s="270">
        <f t="shared" si="1"/>
        <v>66.8</v>
      </c>
      <c r="P39" s="270">
        <f t="shared" si="1"/>
        <v>77.8</v>
      </c>
      <c r="Q39" s="309">
        <f t="shared" si="2"/>
        <v>72.3</v>
      </c>
    </row>
    <row r="40" spans="1:17" ht="30" customHeight="1">
      <c r="A40" s="24">
        <v>29</v>
      </c>
      <c r="B40" s="24" t="s">
        <v>39</v>
      </c>
      <c r="C40" s="410">
        <v>45</v>
      </c>
      <c r="D40" s="410">
        <v>45</v>
      </c>
      <c r="E40" s="410"/>
      <c r="F40" s="410"/>
      <c r="G40" s="410">
        <v>41</v>
      </c>
      <c r="H40" s="410">
        <v>41</v>
      </c>
      <c r="I40" s="410">
        <v>47</v>
      </c>
      <c r="J40" s="410">
        <f t="shared" si="21"/>
        <v>47</v>
      </c>
      <c r="K40" s="410">
        <v>35</v>
      </c>
      <c r="L40" s="410">
        <f t="shared" si="22"/>
        <v>35</v>
      </c>
      <c r="M40" s="410">
        <v>48</v>
      </c>
      <c r="N40" s="411">
        <f t="shared" ref="N40:N42" si="23">M40</f>
        <v>48</v>
      </c>
      <c r="O40" s="270">
        <f t="shared" si="1"/>
        <v>43.2</v>
      </c>
      <c r="P40" s="270">
        <f t="shared" si="1"/>
        <v>43.2</v>
      </c>
      <c r="Q40" s="309">
        <f t="shared" si="2"/>
        <v>43.2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ref="D41" si="24">C41</f>
        <v>120</v>
      </c>
      <c r="E41" s="410"/>
      <c r="F41" s="410"/>
      <c r="G41" s="410"/>
      <c r="H41" s="410"/>
      <c r="I41" s="410"/>
      <c r="J41" s="410"/>
      <c r="K41" s="410"/>
      <c r="L41" s="410"/>
      <c r="M41" s="410"/>
      <c r="N41" s="411"/>
      <c r="O41" s="270">
        <f t="shared" si="1"/>
        <v>120</v>
      </c>
      <c r="P41" s="270">
        <f t="shared" si="1"/>
        <v>120</v>
      </c>
      <c r="Q41" s="309">
        <f t="shared" si="2"/>
        <v>120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90</v>
      </c>
      <c r="E42" s="410"/>
      <c r="F42" s="410"/>
      <c r="G42" s="410">
        <v>90</v>
      </c>
      <c r="H42" s="410">
        <f t="shared" si="20"/>
        <v>90</v>
      </c>
      <c r="I42" s="410">
        <v>65</v>
      </c>
      <c r="J42" s="410">
        <f t="shared" ref="J42:J45" si="25">I42</f>
        <v>65</v>
      </c>
      <c r="K42" s="410">
        <v>90</v>
      </c>
      <c r="L42" s="410">
        <f t="shared" si="22"/>
        <v>90</v>
      </c>
      <c r="M42" s="410">
        <v>95</v>
      </c>
      <c r="N42" s="411">
        <f t="shared" si="23"/>
        <v>95</v>
      </c>
      <c r="O42" s="270">
        <f t="shared" si="1"/>
        <v>76.400000000000006</v>
      </c>
      <c r="P42" s="270">
        <f t="shared" si="1"/>
        <v>86</v>
      </c>
      <c r="Q42" s="309">
        <f t="shared" si="2"/>
        <v>81.2</v>
      </c>
    </row>
    <row r="43" spans="1:17" ht="18.75" customHeight="1">
      <c r="A43" s="24">
        <v>32</v>
      </c>
      <c r="B43" s="24" t="s">
        <v>42</v>
      </c>
      <c r="C43" s="388">
        <v>145</v>
      </c>
      <c r="D43" s="388">
        <f t="shared" ref="D43:D45" si="26">C43</f>
        <v>145</v>
      </c>
      <c r="E43" s="405"/>
      <c r="F43" s="406"/>
      <c r="G43" s="405">
        <v>155</v>
      </c>
      <c r="H43" s="405">
        <f t="shared" si="20"/>
        <v>155</v>
      </c>
      <c r="I43" s="405">
        <v>150</v>
      </c>
      <c r="J43" s="405">
        <f t="shared" si="25"/>
        <v>150</v>
      </c>
      <c r="K43" s="405">
        <v>180</v>
      </c>
      <c r="L43" s="405">
        <f t="shared" si="22"/>
        <v>180</v>
      </c>
      <c r="M43" s="405">
        <v>150</v>
      </c>
      <c r="N43" s="405">
        <v>150</v>
      </c>
      <c r="O43" s="270">
        <f t="shared" si="1"/>
        <v>156</v>
      </c>
      <c r="P43" s="270">
        <f t="shared" si="1"/>
        <v>156</v>
      </c>
      <c r="Q43" s="309">
        <f t="shared" si="2"/>
        <v>156</v>
      </c>
    </row>
    <row r="44" spans="1:17" ht="20.25" customHeight="1">
      <c r="A44" s="24">
        <v>33</v>
      </c>
      <c r="B44" s="24" t="s">
        <v>43</v>
      </c>
      <c r="C44" s="388">
        <v>190</v>
      </c>
      <c r="D44" s="388">
        <f t="shared" si="26"/>
        <v>190</v>
      </c>
      <c r="E44" s="405"/>
      <c r="F44" s="406"/>
      <c r="G44" s="405">
        <v>199</v>
      </c>
      <c r="H44" s="405">
        <f t="shared" si="20"/>
        <v>199</v>
      </c>
      <c r="I44" s="405">
        <v>190</v>
      </c>
      <c r="J44" s="405">
        <f t="shared" si="25"/>
        <v>190</v>
      </c>
      <c r="K44" s="405">
        <v>200</v>
      </c>
      <c r="L44" s="405">
        <f t="shared" si="22"/>
        <v>200</v>
      </c>
      <c r="M44" s="405">
        <v>195</v>
      </c>
      <c r="N44" s="405">
        <v>195</v>
      </c>
      <c r="O44" s="270">
        <f>AVERAGE(C44,E44,G44,I44,K44,M44)</f>
        <v>194.8</v>
      </c>
      <c r="P44" s="270">
        <f t="shared" si="1"/>
        <v>194.8</v>
      </c>
      <c r="Q44" s="309">
        <f t="shared" si="2"/>
        <v>194.8</v>
      </c>
    </row>
    <row r="45" spans="1:17" ht="28.5" customHeight="1">
      <c r="A45" s="24">
        <v>34</v>
      </c>
      <c r="B45" s="24" t="s">
        <v>44</v>
      </c>
      <c r="C45" s="388">
        <v>450</v>
      </c>
      <c r="D45" s="388">
        <f t="shared" si="26"/>
        <v>450</v>
      </c>
      <c r="E45" s="405"/>
      <c r="F45" s="406"/>
      <c r="G45" s="405"/>
      <c r="H45" s="405"/>
      <c r="I45" s="405">
        <v>420</v>
      </c>
      <c r="J45" s="405">
        <f t="shared" si="25"/>
        <v>420</v>
      </c>
      <c r="K45" s="405">
        <v>400</v>
      </c>
      <c r="L45" s="405">
        <v>400</v>
      </c>
      <c r="M45" s="405"/>
      <c r="N45" s="405"/>
      <c r="O45" s="270">
        <f t="shared" si="1"/>
        <v>423.33333333333331</v>
      </c>
      <c r="P45" s="270">
        <f t="shared" si="1"/>
        <v>423.33333333333331</v>
      </c>
      <c r="Q45" s="309">
        <f t="shared" si="2"/>
        <v>423.33333333333331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156</v>
      </c>
      <c r="D48" s="388">
        <f>C48</f>
        <v>156</v>
      </c>
      <c r="E48" s="405"/>
      <c r="F48" s="406"/>
      <c r="G48" s="406">
        <v>150</v>
      </c>
      <c r="H48" s="405">
        <v>150</v>
      </c>
      <c r="I48" s="405">
        <v>160</v>
      </c>
      <c r="J48" s="405">
        <f>I48</f>
        <v>160</v>
      </c>
      <c r="K48" s="405">
        <v>160</v>
      </c>
      <c r="L48" s="405">
        <f t="shared" ref="L48:L50" si="27">K48</f>
        <v>160</v>
      </c>
      <c r="M48" s="405">
        <v>160</v>
      </c>
      <c r="N48" s="405">
        <v>160</v>
      </c>
      <c r="O48" s="270">
        <f t="shared" si="1"/>
        <v>157.19999999999999</v>
      </c>
      <c r="P48" s="270">
        <f t="shared" si="1"/>
        <v>157.19999999999999</v>
      </c>
      <c r="Q48" s="309">
        <f t="shared" si="2"/>
        <v>157.19999999999999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28">G49</f>
        <v>215</v>
      </c>
      <c r="I49" s="405">
        <v>140</v>
      </c>
      <c r="J49" s="405">
        <f t="shared" ref="J49:J51" si="29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120</v>
      </c>
      <c r="D50" s="388">
        <f t="shared" ref="D50" si="30">C50</f>
        <v>120</v>
      </c>
      <c r="E50" s="405"/>
      <c r="F50" s="406"/>
      <c r="G50" s="406">
        <v>152</v>
      </c>
      <c r="H50" s="405">
        <v>152</v>
      </c>
      <c r="I50" s="405">
        <v>160</v>
      </c>
      <c r="J50" s="405">
        <v>160</v>
      </c>
      <c r="K50" s="405">
        <v>150</v>
      </c>
      <c r="L50" s="405">
        <f t="shared" si="27"/>
        <v>150</v>
      </c>
      <c r="M50" s="405">
        <v>170</v>
      </c>
      <c r="N50" s="405">
        <v>170</v>
      </c>
      <c r="O50" s="270">
        <f t="shared" si="1"/>
        <v>150.4</v>
      </c>
      <c r="P50" s="270">
        <f t="shared" si="1"/>
        <v>150.4</v>
      </c>
      <c r="Q50" s="309">
        <f t="shared" si="2"/>
        <v>150.4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28"/>
        <v>210</v>
      </c>
      <c r="I51" s="405">
        <v>180</v>
      </c>
      <c r="J51" s="405">
        <f t="shared" si="29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85</v>
      </c>
      <c r="D53" s="412">
        <f>C53</f>
        <v>85</v>
      </c>
      <c r="E53" s="412"/>
      <c r="F53" s="412"/>
      <c r="G53" s="412">
        <v>82</v>
      </c>
      <c r="H53" s="412">
        <v>82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82.4</v>
      </c>
      <c r="P53" s="270">
        <f t="shared" si="1"/>
        <v>82.4</v>
      </c>
      <c r="Q53" s="309">
        <f t="shared" si="2"/>
        <v>82.4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H37" sqref="H37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45"/>
      <c r="L3" s="446"/>
      <c r="M3" s="446"/>
      <c r="N3" s="446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55</v>
      </c>
      <c r="J8" s="402">
        <v>10</v>
      </c>
      <c r="K8" s="402">
        <v>70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75.333333333333329</v>
      </c>
      <c r="P8" s="270">
        <f>AVERAGE(D8,F8,H8,J8,L8,N8)</f>
        <v>90.166666666666671</v>
      </c>
      <c r="Q8" s="309">
        <f t="shared" ref="Q8:Q53" si="2">AVERAGE(O8,P8)</f>
        <v>82.75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64</v>
      </c>
      <c r="K10" s="402">
        <v>54</v>
      </c>
      <c r="L10" s="402">
        <v>64</v>
      </c>
      <c r="M10" s="402">
        <v>47</v>
      </c>
      <c r="N10" s="402">
        <v>64</v>
      </c>
      <c r="O10" s="270">
        <f t="shared" si="1"/>
        <v>48.333333333333336</v>
      </c>
      <c r="P10" s="270">
        <f t="shared" si="1"/>
        <v>59.666666666666664</v>
      </c>
      <c r="Q10" s="309">
        <f t="shared" si="2"/>
        <v>54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84</v>
      </c>
      <c r="J12" s="403">
        <v>84</v>
      </c>
      <c r="K12" s="403">
        <v>85</v>
      </c>
      <c r="L12" s="403">
        <v>85</v>
      </c>
      <c r="M12" s="403">
        <v>79</v>
      </c>
      <c r="N12" s="403">
        <v>79</v>
      </c>
      <c r="O12" s="270">
        <f t="shared" si="1"/>
        <v>81.2</v>
      </c>
      <c r="P12" s="270">
        <f t="shared" si="1"/>
        <v>81.2</v>
      </c>
      <c r="Q12" s="309">
        <f t="shared" si="2"/>
        <v>81.2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93</v>
      </c>
      <c r="N32" s="403">
        <v>145</v>
      </c>
      <c r="O32" s="270">
        <f t="shared" si="1"/>
        <v>87.8</v>
      </c>
      <c r="P32" s="270">
        <f t="shared" si="1"/>
        <v>142.19999999999999</v>
      </c>
      <c r="Q32" s="309">
        <f t="shared" si="2"/>
        <v>115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>
        <v>444</v>
      </c>
      <c r="N36" s="405">
        <v>444</v>
      </c>
      <c r="O36" s="270">
        <f t="shared" si="1"/>
        <v>392.33333333333331</v>
      </c>
      <c r="P36" s="270">
        <f t="shared" si="1"/>
        <v>402.16666666666669</v>
      </c>
      <c r="Q36" s="309">
        <f t="shared" si="2"/>
        <v>397.25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696.33333333333337</v>
      </c>
      <c r="Q37" s="309">
        <f t="shared" si="2"/>
        <v>526.33333333333337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65</v>
      </c>
      <c r="D39" s="408">
        <v>120</v>
      </c>
      <c r="E39" s="408"/>
      <c r="F39" s="408"/>
      <c r="G39" s="408">
        <v>69</v>
      </c>
      <c r="H39" s="408">
        <f t="shared" ref="H39:H44" si="20">G39</f>
        <v>69</v>
      </c>
      <c r="I39" s="408">
        <v>65</v>
      </c>
      <c r="J39" s="408">
        <f t="shared" ref="J39:J40" si="21">I39</f>
        <v>65</v>
      </c>
      <c r="K39" s="408">
        <v>65</v>
      </c>
      <c r="L39" s="408">
        <f t="shared" ref="L39:L44" si="22">K39</f>
        <v>65</v>
      </c>
      <c r="M39" s="408">
        <v>70</v>
      </c>
      <c r="N39" s="409">
        <v>70</v>
      </c>
      <c r="O39" s="270">
        <f t="shared" si="1"/>
        <v>66.8</v>
      </c>
      <c r="P39" s="270">
        <f t="shared" si="1"/>
        <v>77.8</v>
      </c>
      <c r="Q39" s="309">
        <f t="shared" si="2"/>
        <v>72.3</v>
      </c>
    </row>
    <row r="40" spans="1:17" ht="30" customHeight="1">
      <c r="A40" s="24">
        <v>29</v>
      </c>
      <c r="B40" s="24" t="s">
        <v>39</v>
      </c>
      <c r="C40" s="410">
        <v>45</v>
      </c>
      <c r="D40" s="410">
        <v>45</v>
      </c>
      <c r="E40" s="410"/>
      <c r="F40" s="410"/>
      <c r="G40" s="410">
        <v>41</v>
      </c>
      <c r="H40" s="410">
        <v>41</v>
      </c>
      <c r="I40" s="410">
        <v>47</v>
      </c>
      <c r="J40" s="410">
        <f t="shared" si="21"/>
        <v>47</v>
      </c>
      <c r="K40" s="410">
        <v>35</v>
      </c>
      <c r="L40" s="410">
        <f t="shared" si="22"/>
        <v>35</v>
      </c>
      <c r="M40" s="410">
        <v>48</v>
      </c>
      <c r="N40" s="411">
        <f t="shared" ref="N40:N42" si="23">M40</f>
        <v>48</v>
      </c>
      <c r="O40" s="270">
        <f t="shared" si="1"/>
        <v>43.2</v>
      </c>
      <c r="P40" s="270">
        <f t="shared" si="1"/>
        <v>43.2</v>
      </c>
      <c r="Q40" s="309">
        <f t="shared" si="2"/>
        <v>43.2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ref="D41" si="24">C41</f>
        <v>120</v>
      </c>
      <c r="E41" s="410"/>
      <c r="F41" s="410"/>
      <c r="G41" s="410"/>
      <c r="H41" s="410"/>
      <c r="I41" s="410"/>
      <c r="J41" s="410"/>
      <c r="K41" s="410"/>
      <c r="L41" s="410"/>
      <c r="M41" s="410"/>
      <c r="N41" s="411"/>
      <c r="O41" s="270">
        <f t="shared" si="1"/>
        <v>120</v>
      </c>
      <c r="P41" s="270">
        <f t="shared" si="1"/>
        <v>120</v>
      </c>
      <c r="Q41" s="309">
        <f t="shared" si="2"/>
        <v>120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90</v>
      </c>
      <c r="E42" s="410"/>
      <c r="F42" s="410"/>
      <c r="G42" s="410">
        <v>90</v>
      </c>
      <c r="H42" s="410">
        <f t="shared" si="20"/>
        <v>90</v>
      </c>
      <c r="I42" s="410">
        <v>65</v>
      </c>
      <c r="J42" s="410">
        <f t="shared" ref="J42:J45" si="25">I42</f>
        <v>65</v>
      </c>
      <c r="K42" s="410">
        <v>90</v>
      </c>
      <c r="L42" s="410">
        <f t="shared" si="22"/>
        <v>90</v>
      </c>
      <c r="M42" s="410">
        <v>95</v>
      </c>
      <c r="N42" s="411">
        <f t="shared" si="23"/>
        <v>95</v>
      </c>
      <c r="O42" s="270">
        <f t="shared" si="1"/>
        <v>76.400000000000006</v>
      </c>
      <c r="P42" s="270">
        <f t="shared" si="1"/>
        <v>86</v>
      </c>
      <c r="Q42" s="309">
        <f t="shared" si="2"/>
        <v>81.2</v>
      </c>
    </row>
    <row r="43" spans="1:17" ht="18.75" customHeight="1">
      <c r="A43" s="24">
        <v>32</v>
      </c>
      <c r="B43" s="24" t="s">
        <v>42</v>
      </c>
      <c r="C43" s="388">
        <v>145</v>
      </c>
      <c r="D43" s="388">
        <f t="shared" ref="D43:D45" si="26">C43</f>
        <v>145</v>
      </c>
      <c r="E43" s="405"/>
      <c r="F43" s="406"/>
      <c r="G43" s="405">
        <v>155</v>
      </c>
      <c r="H43" s="405">
        <f t="shared" si="20"/>
        <v>155</v>
      </c>
      <c r="I43" s="405">
        <v>150</v>
      </c>
      <c r="J43" s="405">
        <f t="shared" si="25"/>
        <v>150</v>
      </c>
      <c r="K43" s="405">
        <v>180</v>
      </c>
      <c r="L43" s="405">
        <f t="shared" si="22"/>
        <v>180</v>
      </c>
      <c r="M43" s="405">
        <v>150</v>
      </c>
      <c r="N43" s="405">
        <v>150</v>
      </c>
      <c r="O43" s="270">
        <f t="shared" si="1"/>
        <v>156</v>
      </c>
      <c r="P43" s="270">
        <f t="shared" si="1"/>
        <v>156</v>
      </c>
      <c r="Q43" s="309">
        <f t="shared" si="2"/>
        <v>156</v>
      </c>
    </row>
    <row r="44" spans="1:17" ht="20.25" customHeight="1">
      <c r="A44" s="24">
        <v>33</v>
      </c>
      <c r="B44" s="24" t="s">
        <v>43</v>
      </c>
      <c r="C44" s="388">
        <v>190</v>
      </c>
      <c r="D44" s="388">
        <f t="shared" si="26"/>
        <v>190</v>
      </c>
      <c r="E44" s="405"/>
      <c r="F44" s="406"/>
      <c r="G44" s="405">
        <v>199</v>
      </c>
      <c r="H44" s="405">
        <f t="shared" si="20"/>
        <v>199</v>
      </c>
      <c r="I44" s="405">
        <v>190</v>
      </c>
      <c r="J44" s="405">
        <f t="shared" si="25"/>
        <v>190</v>
      </c>
      <c r="K44" s="405">
        <v>200</v>
      </c>
      <c r="L44" s="405">
        <f t="shared" si="22"/>
        <v>200</v>
      </c>
      <c r="M44" s="405">
        <v>195</v>
      </c>
      <c r="N44" s="405">
        <v>195</v>
      </c>
      <c r="O44" s="270">
        <f>AVERAGE(C44,E44,G44,I44,K44,M44)</f>
        <v>194.8</v>
      </c>
      <c r="P44" s="270">
        <f t="shared" si="1"/>
        <v>194.8</v>
      </c>
      <c r="Q44" s="309">
        <f t="shared" si="2"/>
        <v>194.8</v>
      </c>
    </row>
    <row r="45" spans="1:17" ht="28.5" customHeight="1">
      <c r="A45" s="24">
        <v>34</v>
      </c>
      <c r="B45" s="24" t="s">
        <v>44</v>
      </c>
      <c r="C45" s="388">
        <v>450</v>
      </c>
      <c r="D45" s="388">
        <f t="shared" si="26"/>
        <v>450</v>
      </c>
      <c r="E45" s="405"/>
      <c r="F45" s="406"/>
      <c r="G45" s="405"/>
      <c r="H45" s="405"/>
      <c r="I45" s="405">
        <v>420</v>
      </c>
      <c r="J45" s="405">
        <f t="shared" si="25"/>
        <v>420</v>
      </c>
      <c r="K45" s="405">
        <v>400</v>
      </c>
      <c r="L45" s="405">
        <v>400</v>
      </c>
      <c r="M45" s="405"/>
      <c r="N45" s="405"/>
      <c r="O45" s="270">
        <f t="shared" si="1"/>
        <v>423.33333333333331</v>
      </c>
      <c r="P45" s="270">
        <f t="shared" si="1"/>
        <v>423.33333333333331</v>
      </c>
      <c r="Q45" s="309">
        <f t="shared" si="2"/>
        <v>423.33333333333331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156</v>
      </c>
      <c r="D48" s="388">
        <f>C48</f>
        <v>156</v>
      </c>
      <c r="E48" s="405"/>
      <c r="F48" s="406"/>
      <c r="G48" s="406">
        <v>150</v>
      </c>
      <c r="H48" s="405">
        <v>150</v>
      </c>
      <c r="I48" s="405">
        <v>160</v>
      </c>
      <c r="J48" s="405">
        <f>I48</f>
        <v>160</v>
      </c>
      <c r="K48" s="405">
        <v>160</v>
      </c>
      <c r="L48" s="405">
        <f t="shared" ref="L48:L50" si="27">K48</f>
        <v>160</v>
      </c>
      <c r="M48" s="405">
        <v>160</v>
      </c>
      <c r="N48" s="405">
        <v>160</v>
      </c>
      <c r="O48" s="270">
        <f t="shared" si="1"/>
        <v>157.19999999999999</v>
      </c>
      <c r="P48" s="270">
        <f t="shared" si="1"/>
        <v>157.19999999999999</v>
      </c>
      <c r="Q48" s="309">
        <f t="shared" si="2"/>
        <v>157.19999999999999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28">G49</f>
        <v>215</v>
      </c>
      <c r="I49" s="405">
        <v>140</v>
      </c>
      <c r="J49" s="405">
        <f t="shared" ref="J49:J51" si="29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120</v>
      </c>
      <c r="D50" s="388">
        <f t="shared" ref="D50" si="30">C50</f>
        <v>120</v>
      </c>
      <c r="E50" s="405"/>
      <c r="F50" s="406"/>
      <c r="G50" s="406">
        <v>152</v>
      </c>
      <c r="H50" s="405">
        <v>152</v>
      </c>
      <c r="I50" s="405">
        <v>160</v>
      </c>
      <c r="J50" s="405">
        <v>160</v>
      </c>
      <c r="K50" s="405">
        <v>150</v>
      </c>
      <c r="L50" s="405">
        <f t="shared" si="27"/>
        <v>150</v>
      </c>
      <c r="M50" s="405">
        <v>170</v>
      </c>
      <c r="N50" s="405">
        <v>170</v>
      </c>
      <c r="O50" s="270">
        <f t="shared" si="1"/>
        <v>150.4</v>
      </c>
      <c r="P50" s="270">
        <f t="shared" si="1"/>
        <v>150.4</v>
      </c>
      <c r="Q50" s="309">
        <f t="shared" si="2"/>
        <v>150.4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28"/>
        <v>210</v>
      </c>
      <c r="I51" s="405">
        <v>180</v>
      </c>
      <c r="J51" s="405">
        <f t="shared" si="29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82</v>
      </c>
      <c r="D53" s="412">
        <f>C53</f>
        <v>82</v>
      </c>
      <c r="E53" s="412"/>
      <c r="F53" s="412"/>
      <c r="G53" s="412">
        <v>82</v>
      </c>
      <c r="H53" s="412">
        <v>82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81.8</v>
      </c>
      <c r="P53" s="270">
        <f t="shared" si="1"/>
        <v>81.8</v>
      </c>
      <c r="Q53" s="309">
        <f t="shared" si="2"/>
        <v>81.8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N8" sqref="N8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47"/>
      <c r="L3" s="448"/>
      <c r="M3" s="448"/>
      <c r="N3" s="448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80</v>
      </c>
      <c r="D8" s="402">
        <v>110</v>
      </c>
      <c r="E8" s="402">
        <v>57</v>
      </c>
      <c r="F8" s="402">
        <v>98</v>
      </c>
      <c r="G8" s="402">
        <v>110</v>
      </c>
      <c r="H8" s="402">
        <v>110</v>
      </c>
      <c r="I8" s="402">
        <v>80</v>
      </c>
      <c r="J8" s="402">
        <v>100</v>
      </c>
      <c r="K8" s="402">
        <v>80</v>
      </c>
      <c r="L8" s="402">
        <v>98</v>
      </c>
      <c r="M8" s="402">
        <v>90</v>
      </c>
      <c r="N8" s="402">
        <v>115</v>
      </c>
      <c r="O8" s="270">
        <f t="shared" ref="O8:P53" si="1">AVERAGE(C8,E8,G8,I8,K8,M8)</f>
        <v>82.833333333333329</v>
      </c>
      <c r="P8" s="270">
        <f>AVERAGE(D8,F8,H8,J8,L8,N8)</f>
        <v>105.16666666666667</v>
      </c>
      <c r="Q8" s="309">
        <f t="shared" ref="Q8:Q53" si="2">AVERAGE(O8,P8)</f>
        <v>94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64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64</v>
      </c>
      <c r="K10" s="402">
        <v>54</v>
      </c>
      <c r="L10" s="402">
        <v>64</v>
      </c>
      <c r="M10" s="402">
        <v>47</v>
      </c>
      <c r="N10" s="402">
        <v>64</v>
      </c>
      <c r="O10" s="270">
        <f t="shared" si="1"/>
        <v>48.333333333333336</v>
      </c>
      <c r="P10" s="270">
        <f t="shared" si="1"/>
        <v>59.666666666666664</v>
      </c>
      <c r="Q10" s="309">
        <f t="shared" si="2"/>
        <v>54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110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134</v>
      </c>
      <c r="P11" s="270">
        <f t="shared" si="1"/>
        <v>166.2</v>
      </c>
      <c r="Q11" s="309">
        <f t="shared" si="2"/>
        <v>150.1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84</v>
      </c>
      <c r="J12" s="403">
        <v>84</v>
      </c>
      <c r="K12" s="403">
        <v>85</v>
      </c>
      <c r="L12" s="403">
        <v>85</v>
      </c>
      <c r="M12" s="403">
        <v>79</v>
      </c>
      <c r="N12" s="403">
        <v>79</v>
      </c>
      <c r="O12" s="270">
        <f t="shared" si="1"/>
        <v>81.2</v>
      </c>
      <c r="P12" s="270">
        <f t="shared" si="1"/>
        <v>81.2</v>
      </c>
      <c r="Q12" s="309">
        <f t="shared" si="2"/>
        <v>81.2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93</v>
      </c>
      <c r="N32" s="403">
        <v>145</v>
      </c>
      <c r="O32" s="270">
        <f t="shared" si="1"/>
        <v>87.8</v>
      </c>
      <c r="P32" s="270">
        <f t="shared" si="1"/>
        <v>142.19999999999999</v>
      </c>
      <c r="Q32" s="309">
        <f t="shared" si="2"/>
        <v>115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/>
      <c r="N35" s="405"/>
      <c r="O35" s="270">
        <f>AVERAGE(C35,E35,G35,I35,K35,M35)</f>
        <v>97.5</v>
      </c>
      <c r="P35" s="270">
        <f>AVERAGE(D35,F35,H35,J35,L35,N35)</f>
        <v>97.5</v>
      </c>
      <c r="Q35" s="309">
        <f t="shared" si="2"/>
        <v>97.5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>
        <v>444</v>
      </c>
      <c r="N36" s="405">
        <v>444</v>
      </c>
      <c r="O36" s="270">
        <f t="shared" si="1"/>
        <v>392.33333333333331</v>
      </c>
      <c r="P36" s="270">
        <f t="shared" si="1"/>
        <v>402.16666666666669</v>
      </c>
      <c r="Q36" s="309">
        <f t="shared" si="2"/>
        <v>397.25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350</v>
      </c>
      <c r="N37" s="405">
        <v>820</v>
      </c>
      <c r="O37" s="270">
        <f t="shared" si="1"/>
        <v>356.33333333333331</v>
      </c>
      <c r="P37" s="270">
        <f t="shared" si="1"/>
        <v>696.33333333333337</v>
      </c>
      <c r="Q37" s="309">
        <f t="shared" si="2"/>
        <v>526.33333333333337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65</v>
      </c>
      <c r="D39" s="408">
        <v>120</v>
      </c>
      <c r="E39" s="408"/>
      <c r="F39" s="408"/>
      <c r="G39" s="408">
        <v>69</v>
      </c>
      <c r="H39" s="408">
        <f t="shared" ref="H39:H44" si="20">G39</f>
        <v>69</v>
      </c>
      <c r="I39" s="408">
        <v>65</v>
      </c>
      <c r="J39" s="408">
        <f t="shared" ref="J39:J40" si="21">I39</f>
        <v>65</v>
      </c>
      <c r="K39" s="408">
        <v>65</v>
      </c>
      <c r="L39" s="408">
        <f t="shared" ref="L39:L44" si="22">K39</f>
        <v>65</v>
      </c>
      <c r="M39" s="408">
        <v>70</v>
      </c>
      <c r="N39" s="409">
        <v>70</v>
      </c>
      <c r="O39" s="270">
        <f t="shared" si="1"/>
        <v>66.8</v>
      </c>
      <c r="P39" s="270">
        <f t="shared" si="1"/>
        <v>77.8</v>
      </c>
      <c r="Q39" s="309">
        <f t="shared" si="2"/>
        <v>72.3</v>
      </c>
    </row>
    <row r="40" spans="1:17" ht="30" customHeight="1">
      <c r="A40" s="24">
        <v>29</v>
      </c>
      <c r="B40" s="24" t="s">
        <v>39</v>
      </c>
      <c r="C40" s="410">
        <v>45</v>
      </c>
      <c r="D40" s="410">
        <v>45</v>
      </c>
      <c r="E40" s="410"/>
      <c r="F40" s="410"/>
      <c r="G40" s="410">
        <v>41</v>
      </c>
      <c r="H40" s="410">
        <v>41</v>
      </c>
      <c r="I40" s="410">
        <v>47</v>
      </c>
      <c r="J40" s="410">
        <f t="shared" si="21"/>
        <v>47</v>
      </c>
      <c r="K40" s="410">
        <v>35</v>
      </c>
      <c r="L40" s="410">
        <f t="shared" si="22"/>
        <v>35</v>
      </c>
      <c r="M40" s="410">
        <v>48</v>
      </c>
      <c r="N40" s="411">
        <f t="shared" ref="N40:N42" si="23">M40</f>
        <v>48</v>
      </c>
      <c r="O40" s="270">
        <f t="shared" si="1"/>
        <v>43.2</v>
      </c>
      <c r="P40" s="270">
        <f t="shared" si="1"/>
        <v>43.2</v>
      </c>
      <c r="Q40" s="309">
        <f t="shared" si="2"/>
        <v>43.2</v>
      </c>
    </row>
    <row r="41" spans="1:17" ht="38.25" customHeight="1">
      <c r="A41" s="24">
        <v>30</v>
      </c>
      <c r="B41" s="24" t="s">
        <v>40</v>
      </c>
      <c r="C41" s="410">
        <v>120</v>
      </c>
      <c r="D41" s="410">
        <f t="shared" ref="D41" si="24">C41</f>
        <v>120</v>
      </c>
      <c r="E41" s="410"/>
      <c r="F41" s="410"/>
      <c r="G41" s="410"/>
      <c r="H41" s="410"/>
      <c r="I41" s="410"/>
      <c r="J41" s="410"/>
      <c r="K41" s="410"/>
      <c r="L41" s="410"/>
      <c r="M41" s="410"/>
      <c r="N41" s="411"/>
      <c r="O41" s="270">
        <f t="shared" si="1"/>
        <v>120</v>
      </c>
      <c r="P41" s="270">
        <f t="shared" si="1"/>
        <v>120</v>
      </c>
      <c r="Q41" s="309">
        <f t="shared" si="2"/>
        <v>120</v>
      </c>
    </row>
    <row r="42" spans="1:17" ht="27.75" customHeight="1">
      <c r="A42" s="24">
        <v>31</v>
      </c>
      <c r="B42" s="24" t="s">
        <v>41</v>
      </c>
      <c r="C42" s="410">
        <v>42</v>
      </c>
      <c r="D42" s="410">
        <v>90</v>
      </c>
      <c r="E42" s="410"/>
      <c r="F42" s="410"/>
      <c r="G42" s="410">
        <v>90</v>
      </c>
      <c r="H42" s="410">
        <f t="shared" si="20"/>
        <v>90</v>
      </c>
      <c r="I42" s="410">
        <v>65</v>
      </c>
      <c r="J42" s="410">
        <f t="shared" ref="J42:J45" si="25">I42</f>
        <v>65</v>
      </c>
      <c r="K42" s="410">
        <v>90</v>
      </c>
      <c r="L42" s="410">
        <f t="shared" si="22"/>
        <v>90</v>
      </c>
      <c r="M42" s="410">
        <v>95</v>
      </c>
      <c r="N42" s="411">
        <f t="shared" si="23"/>
        <v>95</v>
      </c>
      <c r="O42" s="270">
        <f t="shared" si="1"/>
        <v>76.400000000000006</v>
      </c>
      <c r="P42" s="270">
        <f t="shared" si="1"/>
        <v>86</v>
      </c>
      <c r="Q42" s="309">
        <f t="shared" si="2"/>
        <v>81.2</v>
      </c>
    </row>
    <row r="43" spans="1:17" ht="18.75" customHeight="1">
      <c r="A43" s="24">
        <v>32</v>
      </c>
      <c r="B43" s="24" t="s">
        <v>42</v>
      </c>
      <c r="C43" s="388">
        <v>145</v>
      </c>
      <c r="D43" s="388">
        <f t="shared" ref="D43:D45" si="26">C43</f>
        <v>145</v>
      </c>
      <c r="E43" s="405"/>
      <c r="F43" s="406"/>
      <c r="G43" s="405">
        <v>155</v>
      </c>
      <c r="H43" s="405">
        <f t="shared" si="20"/>
        <v>155</v>
      </c>
      <c r="I43" s="405">
        <v>150</v>
      </c>
      <c r="J43" s="405">
        <f t="shared" si="25"/>
        <v>150</v>
      </c>
      <c r="K43" s="405">
        <v>180</v>
      </c>
      <c r="L43" s="405">
        <f t="shared" si="22"/>
        <v>180</v>
      </c>
      <c r="M43" s="405">
        <v>150</v>
      </c>
      <c r="N43" s="405">
        <v>150</v>
      </c>
      <c r="O43" s="270">
        <f t="shared" si="1"/>
        <v>156</v>
      </c>
      <c r="P43" s="270">
        <f t="shared" si="1"/>
        <v>156</v>
      </c>
      <c r="Q43" s="309">
        <f t="shared" si="2"/>
        <v>156</v>
      </c>
    </row>
    <row r="44" spans="1:17" ht="20.25" customHeight="1">
      <c r="A44" s="24">
        <v>33</v>
      </c>
      <c r="B44" s="24" t="s">
        <v>43</v>
      </c>
      <c r="C44" s="388">
        <v>190</v>
      </c>
      <c r="D44" s="388">
        <f t="shared" si="26"/>
        <v>190</v>
      </c>
      <c r="E44" s="405"/>
      <c r="F44" s="406"/>
      <c r="G44" s="405">
        <v>199</v>
      </c>
      <c r="H44" s="405">
        <f t="shared" si="20"/>
        <v>199</v>
      </c>
      <c r="I44" s="405">
        <v>190</v>
      </c>
      <c r="J44" s="405">
        <f t="shared" si="25"/>
        <v>190</v>
      </c>
      <c r="K44" s="405">
        <v>200</v>
      </c>
      <c r="L44" s="405">
        <f t="shared" si="22"/>
        <v>200</v>
      </c>
      <c r="M44" s="405">
        <v>195</v>
      </c>
      <c r="N44" s="405">
        <v>195</v>
      </c>
      <c r="O44" s="270">
        <f>AVERAGE(C44,E44,G44,I44,K44,M44)</f>
        <v>194.8</v>
      </c>
      <c r="P44" s="270">
        <f t="shared" si="1"/>
        <v>194.8</v>
      </c>
      <c r="Q44" s="309">
        <f t="shared" si="2"/>
        <v>194.8</v>
      </c>
    </row>
    <row r="45" spans="1:17" ht="28.5" customHeight="1">
      <c r="A45" s="24">
        <v>34</v>
      </c>
      <c r="B45" s="24" t="s">
        <v>44</v>
      </c>
      <c r="C45" s="388">
        <v>450</v>
      </c>
      <c r="D45" s="388">
        <f t="shared" si="26"/>
        <v>450</v>
      </c>
      <c r="E45" s="405"/>
      <c r="F45" s="406"/>
      <c r="G45" s="405"/>
      <c r="H45" s="405"/>
      <c r="I45" s="405">
        <v>420</v>
      </c>
      <c r="J45" s="405">
        <f t="shared" si="25"/>
        <v>420</v>
      </c>
      <c r="K45" s="405">
        <v>400</v>
      </c>
      <c r="L45" s="405">
        <v>400</v>
      </c>
      <c r="M45" s="405"/>
      <c r="N45" s="405"/>
      <c r="O45" s="270">
        <f t="shared" si="1"/>
        <v>423.33333333333331</v>
      </c>
      <c r="P45" s="270">
        <f t="shared" si="1"/>
        <v>423.33333333333331</v>
      </c>
      <c r="Q45" s="309">
        <f t="shared" si="2"/>
        <v>423.33333333333331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145</v>
      </c>
      <c r="J47" s="402">
        <v>145</v>
      </c>
      <c r="K47" s="402">
        <v>160</v>
      </c>
      <c r="L47" s="402">
        <v>180</v>
      </c>
      <c r="M47" s="402">
        <v>150</v>
      </c>
      <c r="N47" s="402">
        <v>150</v>
      </c>
      <c r="O47" s="270">
        <f t="shared" si="1"/>
        <v>146.6</v>
      </c>
      <c r="P47" s="270">
        <f t="shared" si="1"/>
        <v>167</v>
      </c>
      <c r="Q47" s="309">
        <f t="shared" si="2"/>
        <v>156.80000000000001</v>
      </c>
    </row>
    <row r="48" spans="1:17" ht="18" customHeight="1">
      <c r="A48" s="24">
        <v>36</v>
      </c>
      <c r="B48" s="24" t="s">
        <v>47</v>
      </c>
      <c r="C48" s="388">
        <v>156</v>
      </c>
      <c r="D48" s="388">
        <f>C48</f>
        <v>156</v>
      </c>
      <c r="E48" s="405"/>
      <c r="F48" s="406"/>
      <c r="G48" s="406">
        <v>150</v>
      </c>
      <c r="H48" s="405">
        <v>150</v>
      </c>
      <c r="I48" s="405">
        <v>160</v>
      </c>
      <c r="J48" s="405">
        <f>I48</f>
        <v>160</v>
      </c>
      <c r="K48" s="405">
        <v>160</v>
      </c>
      <c r="L48" s="405">
        <f t="shared" ref="L48:L50" si="27">K48</f>
        <v>160</v>
      </c>
      <c r="M48" s="405">
        <v>160</v>
      </c>
      <c r="N48" s="405">
        <v>160</v>
      </c>
      <c r="O48" s="270">
        <f t="shared" si="1"/>
        <v>157.19999999999999</v>
      </c>
      <c r="P48" s="270">
        <f t="shared" si="1"/>
        <v>157.19999999999999</v>
      </c>
      <c r="Q48" s="309">
        <f t="shared" si="2"/>
        <v>157.19999999999999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215</v>
      </c>
      <c r="H49" s="405">
        <f t="shared" ref="H49:H51" si="28">G49</f>
        <v>215</v>
      </c>
      <c r="I49" s="405">
        <v>140</v>
      </c>
      <c r="J49" s="405">
        <f t="shared" ref="J49:J51" si="29">I49</f>
        <v>140</v>
      </c>
      <c r="K49" s="405">
        <v>170</v>
      </c>
      <c r="L49" s="405">
        <v>200</v>
      </c>
      <c r="M49" s="405"/>
      <c r="N49" s="405"/>
      <c r="O49" s="270">
        <f>AVERAGE(C49,E49,G49,I49,K49,M49)</f>
        <v>163.25</v>
      </c>
      <c r="P49" s="270">
        <f t="shared" si="1"/>
        <v>183.75</v>
      </c>
      <c r="Q49" s="309">
        <f t="shared" si="2"/>
        <v>173.5</v>
      </c>
    </row>
    <row r="50" spans="1:17" ht="18" customHeight="1">
      <c r="A50" s="24">
        <v>38</v>
      </c>
      <c r="B50" s="24" t="s">
        <v>49</v>
      </c>
      <c r="C50" s="388">
        <v>120</v>
      </c>
      <c r="D50" s="388">
        <f t="shared" ref="D50" si="30">C50</f>
        <v>120</v>
      </c>
      <c r="E50" s="405"/>
      <c r="F50" s="406"/>
      <c r="G50" s="406">
        <v>152</v>
      </c>
      <c r="H50" s="405">
        <v>152</v>
      </c>
      <c r="I50" s="405">
        <v>160</v>
      </c>
      <c r="J50" s="405">
        <v>160</v>
      </c>
      <c r="K50" s="405">
        <v>150</v>
      </c>
      <c r="L50" s="405">
        <f t="shared" si="27"/>
        <v>150</v>
      </c>
      <c r="M50" s="405">
        <v>170</v>
      </c>
      <c r="N50" s="405">
        <v>170</v>
      </c>
      <c r="O50" s="270">
        <f t="shared" si="1"/>
        <v>150.4</v>
      </c>
      <c r="P50" s="270">
        <f t="shared" si="1"/>
        <v>150.4</v>
      </c>
      <c r="Q50" s="309">
        <f t="shared" si="2"/>
        <v>150.4</v>
      </c>
    </row>
    <row r="51" spans="1:17" ht="18.75" customHeight="1">
      <c r="A51" s="24">
        <v>39</v>
      </c>
      <c r="B51" s="24" t="s">
        <v>50</v>
      </c>
      <c r="C51" s="388">
        <v>185</v>
      </c>
      <c r="D51" s="388">
        <v>210</v>
      </c>
      <c r="E51" s="405"/>
      <c r="F51" s="406"/>
      <c r="G51" s="406">
        <v>210</v>
      </c>
      <c r="H51" s="405">
        <f t="shared" si="28"/>
        <v>210</v>
      </c>
      <c r="I51" s="405">
        <v>180</v>
      </c>
      <c r="J51" s="405">
        <f t="shared" si="29"/>
        <v>180</v>
      </c>
      <c r="K51" s="405">
        <v>210</v>
      </c>
      <c r="L51" s="405">
        <v>210</v>
      </c>
      <c r="M51" s="405">
        <v>200</v>
      </c>
      <c r="N51" s="405">
        <v>200</v>
      </c>
      <c r="O51" s="270">
        <f t="shared" si="1"/>
        <v>197</v>
      </c>
      <c r="P51" s="270">
        <f t="shared" si="1"/>
        <v>202</v>
      </c>
      <c r="Q51" s="309">
        <f t="shared" si="2"/>
        <v>199.5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82</v>
      </c>
      <c r="D53" s="412">
        <f>C53</f>
        <v>82</v>
      </c>
      <c r="E53" s="412"/>
      <c r="F53" s="412"/>
      <c r="G53" s="412">
        <v>82</v>
      </c>
      <c r="H53" s="412">
        <v>82</v>
      </c>
      <c r="I53" s="412">
        <v>80</v>
      </c>
      <c r="J53" s="412">
        <v>80</v>
      </c>
      <c r="K53" s="412">
        <v>80</v>
      </c>
      <c r="L53" s="412">
        <v>80</v>
      </c>
      <c r="M53" s="412">
        <v>85</v>
      </c>
      <c r="N53" s="412">
        <v>85</v>
      </c>
      <c r="O53" s="270">
        <f>AVERAGE(C53,E53,G53,I53,K53,M53)</f>
        <v>81.8</v>
      </c>
      <c r="P53" s="270">
        <f t="shared" si="1"/>
        <v>81.8</v>
      </c>
      <c r="Q53" s="309">
        <f t="shared" si="2"/>
        <v>81.8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19" activePane="bottomRight" state="frozen"/>
      <selection activeCell="A2" sqref="A2"/>
      <selection pane="topRight" activeCell="C2" sqref="C2"/>
      <selection pane="bottomLeft" activeCell="A7" sqref="A7"/>
      <selection pane="bottomRight" activeCell="K24" sqref="K24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49"/>
      <c r="L3" s="450"/>
      <c r="M3" s="450"/>
      <c r="N3" s="450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110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84</v>
      </c>
      <c r="P8" s="270">
        <f>AVERAGE(D8,F8,H8,J8,L8,N8)</f>
        <v>111</v>
      </c>
      <c r="Q8" s="309">
        <f t="shared" ref="Q8:Q53" si="2">AVERAGE(O8,P8)</f>
        <v>97.5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66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48.5</v>
      </c>
      <c r="P10" s="270">
        <f t="shared" si="1"/>
        <v>57.333333333333336</v>
      </c>
      <c r="Q10" s="309">
        <f t="shared" si="2"/>
        <v>52.916666666666671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95</v>
      </c>
      <c r="J12" s="403">
        <v>95</v>
      </c>
      <c r="K12" s="403">
        <v>85</v>
      </c>
      <c r="L12" s="403">
        <v>85</v>
      </c>
      <c r="M12" s="403">
        <v>85</v>
      </c>
      <c r="N12" s="403">
        <v>85</v>
      </c>
      <c r="O12" s="270">
        <f t="shared" si="1"/>
        <v>84.6</v>
      </c>
      <c r="P12" s="270">
        <f t="shared" si="1"/>
        <v>84.6</v>
      </c>
      <c r="Q12" s="309">
        <f t="shared" si="2"/>
        <v>84.6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56</v>
      </c>
      <c r="H39" s="408">
        <v>56</v>
      </c>
      <c r="I39" s="408">
        <v>55</v>
      </c>
      <c r="J39" s="408">
        <f t="shared" ref="J39:J40" si="20">I39</f>
        <v>55</v>
      </c>
      <c r="K39" s="408">
        <v>65</v>
      </c>
      <c r="L39" s="408">
        <f t="shared" ref="L39:L44" si="21">K39</f>
        <v>65</v>
      </c>
      <c r="M39" s="408">
        <v>55</v>
      </c>
      <c r="N39" s="409">
        <v>55</v>
      </c>
      <c r="O39" s="270">
        <f t="shared" si="1"/>
        <v>56.8</v>
      </c>
      <c r="P39" s="270">
        <f t="shared" si="1"/>
        <v>56.8</v>
      </c>
      <c r="Q39" s="309">
        <f t="shared" si="2"/>
        <v>56.8</v>
      </c>
    </row>
    <row r="40" spans="1:17" ht="30" customHeight="1">
      <c r="A40" s="24">
        <v>29</v>
      </c>
      <c r="B40" s="24" t="s">
        <v>39</v>
      </c>
      <c r="C40" s="410">
        <v>56</v>
      </c>
      <c r="D40" s="410">
        <v>56</v>
      </c>
      <c r="E40" s="410"/>
      <c r="F40" s="410"/>
      <c r="G40" s="410">
        <v>56</v>
      </c>
      <c r="H40" s="410">
        <v>56</v>
      </c>
      <c r="I40" s="410">
        <v>55</v>
      </c>
      <c r="J40" s="410">
        <f t="shared" si="20"/>
        <v>55</v>
      </c>
      <c r="K40" s="410">
        <v>54</v>
      </c>
      <c r="L40" s="410">
        <f t="shared" si="21"/>
        <v>54</v>
      </c>
      <c r="M40" s="410">
        <v>62</v>
      </c>
      <c r="N40" s="411">
        <f t="shared" ref="N40:N42" si="22">M40</f>
        <v>62</v>
      </c>
      <c r="O40" s="270">
        <f t="shared" si="1"/>
        <v>56.6</v>
      </c>
      <c r="P40" s="270">
        <f t="shared" si="1"/>
        <v>56.6</v>
      </c>
      <c r="Q40" s="309">
        <f t="shared" si="2"/>
        <v>56.6</v>
      </c>
    </row>
    <row r="41" spans="1:17" ht="38.25" customHeight="1">
      <c r="A41" s="24">
        <v>30</v>
      </c>
      <c r="B41" s="24" t="s">
        <v>40</v>
      </c>
      <c r="C41" s="410">
        <v>60</v>
      </c>
      <c r="D41" s="410">
        <f t="shared" ref="D41" si="23">C41</f>
        <v>60</v>
      </c>
      <c r="E41" s="410"/>
      <c r="F41" s="410"/>
      <c r="G41" s="410">
        <v>52</v>
      </c>
      <c r="H41" s="410">
        <v>52</v>
      </c>
      <c r="I41" s="410">
        <v>52</v>
      </c>
      <c r="J41" s="410">
        <v>52</v>
      </c>
      <c r="K41" s="410">
        <v>56</v>
      </c>
      <c r="L41" s="410">
        <v>56</v>
      </c>
      <c r="M41" s="410"/>
      <c r="N41" s="411"/>
      <c r="O41" s="270">
        <f t="shared" si="1"/>
        <v>55</v>
      </c>
      <c r="P41" s="270">
        <f t="shared" si="1"/>
        <v>55</v>
      </c>
      <c r="Q41" s="309">
        <f t="shared" si="2"/>
        <v>55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51</v>
      </c>
      <c r="H42" s="410">
        <v>51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1"/>
        <v>70</v>
      </c>
      <c r="M42" s="410">
        <v>55</v>
      </c>
      <c r="N42" s="411">
        <f t="shared" si="22"/>
        <v>55</v>
      </c>
      <c r="O42" s="270">
        <f t="shared" si="1"/>
        <v>57.8</v>
      </c>
      <c r="P42" s="270">
        <f t="shared" si="1"/>
        <v>64.8</v>
      </c>
      <c r="Q42" s="309">
        <f t="shared" si="2"/>
        <v>61.3</v>
      </c>
    </row>
    <row r="43" spans="1:17" ht="18.75" customHeight="1">
      <c r="A43" s="24">
        <v>32</v>
      </c>
      <c r="B43" s="24" t="s">
        <v>42</v>
      </c>
      <c r="C43" s="388">
        <v>85</v>
      </c>
      <c r="D43" s="388">
        <f t="shared" ref="D43:D45" si="25">C43</f>
        <v>85</v>
      </c>
      <c r="E43" s="405"/>
      <c r="F43" s="406"/>
      <c r="G43" s="405"/>
      <c r="H43" s="405"/>
      <c r="I43" s="405">
        <v>120</v>
      </c>
      <c r="J43" s="405">
        <f t="shared" si="24"/>
        <v>120</v>
      </c>
      <c r="K43" s="405">
        <v>85</v>
      </c>
      <c r="L43" s="405">
        <f t="shared" si="21"/>
        <v>85</v>
      </c>
      <c r="M43" s="405">
        <v>130</v>
      </c>
      <c r="N43" s="405">
        <v>130</v>
      </c>
      <c r="O43" s="270">
        <f t="shared" si="1"/>
        <v>105</v>
      </c>
      <c r="P43" s="270">
        <f t="shared" si="1"/>
        <v>105</v>
      </c>
      <c r="Q43" s="309">
        <f t="shared" si="2"/>
        <v>105</v>
      </c>
    </row>
    <row r="44" spans="1:17" ht="20.25" customHeight="1">
      <c r="A44" s="24">
        <v>33</v>
      </c>
      <c r="B44" s="24" t="s">
        <v>43</v>
      </c>
      <c r="C44" s="388">
        <v>185</v>
      </c>
      <c r="D44" s="388">
        <f t="shared" si="25"/>
        <v>185</v>
      </c>
      <c r="E44" s="405"/>
      <c r="F44" s="406"/>
      <c r="G44" s="405"/>
      <c r="H44" s="405"/>
      <c r="I44" s="405">
        <v>220</v>
      </c>
      <c r="J44" s="405">
        <f t="shared" si="24"/>
        <v>220</v>
      </c>
      <c r="K44" s="405">
        <v>220</v>
      </c>
      <c r="L44" s="405">
        <f t="shared" si="21"/>
        <v>220</v>
      </c>
      <c r="M44" s="405">
        <v>190</v>
      </c>
      <c r="N44" s="405">
        <v>190</v>
      </c>
      <c r="O44" s="270">
        <f>AVERAGE(C44,E44,G44,I44,K44,M44)</f>
        <v>203.75</v>
      </c>
      <c r="P44" s="270">
        <f t="shared" si="1"/>
        <v>203.75</v>
      </c>
      <c r="Q44" s="309">
        <f t="shared" si="2"/>
        <v>203.75</v>
      </c>
    </row>
    <row r="45" spans="1:17" ht="28.5" customHeight="1">
      <c r="A45" s="24">
        <v>34</v>
      </c>
      <c r="B45" s="24" t="s">
        <v>44</v>
      </c>
      <c r="C45" s="388">
        <v>310</v>
      </c>
      <c r="D45" s="388">
        <f t="shared" si="25"/>
        <v>310</v>
      </c>
      <c r="E45" s="405"/>
      <c r="F45" s="406"/>
      <c r="G45" s="405">
        <v>357</v>
      </c>
      <c r="H45" s="405">
        <v>357</v>
      </c>
      <c r="I45" s="405">
        <v>360</v>
      </c>
      <c r="J45" s="405">
        <f t="shared" si="24"/>
        <v>360</v>
      </c>
      <c r="K45" s="405">
        <v>275</v>
      </c>
      <c r="L45" s="405">
        <v>275</v>
      </c>
      <c r="M45" s="405">
        <v>360</v>
      </c>
      <c r="N45" s="405">
        <v>360</v>
      </c>
      <c r="O45" s="270">
        <f t="shared" si="1"/>
        <v>332.4</v>
      </c>
      <c r="P45" s="270">
        <f t="shared" si="1"/>
        <v>332.4</v>
      </c>
      <c r="Q45" s="309">
        <f t="shared" si="2"/>
        <v>332.4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190</v>
      </c>
      <c r="J47" s="402">
        <v>200</v>
      </c>
      <c r="K47" s="402">
        <v>195</v>
      </c>
      <c r="L47" s="402">
        <v>195</v>
      </c>
      <c r="M47" s="402">
        <v>150</v>
      </c>
      <c r="N47" s="402">
        <v>150</v>
      </c>
      <c r="O47" s="270">
        <f t="shared" si="1"/>
        <v>162.6</v>
      </c>
      <c r="P47" s="270">
        <f t="shared" si="1"/>
        <v>181</v>
      </c>
      <c r="Q47" s="309">
        <f t="shared" si="2"/>
        <v>171.8</v>
      </c>
    </row>
    <row r="48" spans="1:17" ht="18" customHeight="1">
      <c r="A48" s="24">
        <v>36</v>
      </c>
      <c r="B48" s="24" t="s">
        <v>47</v>
      </c>
      <c r="C48" s="388">
        <v>158</v>
      </c>
      <c r="D48" s="388">
        <f>C48</f>
        <v>158</v>
      </c>
      <c r="E48" s="405"/>
      <c r="F48" s="406"/>
      <c r="G48" s="406"/>
      <c r="H48" s="405"/>
      <c r="I48" s="405">
        <v>170</v>
      </c>
      <c r="J48" s="405">
        <f>I48</f>
        <v>170</v>
      </c>
      <c r="K48" s="405">
        <v>170</v>
      </c>
      <c r="L48" s="405">
        <f t="shared" ref="L48:L50" si="26">K48</f>
        <v>170</v>
      </c>
      <c r="M48" s="405">
        <v>170</v>
      </c>
      <c r="N48" s="405">
        <v>170</v>
      </c>
      <c r="O48" s="270">
        <f t="shared" si="1"/>
        <v>167</v>
      </c>
      <c r="P48" s="270">
        <f t="shared" si="1"/>
        <v>167</v>
      </c>
      <c r="Q48" s="309">
        <f t="shared" si="2"/>
        <v>167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/>
      <c r="H49" s="405"/>
      <c r="I49" s="405"/>
      <c r="J49" s="405"/>
      <c r="K49" s="405"/>
      <c r="L49" s="405"/>
      <c r="M49" s="405"/>
      <c r="N49" s="405"/>
      <c r="O49" s="270">
        <f>AVERAGE(C49,E49,G49,I49,K49,M49)</f>
        <v>128</v>
      </c>
      <c r="P49" s="270">
        <f t="shared" si="1"/>
        <v>180</v>
      </c>
      <c r="Q49" s="309">
        <f t="shared" si="2"/>
        <v>154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7">C50</f>
        <v>150</v>
      </c>
      <c r="E50" s="405"/>
      <c r="F50" s="406"/>
      <c r="G50" s="406">
        <v>149</v>
      </c>
      <c r="H50" s="405">
        <f>G50</f>
        <v>149</v>
      </c>
      <c r="I50" s="405">
        <v>150</v>
      </c>
      <c r="J50" s="405">
        <v>150</v>
      </c>
      <c r="K50" s="405">
        <v>150</v>
      </c>
      <c r="L50" s="405">
        <f t="shared" si="26"/>
        <v>150</v>
      </c>
      <c r="M50" s="405">
        <v>130</v>
      </c>
      <c r="N50" s="405">
        <v>130</v>
      </c>
      <c r="O50" s="270">
        <f t="shared" si="1"/>
        <v>145.80000000000001</v>
      </c>
      <c r="P50" s="270">
        <f t="shared" si="1"/>
        <v>145.80000000000001</v>
      </c>
      <c r="Q50" s="309">
        <f t="shared" si="2"/>
        <v>145.80000000000001</v>
      </c>
    </row>
    <row r="51" spans="1:17" ht="18.75" customHeight="1">
      <c r="A51" s="24">
        <v>39</v>
      </c>
      <c r="B51" s="24" t="s">
        <v>50</v>
      </c>
      <c r="C51" s="388">
        <v>300</v>
      </c>
      <c r="D51" s="388">
        <v>300</v>
      </c>
      <c r="E51" s="405"/>
      <c r="F51" s="406"/>
      <c r="G51" s="406"/>
      <c r="H51" s="405"/>
      <c r="I51" s="405">
        <v>240</v>
      </c>
      <c r="J51" s="405">
        <f t="shared" ref="J51" si="28">I51</f>
        <v>240</v>
      </c>
      <c r="K51" s="405">
        <v>240</v>
      </c>
      <c r="L51" s="405">
        <v>240</v>
      </c>
      <c r="M51" s="405">
        <v>260</v>
      </c>
      <c r="N51" s="405">
        <v>260</v>
      </c>
      <c r="O51" s="270">
        <f t="shared" si="1"/>
        <v>260</v>
      </c>
      <c r="P51" s="270">
        <f t="shared" si="1"/>
        <v>260</v>
      </c>
      <c r="Q51" s="309">
        <f t="shared" si="2"/>
        <v>260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48</v>
      </c>
      <c r="D53" s="412">
        <f>C53</f>
        <v>48</v>
      </c>
      <c r="E53" s="412"/>
      <c r="F53" s="412"/>
      <c r="G53" s="412">
        <v>42</v>
      </c>
      <c r="H53" s="412">
        <v>42</v>
      </c>
      <c r="I53" s="412">
        <v>50</v>
      </c>
      <c r="J53" s="412">
        <v>50</v>
      </c>
      <c r="K53" s="412">
        <v>55</v>
      </c>
      <c r="L53" s="412">
        <v>55</v>
      </c>
      <c r="M53" s="412">
        <v>45</v>
      </c>
      <c r="N53" s="412">
        <v>45</v>
      </c>
      <c r="O53" s="270">
        <f>AVERAGE(C53,E53,G53,I53,K53,M53)</f>
        <v>48</v>
      </c>
      <c r="P53" s="270">
        <f t="shared" si="1"/>
        <v>48</v>
      </c>
      <c r="Q53" s="309">
        <f t="shared" si="2"/>
        <v>48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43" activePane="bottomRight" state="frozen"/>
      <selection activeCell="A2" sqref="A2"/>
      <selection pane="topRight" activeCell="C2" sqref="C2"/>
      <selection pane="bottomLeft" activeCell="A7" sqref="A7"/>
      <selection pane="bottomRight" activeCell="D53" sqref="D53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219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51"/>
      <c r="L3" s="452"/>
      <c r="M3" s="452"/>
      <c r="N3" s="452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110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84</v>
      </c>
      <c r="P8" s="270">
        <f>AVERAGE(D8,F8,H8,J8,L8,N8)</f>
        <v>111</v>
      </c>
      <c r="Q8" s="309">
        <f t="shared" ref="Q8:Q53" si="2">AVERAGE(O8,P8)</f>
        <v>97.5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48</v>
      </c>
      <c r="D10" s="402">
        <v>66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48.5</v>
      </c>
      <c r="P10" s="270">
        <f t="shared" si="1"/>
        <v>57.333333333333336</v>
      </c>
      <c r="Q10" s="309">
        <f t="shared" si="2"/>
        <v>52.916666666666671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95</v>
      </c>
      <c r="J12" s="403">
        <v>95</v>
      </c>
      <c r="K12" s="403">
        <v>85</v>
      </c>
      <c r="L12" s="403">
        <v>85</v>
      </c>
      <c r="M12" s="403">
        <v>85</v>
      </c>
      <c r="N12" s="403">
        <v>85</v>
      </c>
      <c r="O12" s="270">
        <f t="shared" si="1"/>
        <v>84.6</v>
      </c>
      <c r="P12" s="270">
        <f t="shared" si="1"/>
        <v>84.6</v>
      </c>
      <c r="Q12" s="309">
        <f t="shared" si="2"/>
        <v>84.6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56</v>
      </c>
      <c r="H39" s="408">
        <v>56</v>
      </c>
      <c r="I39" s="408">
        <v>55</v>
      </c>
      <c r="J39" s="408">
        <f t="shared" ref="J39:J40" si="20">I39</f>
        <v>55</v>
      </c>
      <c r="K39" s="408">
        <v>65</v>
      </c>
      <c r="L39" s="408">
        <f t="shared" ref="L39:L44" si="21">K39</f>
        <v>65</v>
      </c>
      <c r="M39" s="408">
        <v>55</v>
      </c>
      <c r="N39" s="409">
        <v>55</v>
      </c>
      <c r="O39" s="270">
        <f t="shared" si="1"/>
        <v>56.8</v>
      </c>
      <c r="P39" s="270">
        <f t="shared" si="1"/>
        <v>56.8</v>
      </c>
      <c r="Q39" s="309">
        <f t="shared" si="2"/>
        <v>56.8</v>
      </c>
    </row>
    <row r="40" spans="1:17" ht="30" customHeight="1">
      <c r="A40" s="24">
        <v>29</v>
      </c>
      <c r="B40" s="24" t="s">
        <v>39</v>
      </c>
      <c r="C40" s="410">
        <v>56</v>
      </c>
      <c r="D40" s="410">
        <v>56</v>
      </c>
      <c r="E40" s="410"/>
      <c r="F40" s="410"/>
      <c r="G40" s="410">
        <v>56</v>
      </c>
      <c r="H40" s="410">
        <v>56</v>
      </c>
      <c r="I40" s="410">
        <v>55</v>
      </c>
      <c r="J40" s="410">
        <f t="shared" si="20"/>
        <v>55</v>
      </c>
      <c r="K40" s="410">
        <v>54</v>
      </c>
      <c r="L40" s="410">
        <f t="shared" si="21"/>
        <v>54</v>
      </c>
      <c r="M40" s="410">
        <v>62</v>
      </c>
      <c r="N40" s="411">
        <f t="shared" ref="N40:N42" si="22">M40</f>
        <v>62</v>
      </c>
      <c r="O40" s="270">
        <f t="shared" si="1"/>
        <v>56.6</v>
      </c>
      <c r="P40" s="270">
        <f t="shared" si="1"/>
        <v>56.6</v>
      </c>
      <c r="Q40" s="309">
        <f t="shared" si="2"/>
        <v>56.6</v>
      </c>
    </row>
    <row r="41" spans="1:17" ht="38.25" customHeight="1">
      <c r="A41" s="24">
        <v>30</v>
      </c>
      <c r="B41" s="24" t="s">
        <v>40</v>
      </c>
      <c r="C41" s="410">
        <v>60</v>
      </c>
      <c r="D41" s="410">
        <f t="shared" ref="D41" si="23">C41</f>
        <v>60</v>
      </c>
      <c r="E41" s="410"/>
      <c r="F41" s="410"/>
      <c r="G41" s="410">
        <v>52</v>
      </c>
      <c r="H41" s="410">
        <v>52</v>
      </c>
      <c r="I41" s="410">
        <v>52</v>
      </c>
      <c r="J41" s="410">
        <v>52</v>
      </c>
      <c r="K41" s="410">
        <v>56</v>
      </c>
      <c r="L41" s="410">
        <v>56</v>
      </c>
      <c r="M41" s="410"/>
      <c r="N41" s="411"/>
      <c r="O41" s="270">
        <f t="shared" si="1"/>
        <v>55</v>
      </c>
      <c r="P41" s="270">
        <f t="shared" si="1"/>
        <v>55</v>
      </c>
      <c r="Q41" s="309">
        <f t="shared" si="2"/>
        <v>55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51</v>
      </c>
      <c r="H42" s="410">
        <v>51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1"/>
        <v>70</v>
      </c>
      <c r="M42" s="410">
        <v>55</v>
      </c>
      <c r="N42" s="411">
        <f t="shared" si="22"/>
        <v>55</v>
      </c>
      <c r="O42" s="270">
        <f t="shared" si="1"/>
        <v>57.8</v>
      </c>
      <c r="P42" s="270">
        <f t="shared" si="1"/>
        <v>64.8</v>
      </c>
      <c r="Q42" s="309">
        <f t="shared" si="2"/>
        <v>61.3</v>
      </c>
    </row>
    <row r="43" spans="1:17" ht="18.75" customHeight="1">
      <c r="A43" s="24">
        <v>32</v>
      </c>
      <c r="B43" s="24" t="s">
        <v>42</v>
      </c>
      <c r="C43" s="388">
        <v>80</v>
      </c>
      <c r="D43" s="388">
        <f t="shared" ref="D43:D45" si="25">C43</f>
        <v>80</v>
      </c>
      <c r="E43" s="405"/>
      <c r="F43" s="406"/>
      <c r="G43" s="405"/>
      <c r="H43" s="405"/>
      <c r="I43" s="405">
        <v>120</v>
      </c>
      <c r="J43" s="405">
        <f t="shared" si="24"/>
        <v>120</v>
      </c>
      <c r="K43" s="405">
        <v>85</v>
      </c>
      <c r="L43" s="405">
        <f t="shared" si="21"/>
        <v>85</v>
      </c>
      <c r="M43" s="405">
        <v>130</v>
      </c>
      <c r="N43" s="405">
        <v>130</v>
      </c>
      <c r="O43" s="270">
        <f t="shared" si="1"/>
        <v>103.75</v>
      </c>
      <c r="P43" s="270">
        <f t="shared" si="1"/>
        <v>103.75</v>
      </c>
      <c r="Q43" s="309">
        <f t="shared" si="2"/>
        <v>103.75</v>
      </c>
    </row>
    <row r="44" spans="1:17" ht="20.25" customHeight="1">
      <c r="A44" s="24">
        <v>33</v>
      </c>
      <c r="B44" s="24" t="s">
        <v>43</v>
      </c>
      <c r="C44" s="388">
        <v>185</v>
      </c>
      <c r="D44" s="388">
        <f t="shared" si="25"/>
        <v>185</v>
      </c>
      <c r="E44" s="405"/>
      <c r="F44" s="406"/>
      <c r="G44" s="405"/>
      <c r="H44" s="405"/>
      <c r="I44" s="405">
        <v>220</v>
      </c>
      <c r="J44" s="405">
        <f t="shared" si="24"/>
        <v>220</v>
      </c>
      <c r="K44" s="405">
        <v>220</v>
      </c>
      <c r="L44" s="405">
        <f t="shared" si="21"/>
        <v>220</v>
      </c>
      <c r="M44" s="405">
        <v>190</v>
      </c>
      <c r="N44" s="405">
        <v>190</v>
      </c>
      <c r="O44" s="270">
        <f>AVERAGE(C44,E44,G44,I44,K44,M44)</f>
        <v>203.75</v>
      </c>
      <c r="P44" s="270">
        <f t="shared" si="1"/>
        <v>203.75</v>
      </c>
      <c r="Q44" s="309">
        <f t="shared" si="2"/>
        <v>203.75</v>
      </c>
    </row>
    <row r="45" spans="1:17" ht="28.5" customHeight="1">
      <c r="A45" s="24">
        <v>34</v>
      </c>
      <c r="B45" s="24" t="s">
        <v>44</v>
      </c>
      <c r="C45" s="388">
        <v>310</v>
      </c>
      <c r="D45" s="388">
        <f t="shared" si="25"/>
        <v>310</v>
      </c>
      <c r="E45" s="405"/>
      <c r="F45" s="406"/>
      <c r="G45" s="405">
        <v>357</v>
      </c>
      <c r="H45" s="405">
        <v>357</v>
      </c>
      <c r="I45" s="405">
        <v>360</v>
      </c>
      <c r="J45" s="405">
        <f t="shared" si="24"/>
        <v>360</v>
      </c>
      <c r="K45" s="405">
        <v>275</v>
      </c>
      <c r="L45" s="405">
        <v>275</v>
      </c>
      <c r="M45" s="405">
        <v>360</v>
      </c>
      <c r="N45" s="405">
        <v>360</v>
      </c>
      <c r="O45" s="270">
        <f t="shared" si="1"/>
        <v>332.4</v>
      </c>
      <c r="P45" s="270">
        <f t="shared" si="1"/>
        <v>332.4</v>
      </c>
      <c r="Q45" s="309">
        <f t="shared" si="2"/>
        <v>332.4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190</v>
      </c>
      <c r="J47" s="402">
        <v>200</v>
      </c>
      <c r="K47" s="402">
        <v>195</v>
      </c>
      <c r="L47" s="402">
        <v>195</v>
      </c>
      <c r="M47" s="402">
        <v>150</v>
      </c>
      <c r="N47" s="402">
        <v>150</v>
      </c>
      <c r="O47" s="270">
        <f t="shared" si="1"/>
        <v>162.6</v>
      </c>
      <c r="P47" s="270">
        <f t="shared" si="1"/>
        <v>181</v>
      </c>
      <c r="Q47" s="309">
        <f t="shared" si="2"/>
        <v>171.8</v>
      </c>
    </row>
    <row r="48" spans="1:17" ht="18" customHeight="1">
      <c r="A48" s="24">
        <v>36</v>
      </c>
      <c r="B48" s="24" t="s">
        <v>47</v>
      </c>
      <c r="C48" s="388">
        <v>158</v>
      </c>
      <c r="D48" s="388">
        <f>C48</f>
        <v>158</v>
      </c>
      <c r="E48" s="405"/>
      <c r="F48" s="406"/>
      <c r="G48" s="406"/>
      <c r="H48" s="405"/>
      <c r="I48" s="405">
        <v>170</v>
      </c>
      <c r="J48" s="405">
        <f>I48</f>
        <v>170</v>
      </c>
      <c r="K48" s="405">
        <v>170</v>
      </c>
      <c r="L48" s="405">
        <f t="shared" ref="L48:L50" si="26">K48</f>
        <v>170</v>
      </c>
      <c r="M48" s="405">
        <v>170</v>
      </c>
      <c r="N48" s="405">
        <v>170</v>
      </c>
      <c r="O48" s="270">
        <f t="shared" si="1"/>
        <v>167</v>
      </c>
      <c r="P48" s="270">
        <f t="shared" si="1"/>
        <v>167</v>
      </c>
      <c r="Q48" s="309">
        <f t="shared" si="2"/>
        <v>167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/>
      <c r="H49" s="405"/>
      <c r="I49" s="405"/>
      <c r="J49" s="405"/>
      <c r="K49" s="405"/>
      <c r="L49" s="405"/>
      <c r="M49" s="405"/>
      <c r="N49" s="405"/>
      <c r="O49" s="270">
        <f>AVERAGE(C49,E49,G49,I49,K49,M49)</f>
        <v>128</v>
      </c>
      <c r="P49" s="270">
        <f t="shared" si="1"/>
        <v>180</v>
      </c>
      <c r="Q49" s="309">
        <f t="shared" si="2"/>
        <v>154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7">C50</f>
        <v>150</v>
      </c>
      <c r="E50" s="405"/>
      <c r="F50" s="406"/>
      <c r="G50" s="406">
        <v>149</v>
      </c>
      <c r="H50" s="405">
        <f>G50</f>
        <v>149</v>
      </c>
      <c r="I50" s="405">
        <v>150</v>
      </c>
      <c r="J50" s="405">
        <v>150</v>
      </c>
      <c r="K50" s="405">
        <v>150</v>
      </c>
      <c r="L50" s="405">
        <f t="shared" si="26"/>
        <v>150</v>
      </c>
      <c r="M50" s="405">
        <v>130</v>
      </c>
      <c r="N50" s="405">
        <v>130</v>
      </c>
      <c r="O50" s="270">
        <f t="shared" si="1"/>
        <v>145.80000000000001</v>
      </c>
      <c r="P50" s="270">
        <f t="shared" si="1"/>
        <v>145.80000000000001</v>
      </c>
      <c r="Q50" s="309">
        <f t="shared" si="2"/>
        <v>145.80000000000001</v>
      </c>
    </row>
    <row r="51" spans="1:17" ht="18.75" customHeight="1">
      <c r="A51" s="24">
        <v>39</v>
      </c>
      <c r="B51" s="24" t="s">
        <v>50</v>
      </c>
      <c r="C51" s="388">
        <v>300</v>
      </c>
      <c r="D51" s="388">
        <v>300</v>
      </c>
      <c r="E51" s="405"/>
      <c r="F51" s="406"/>
      <c r="G51" s="406"/>
      <c r="H51" s="405"/>
      <c r="I51" s="405">
        <v>240</v>
      </c>
      <c r="J51" s="405">
        <f t="shared" ref="J51" si="28">I51</f>
        <v>240</v>
      </c>
      <c r="K51" s="405">
        <v>240</v>
      </c>
      <c r="L51" s="405">
        <v>240</v>
      </c>
      <c r="M51" s="405">
        <v>260</v>
      </c>
      <c r="N51" s="405">
        <v>260</v>
      </c>
      <c r="O51" s="270">
        <f t="shared" si="1"/>
        <v>260</v>
      </c>
      <c r="P51" s="270">
        <f t="shared" si="1"/>
        <v>260</v>
      </c>
      <c r="Q51" s="309">
        <f t="shared" si="2"/>
        <v>260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42</v>
      </c>
      <c r="D53" s="412">
        <f>C53</f>
        <v>42</v>
      </c>
      <c r="E53" s="412"/>
      <c r="F53" s="412"/>
      <c r="G53" s="412">
        <v>42</v>
      </c>
      <c r="H53" s="412">
        <v>42</v>
      </c>
      <c r="I53" s="412">
        <v>50</v>
      </c>
      <c r="J53" s="412">
        <v>50</v>
      </c>
      <c r="K53" s="412">
        <v>55</v>
      </c>
      <c r="L53" s="412">
        <v>55</v>
      </c>
      <c r="M53" s="412">
        <v>45</v>
      </c>
      <c r="N53" s="412">
        <v>45</v>
      </c>
      <c r="O53" s="270">
        <f>AVERAGE(C53,E53,G53,I53,K53,M53)</f>
        <v>46.8</v>
      </c>
      <c r="P53" s="270">
        <f t="shared" si="1"/>
        <v>46.8</v>
      </c>
      <c r="Q53" s="309">
        <f t="shared" si="2"/>
        <v>46.8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1" activePane="bottomRight" state="frozen"/>
      <selection activeCell="A2" sqref="A2"/>
      <selection pane="topRight" activeCell="C2" sqref="C2"/>
      <selection pane="bottomLeft" activeCell="A7" sqref="A7"/>
      <selection pane="bottomRight" activeCell="A12" sqref="A1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53"/>
      <c r="L3" s="454"/>
      <c r="M3" s="454"/>
      <c r="N3" s="454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110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84</v>
      </c>
      <c r="P8" s="270">
        <f>AVERAGE(D8,F8,H8,J8,L8,N8)</f>
        <v>111</v>
      </c>
      <c r="Q8" s="309">
        <f t="shared" ref="Q8:Q53" si="2">AVERAGE(O8,P8)</f>
        <v>97.5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135</v>
      </c>
      <c r="H9" s="402">
        <f t="shared" ref="H9" si="3">G9</f>
        <v>135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117.5</v>
      </c>
      <c r="P9" s="270">
        <f t="shared" si="1"/>
        <v>117.5</v>
      </c>
      <c r="Q9" s="309">
        <f t="shared" si="2"/>
        <v>117.5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45</v>
      </c>
      <c r="H10" s="402">
        <v>48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49.5</v>
      </c>
      <c r="P10" s="270">
        <f t="shared" si="1"/>
        <v>57.333333333333336</v>
      </c>
      <c r="Q10" s="309">
        <f t="shared" si="2"/>
        <v>53.416666666666671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95</v>
      </c>
      <c r="J12" s="403">
        <v>95</v>
      </c>
      <c r="K12" s="403">
        <v>85</v>
      </c>
      <c r="L12" s="403">
        <v>85</v>
      </c>
      <c r="M12" s="403">
        <v>85</v>
      </c>
      <c r="N12" s="403">
        <v>85</v>
      </c>
      <c r="O12" s="270">
        <f t="shared" si="1"/>
        <v>84.6</v>
      </c>
      <c r="P12" s="270">
        <f t="shared" si="1"/>
        <v>84.6</v>
      </c>
      <c r="Q12" s="309">
        <f t="shared" si="2"/>
        <v>84.6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56</v>
      </c>
      <c r="H39" s="408">
        <v>56</v>
      </c>
      <c r="I39" s="408">
        <v>55</v>
      </c>
      <c r="J39" s="408">
        <f t="shared" ref="J39:J40" si="20">I39</f>
        <v>55</v>
      </c>
      <c r="K39" s="408">
        <v>65</v>
      </c>
      <c r="L39" s="408">
        <f t="shared" ref="L39:L44" si="21">K39</f>
        <v>65</v>
      </c>
      <c r="M39" s="408">
        <v>55</v>
      </c>
      <c r="N39" s="409">
        <v>55</v>
      </c>
      <c r="O39" s="270">
        <f t="shared" si="1"/>
        <v>56.8</v>
      </c>
      <c r="P39" s="270">
        <f t="shared" si="1"/>
        <v>56.8</v>
      </c>
      <c r="Q39" s="309">
        <f t="shared" si="2"/>
        <v>56.8</v>
      </c>
    </row>
    <row r="40" spans="1:17" ht="30" customHeight="1">
      <c r="A40" s="24">
        <v>29</v>
      </c>
      <c r="B40" s="24" t="s">
        <v>39</v>
      </c>
      <c r="C40" s="410">
        <v>56</v>
      </c>
      <c r="D40" s="410">
        <v>56</v>
      </c>
      <c r="E40" s="410"/>
      <c r="F40" s="410"/>
      <c r="G40" s="410">
        <v>56</v>
      </c>
      <c r="H40" s="410">
        <v>56</v>
      </c>
      <c r="I40" s="410">
        <v>55</v>
      </c>
      <c r="J40" s="410">
        <f t="shared" si="20"/>
        <v>55</v>
      </c>
      <c r="K40" s="410">
        <v>54</v>
      </c>
      <c r="L40" s="410">
        <f t="shared" si="21"/>
        <v>54</v>
      </c>
      <c r="M40" s="410">
        <v>62</v>
      </c>
      <c r="N40" s="411">
        <f t="shared" ref="N40:N42" si="22">M40</f>
        <v>62</v>
      </c>
      <c r="O40" s="270">
        <f t="shared" si="1"/>
        <v>56.6</v>
      </c>
      <c r="P40" s="270">
        <f t="shared" si="1"/>
        <v>56.6</v>
      </c>
      <c r="Q40" s="309">
        <f t="shared" si="2"/>
        <v>56.6</v>
      </c>
    </row>
    <row r="41" spans="1:17" ht="38.25" customHeight="1">
      <c r="A41" s="24">
        <v>30</v>
      </c>
      <c r="B41" s="24" t="s">
        <v>40</v>
      </c>
      <c r="C41" s="410">
        <v>60</v>
      </c>
      <c r="D41" s="410">
        <f t="shared" ref="D41" si="23">C41</f>
        <v>60</v>
      </c>
      <c r="E41" s="410"/>
      <c r="F41" s="410"/>
      <c r="G41" s="410">
        <v>52</v>
      </c>
      <c r="H41" s="410">
        <v>52</v>
      </c>
      <c r="I41" s="410">
        <v>52</v>
      </c>
      <c r="J41" s="410">
        <v>52</v>
      </c>
      <c r="K41" s="410">
        <v>56</v>
      </c>
      <c r="L41" s="410">
        <v>56</v>
      </c>
      <c r="M41" s="410"/>
      <c r="N41" s="411"/>
      <c r="O41" s="270">
        <f t="shared" si="1"/>
        <v>55</v>
      </c>
      <c r="P41" s="270">
        <f t="shared" si="1"/>
        <v>55</v>
      </c>
      <c r="Q41" s="309">
        <f t="shared" si="2"/>
        <v>55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51</v>
      </c>
      <c r="H42" s="410">
        <v>51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1"/>
        <v>70</v>
      </c>
      <c r="M42" s="410">
        <v>55</v>
      </c>
      <c r="N42" s="411">
        <f t="shared" si="22"/>
        <v>55</v>
      </c>
      <c r="O42" s="270">
        <f t="shared" si="1"/>
        <v>57.8</v>
      </c>
      <c r="P42" s="270">
        <f t="shared" si="1"/>
        <v>64.8</v>
      </c>
      <c r="Q42" s="309">
        <f t="shared" si="2"/>
        <v>61.3</v>
      </c>
    </row>
    <row r="43" spans="1:17" ht="18.75" customHeight="1">
      <c r="A43" s="24">
        <v>32</v>
      </c>
      <c r="B43" s="24" t="s">
        <v>42</v>
      </c>
      <c r="C43" s="388">
        <v>80</v>
      </c>
      <c r="D43" s="388">
        <f t="shared" ref="D43:D45" si="25">C43</f>
        <v>80</v>
      </c>
      <c r="E43" s="405"/>
      <c r="F43" s="406"/>
      <c r="G43" s="405"/>
      <c r="H43" s="405"/>
      <c r="I43" s="405">
        <v>120</v>
      </c>
      <c r="J43" s="405">
        <f t="shared" si="24"/>
        <v>120</v>
      </c>
      <c r="K43" s="405">
        <v>85</v>
      </c>
      <c r="L43" s="405">
        <f t="shared" si="21"/>
        <v>85</v>
      </c>
      <c r="M43" s="405">
        <v>130</v>
      </c>
      <c r="N43" s="405">
        <v>130</v>
      </c>
      <c r="O43" s="270">
        <f t="shared" si="1"/>
        <v>103.75</v>
      </c>
      <c r="P43" s="270">
        <f t="shared" si="1"/>
        <v>103.75</v>
      </c>
      <c r="Q43" s="309">
        <f t="shared" si="2"/>
        <v>103.75</v>
      </c>
    </row>
    <row r="44" spans="1:17" ht="20.25" customHeight="1">
      <c r="A44" s="24">
        <v>33</v>
      </c>
      <c r="B44" s="24" t="s">
        <v>43</v>
      </c>
      <c r="C44" s="388">
        <v>185</v>
      </c>
      <c r="D44" s="388">
        <f t="shared" si="25"/>
        <v>185</v>
      </c>
      <c r="E44" s="405"/>
      <c r="F44" s="406"/>
      <c r="G44" s="405"/>
      <c r="H44" s="405"/>
      <c r="I44" s="405">
        <v>220</v>
      </c>
      <c r="J44" s="405">
        <f t="shared" si="24"/>
        <v>220</v>
      </c>
      <c r="K44" s="405">
        <v>220</v>
      </c>
      <c r="L44" s="405">
        <f t="shared" si="21"/>
        <v>220</v>
      </c>
      <c r="M44" s="405">
        <v>190</v>
      </c>
      <c r="N44" s="405">
        <v>190</v>
      </c>
      <c r="O44" s="270">
        <f>AVERAGE(C44,E44,G44,I44,K44,M44)</f>
        <v>203.75</v>
      </c>
      <c r="P44" s="270">
        <f t="shared" si="1"/>
        <v>203.75</v>
      </c>
      <c r="Q44" s="309">
        <f t="shared" si="2"/>
        <v>203.75</v>
      </c>
    </row>
    <row r="45" spans="1:17" ht="28.5" customHeight="1">
      <c r="A45" s="24">
        <v>34</v>
      </c>
      <c r="B45" s="24" t="s">
        <v>44</v>
      </c>
      <c r="C45" s="388">
        <v>310</v>
      </c>
      <c r="D45" s="388">
        <f t="shared" si="25"/>
        <v>310</v>
      </c>
      <c r="E45" s="405"/>
      <c r="F45" s="406"/>
      <c r="G45" s="405">
        <v>357</v>
      </c>
      <c r="H45" s="405">
        <v>357</v>
      </c>
      <c r="I45" s="405">
        <v>360</v>
      </c>
      <c r="J45" s="405">
        <f t="shared" si="24"/>
        <v>360</v>
      </c>
      <c r="K45" s="405">
        <v>275</v>
      </c>
      <c r="L45" s="405">
        <v>275</v>
      </c>
      <c r="M45" s="405">
        <v>360</v>
      </c>
      <c r="N45" s="405">
        <v>360</v>
      </c>
      <c r="O45" s="270">
        <f t="shared" si="1"/>
        <v>332.4</v>
      </c>
      <c r="P45" s="270">
        <f t="shared" si="1"/>
        <v>332.4</v>
      </c>
      <c r="Q45" s="309">
        <f t="shared" si="2"/>
        <v>332.4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130</v>
      </c>
      <c r="I47" s="402">
        <v>190</v>
      </c>
      <c r="J47" s="402">
        <v>200</v>
      </c>
      <c r="K47" s="402">
        <v>195</v>
      </c>
      <c r="L47" s="402">
        <v>195</v>
      </c>
      <c r="M47" s="402">
        <v>150</v>
      </c>
      <c r="N47" s="402">
        <v>150</v>
      </c>
      <c r="O47" s="270">
        <f t="shared" si="1"/>
        <v>162.6</v>
      </c>
      <c r="P47" s="270">
        <f t="shared" si="1"/>
        <v>181</v>
      </c>
      <c r="Q47" s="309">
        <f t="shared" si="2"/>
        <v>171.8</v>
      </c>
    </row>
    <row r="48" spans="1:17" ht="18" customHeight="1">
      <c r="A48" s="24">
        <v>36</v>
      </c>
      <c r="B48" s="24" t="s">
        <v>47</v>
      </c>
      <c r="C48" s="388">
        <v>160</v>
      </c>
      <c r="D48" s="388">
        <f>C48</f>
        <v>160</v>
      </c>
      <c r="E48" s="405"/>
      <c r="F48" s="406"/>
      <c r="G48" s="406"/>
      <c r="H48" s="405"/>
      <c r="I48" s="405">
        <v>170</v>
      </c>
      <c r="J48" s="405">
        <f>I48</f>
        <v>170</v>
      </c>
      <c r="K48" s="405">
        <v>170</v>
      </c>
      <c r="L48" s="405">
        <f t="shared" ref="L48:L50" si="26">K48</f>
        <v>170</v>
      </c>
      <c r="M48" s="405">
        <v>170</v>
      </c>
      <c r="N48" s="405">
        <v>170</v>
      </c>
      <c r="O48" s="270">
        <f t="shared" si="1"/>
        <v>167.5</v>
      </c>
      <c r="P48" s="270">
        <f t="shared" si="1"/>
        <v>167.5</v>
      </c>
      <c r="Q48" s="309">
        <f t="shared" si="2"/>
        <v>167.5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/>
      <c r="H49" s="405"/>
      <c r="I49" s="405"/>
      <c r="J49" s="405"/>
      <c r="K49" s="405"/>
      <c r="L49" s="405"/>
      <c r="M49" s="405"/>
      <c r="N49" s="405"/>
      <c r="O49" s="270">
        <f>AVERAGE(C49,E49,G49,I49,K49,M49)</f>
        <v>128</v>
      </c>
      <c r="P49" s="270">
        <f t="shared" si="1"/>
        <v>180</v>
      </c>
      <c r="Q49" s="309">
        <f t="shared" si="2"/>
        <v>154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7">C50</f>
        <v>150</v>
      </c>
      <c r="E50" s="405"/>
      <c r="F50" s="406"/>
      <c r="G50" s="406">
        <v>149</v>
      </c>
      <c r="H50" s="405">
        <f>G50</f>
        <v>149</v>
      </c>
      <c r="I50" s="405">
        <v>150</v>
      </c>
      <c r="J50" s="405">
        <v>150</v>
      </c>
      <c r="K50" s="405">
        <v>150</v>
      </c>
      <c r="L50" s="405">
        <f t="shared" si="26"/>
        <v>150</v>
      </c>
      <c r="M50" s="405">
        <v>130</v>
      </c>
      <c r="N50" s="405">
        <v>130</v>
      </c>
      <c r="O50" s="270">
        <f t="shared" si="1"/>
        <v>145.80000000000001</v>
      </c>
      <c r="P50" s="270">
        <f t="shared" si="1"/>
        <v>145.80000000000001</v>
      </c>
      <c r="Q50" s="309">
        <f t="shared" si="2"/>
        <v>145.80000000000001</v>
      </c>
    </row>
    <row r="51" spans="1:17" ht="18.75" customHeight="1">
      <c r="A51" s="24">
        <v>39</v>
      </c>
      <c r="B51" s="24" t="s">
        <v>50</v>
      </c>
      <c r="C51" s="388">
        <v>290</v>
      </c>
      <c r="D51" s="388">
        <v>290</v>
      </c>
      <c r="E51" s="405"/>
      <c r="F51" s="406"/>
      <c r="G51" s="406"/>
      <c r="H51" s="405"/>
      <c r="I51" s="405">
        <v>240</v>
      </c>
      <c r="J51" s="405">
        <f t="shared" ref="J51" si="28">I51</f>
        <v>240</v>
      </c>
      <c r="K51" s="405">
        <v>240</v>
      </c>
      <c r="L51" s="405">
        <v>240</v>
      </c>
      <c r="M51" s="405">
        <v>260</v>
      </c>
      <c r="N51" s="405">
        <v>260</v>
      </c>
      <c r="O51" s="270">
        <f t="shared" si="1"/>
        <v>257.5</v>
      </c>
      <c r="P51" s="270">
        <f t="shared" si="1"/>
        <v>257.5</v>
      </c>
      <c r="Q51" s="309">
        <f t="shared" si="2"/>
        <v>257.5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50</v>
      </c>
      <c r="H53" s="412">
        <v>50</v>
      </c>
      <c r="I53" s="412">
        <v>50</v>
      </c>
      <c r="J53" s="412">
        <v>50</v>
      </c>
      <c r="K53" s="412">
        <v>55</v>
      </c>
      <c r="L53" s="412">
        <v>55</v>
      </c>
      <c r="M53" s="412">
        <v>45</v>
      </c>
      <c r="N53" s="412">
        <v>45</v>
      </c>
      <c r="O53" s="270">
        <f>AVERAGE(C53,E53,G53,I53,K53,M53)</f>
        <v>50</v>
      </c>
      <c r="P53" s="270">
        <f t="shared" si="1"/>
        <v>50</v>
      </c>
      <c r="Q53" s="309">
        <f t="shared" si="2"/>
        <v>50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C11" sqref="C11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51</v>
      </c>
      <c r="C12" s="2">
        <v>51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51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H54" sqref="H54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55"/>
      <c r="L3" s="456"/>
      <c r="M3" s="456"/>
      <c r="N3" s="456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48</v>
      </c>
      <c r="K7" s="402">
        <v>40</v>
      </c>
      <c r="L7" s="402">
        <f t="shared" ref="L7" si="0">K7</f>
        <v>40</v>
      </c>
      <c r="M7" s="402">
        <v>45</v>
      </c>
      <c r="N7" s="402">
        <v>48</v>
      </c>
      <c r="O7" s="270">
        <f>AVERAGE(C7,E7,G7,I7,K7,M7)</f>
        <v>40.5</v>
      </c>
      <c r="P7" s="270">
        <f>AVERAGE(D7,F7,H7,J7,L7,N7)</f>
        <v>45.5</v>
      </c>
      <c r="Q7" s="309">
        <f>AVERAGE(O7,P7)</f>
        <v>43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79</v>
      </c>
      <c r="P8" s="270">
        <f>AVERAGE(D8,F8,H8,J8,L8,N8)</f>
        <v>111</v>
      </c>
      <c r="Q8" s="309">
        <f t="shared" ref="Q8:Q53" si="2">AVERAGE(O8,P8)</f>
        <v>95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95</v>
      </c>
      <c r="J12" s="403">
        <v>95</v>
      </c>
      <c r="K12" s="403">
        <v>85</v>
      </c>
      <c r="L12" s="403">
        <v>85</v>
      </c>
      <c r="M12" s="403">
        <v>85</v>
      </c>
      <c r="N12" s="403">
        <v>85</v>
      </c>
      <c r="O12" s="270">
        <f t="shared" si="1"/>
        <v>84.6</v>
      </c>
      <c r="P12" s="270">
        <f t="shared" si="1"/>
        <v>84.6</v>
      </c>
      <c r="Q12" s="309">
        <f t="shared" si="2"/>
        <v>84.6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56</v>
      </c>
      <c r="H39" s="408">
        <v>56</v>
      </c>
      <c r="I39" s="408">
        <v>55</v>
      </c>
      <c r="J39" s="408">
        <f t="shared" ref="J39:J40" si="20">I39</f>
        <v>55</v>
      </c>
      <c r="K39" s="408">
        <v>65</v>
      </c>
      <c r="L39" s="408">
        <f t="shared" ref="L39:L44" si="21">K39</f>
        <v>65</v>
      </c>
      <c r="M39" s="408">
        <v>55</v>
      </c>
      <c r="N39" s="409">
        <v>55</v>
      </c>
      <c r="O39" s="270">
        <f t="shared" si="1"/>
        <v>56.8</v>
      </c>
      <c r="P39" s="270">
        <f t="shared" si="1"/>
        <v>56.8</v>
      </c>
      <c r="Q39" s="309">
        <f t="shared" si="2"/>
        <v>56.8</v>
      </c>
    </row>
    <row r="40" spans="1:17" ht="30" customHeight="1">
      <c r="A40" s="24">
        <v>29</v>
      </c>
      <c r="B40" s="24" t="s">
        <v>39</v>
      </c>
      <c r="C40" s="410">
        <v>56</v>
      </c>
      <c r="D40" s="410">
        <v>56</v>
      </c>
      <c r="E40" s="410"/>
      <c r="F40" s="410"/>
      <c r="G40" s="410">
        <v>56</v>
      </c>
      <c r="H40" s="410">
        <v>56</v>
      </c>
      <c r="I40" s="410">
        <v>55</v>
      </c>
      <c r="J40" s="410">
        <f t="shared" si="20"/>
        <v>55</v>
      </c>
      <c r="K40" s="410">
        <v>54</v>
      </c>
      <c r="L40" s="410">
        <f t="shared" si="21"/>
        <v>54</v>
      </c>
      <c r="M40" s="410">
        <v>62</v>
      </c>
      <c r="N40" s="411">
        <f t="shared" ref="N40:N42" si="22">M40</f>
        <v>62</v>
      </c>
      <c r="O40" s="270">
        <f t="shared" si="1"/>
        <v>56.6</v>
      </c>
      <c r="P40" s="270">
        <f t="shared" si="1"/>
        <v>56.6</v>
      </c>
      <c r="Q40" s="309">
        <f t="shared" si="2"/>
        <v>56.6</v>
      </c>
    </row>
    <row r="41" spans="1:17" ht="38.25" customHeight="1">
      <c r="A41" s="24">
        <v>30</v>
      </c>
      <c r="B41" s="24" t="s">
        <v>40</v>
      </c>
      <c r="C41" s="410">
        <v>60</v>
      </c>
      <c r="D41" s="410">
        <f t="shared" ref="D41" si="23">C41</f>
        <v>60</v>
      </c>
      <c r="E41" s="410"/>
      <c r="F41" s="410"/>
      <c r="G41" s="410">
        <v>52</v>
      </c>
      <c r="H41" s="410">
        <v>52</v>
      </c>
      <c r="I41" s="410">
        <v>52</v>
      </c>
      <c r="J41" s="410">
        <v>52</v>
      </c>
      <c r="K41" s="410">
        <v>56</v>
      </c>
      <c r="L41" s="410">
        <v>56</v>
      </c>
      <c r="M41" s="410"/>
      <c r="N41" s="411"/>
      <c r="O41" s="270">
        <f t="shared" si="1"/>
        <v>55</v>
      </c>
      <c r="P41" s="270">
        <f t="shared" si="1"/>
        <v>55</v>
      </c>
      <c r="Q41" s="309">
        <f t="shared" si="2"/>
        <v>55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51</v>
      </c>
      <c r="H42" s="410">
        <v>51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1"/>
        <v>70</v>
      </c>
      <c r="M42" s="410">
        <v>55</v>
      </c>
      <c r="N42" s="411">
        <f t="shared" si="22"/>
        <v>55</v>
      </c>
      <c r="O42" s="270">
        <f t="shared" si="1"/>
        <v>57.8</v>
      </c>
      <c r="P42" s="270">
        <f t="shared" si="1"/>
        <v>64.8</v>
      </c>
      <c r="Q42" s="309">
        <f t="shared" si="2"/>
        <v>61.3</v>
      </c>
    </row>
    <row r="43" spans="1:17" ht="18.75" customHeight="1">
      <c r="A43" s="24">
        <v>32</v>
      </c>
      <c r="B43" s="24" t="s">
        <v>42</v>
      </c>
      <c r="C43" s="388">
        <v>80</v>
      </c>
      <c r="D43" s="388">
        <f t="shared" ref="D43:D45" si="25">C43</f>
        <v>80</v>
      </c>
      <c r="E43" s="405"/>
      <c r="F43" s="406"/>
      <c r="G43" s="405">
        <v>80</v>
      </c>
      <c r="H43" s="405">
        <v>80</v>
      </c>
      <c r="I43" s="405">
        <v>120</v>
      </c>
      <c r="J43" s="405">
        <f t="shared" si="24"/>
        <v>120</v>
      </c>
      <c r="K43" s="405">
        <v>85</v>
      </c>
      <c r="L43" s="405">
        <f t="shared" si="21"/>
        <v>85</v>
      </c>
      <c r="M43" s="405">
        <v>130</v>
      </c>
      <c r="N43" s="405">
        <v>130</v>
      </c>
      <c r="O43" s="270">
        <f t="shared" si="1"/>
        <v>99</v>
      </c>
      <c r="P43" s="270">
        <f t="shared" si="1"/>
        <v>99</v>
      </c>
      <c r="Q43" s="309">
        <f t="shared" si="2"/>
        <v>99</v>
      </c>
    </row>
    <row r="44" spans="1:17" ht="20.25" customHeight="1">
      <c r="A44" s="24">
        <v>33</v>
      </c>
      <c r="B44" s="24" t="s">
        <v>43</v>
      </c>
      <c r="C44" s="388">
        <v>140</v>
      </c>
      <c r="D44" s="388">
        <v>140</v>
      </c>
      <c r="E44" s="405"/>
      <c r="F44" s="406"/>
      <c r="G44" s="405">
        <v>139</v>
      </c>
      <c r="H44" s="405">
        <v>139</v>
      </c>
      <c r="I44" s="405">
        <v>145</v>
      </c>
      <c r="J44" s="405">
        <f t="shared" si="24"/>
        <v>145</v>
      </c>
      <c r="K44" s="405">
        <v>145</v>
      </c>
      <c r="L44" s="405">
        <f t="shared" si="21"/>
        <v>145</v>
      </c>
      <c r="M44" s="405">
        <v>150</v>
      </c>
      <c r="N44" s="405">
        <v>150</v>
      </c>
      <c r="O44" s="270">
        <f>AVERAGE(C44,E44,G44,I44,K44,M44)</f>
        <v>143.80000000000001</v>
      </c>
      <c r="P44" s="270">
        <f t="shared" si="1"/>
        <v>143.80000000000001</v>
      </c>
      <c r="Q44" s="309">
        <f t="shared" si="2"/>
        <v>143.80000000000001</v>
      </c>
    </row>
    <row r="45" spans="1:17" ht="28.5" customHeight="1">
      <c r="A45" s="24">
        <v>34</v>
      </c>
      <c r="B45" s="24" t="s">
        <v>44</v>
      </c>
      <c r="C45" s="388">
        <v>310</v>
      </c>
      <c r="D45" s="388">
        <f t="shared" si="25"/>
        <v>310</v>
      </c>
      <c r="E45" s="405"/>
      <c r="F45" s="406"/>
      <c r="G45" s="405">
        <v>220</v>
      </c>
      <c r="H45" s="405">
        <v>220</v>
      </c>
      <c r="I45" s="405">
        <v>360</v>
      </c>
      <c r="J45" s="405">
        <f t="shared" si="24"/>
        <v>360</v>
      </c>
      <c r="K45" s="405">
        <v>275</v>
      </c>
      <c r="L45" s="405">
        <v>275</v>
      </c>
      <c r="M45" s="405">
        <v>360</v>
      </c>
      <c r="N45" s="405">
        <v>360</v>
      </c>
      <c r="O45" s="270">
        <f t="shared" si="1"/>
        <v>305</v>
      </c>
      <c r="P45" s="270">
        <f t="shared" si="1"/>
        <v>305</v>
      </c>
      <c r="Q45" s="309">
        <f t="shared" si="2"/>
        <v>305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169</v>
      </c>
      <c r="I47" s="402">
        <v>190</v>
      </c>
      <c r="J47" s="402">
        <v>200</v>
      </c>
      <c r="K47" s="402">
        <v>195</v>
      </c>
      <c r="L47" s="402">
        <v>195</v>
      </c>
      <c r="M47" s="402">
        <v>150</v>
      </c>
      <c r="N47" s="402">
        <v>150</v>
      </c>
      <c r="O47" s="270">
        <f t="shared" si="1"/>
        <v>162.6</v>
      </c>
      <c r="P47" s="270">
        <f t="shared" si="1"/>
        <v>188.8</v>
      </c>
      <c r="Q47" s="309">
        <f t="shared" si="2"/>
        <v>175.7</v>
      </c>
    </row>
    <row r="48" spans="1:17" ht="18" customHeight="1">
      <c r="A48" s="24">
        <v>36</v>
      </c>
      <c r="B48" s="24" t="s">
        <v>47</v>
      </c>
      <c r="C48" s="388">
        <v>160</v>
      </c>
      <c r="D48" s="388">
        <f>C48</f>
        <v>160</v>
      </c>
      <c r="E48" s="405"/>
      <c r="F48" s="406"/>
      <c r="G48" s="406">
        <v>145</v>
      </c>
      <c r="H48" s="405">
        <v>145</v>
      </c>
      <c r="I48" s="405">
        <v>170</v>
      </c>
      <c r="J48" s="405">
        <f>I48</f>
        <v>170</v>
      </c>
      <c r="K48" s="405">
        <v>170</v>
      </c>
      <c r="L48" s="405">
        <f t="shared" ref="L48:L50" si="26">K48</f>
        <v>170</v>
      </c>
      <c r="M48" s="405">
        <v>170</v>
      </c>
      <c r="N48" s="405">
        <v>170</v>
      </c>
      <c r="O48" s="270">
        <f t="shared" si="1"/>
        <v>163</v>
      </c>
      <c r="P48" s="270">
        <f t="shared" si="1"/>
        <v>163</v>
      </c>
      <c r="Q48" s="309">
        <f t="shared" si="2"/>
        <v>163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/>
      <c r="H49" s="405"/>
      <c r="I49" s="405"/>
      <c r="J49" s="405"/>
      <c r="K49" s="405"/>
      <c r="L49" s="405"/>
      <c r="M49" s="405"/>
      <c r="N49" s="405"/>
      <c r="O49" s="270">
        <f>AVERAGE(C49,E49,G49,I49,K49,M49)</f>
        <v>128</v>
      </c>
      <c r="P49" s="270">
        <f t="shared" si="1"/>
        <v>180</v>
      </c>
      <c r="Q49" s="309">
        <f t="shared" si="2"/>
        <v>154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7">C50</f>
        <v>150</v>
      </c>
      <c r="E50" s="405"/>
      <c r="F50" s="406"/>
      <c r="G50" s="406">
        <v>155</v>
      </c>
      <c r="H50" s="405">
        <f>G50</f>
        <v>155</v>
      </c>
      <c r="I50" s="405">
        <v>150</v>
      </c>
      <c r="J50" s="405">
        <v>150</v>
      </c>
      <c r="K50" s="405">
        <v>150</v>
      </c>
      <c r="L50" s="405">
        <f t="shared" si="26"/>
        <v>150</v>
      </c>
      <c r="M50" s="405">
        <v>130</v>
      </c>
      <c r="N50" s="405">
        <v>130</v>
      </c>
      <c r="O50" s="270">
        <f t="shared" si="1"/>
        <v>147</v>
      </c>
      <c r="P50" s="270">
        <f t="shared" si="1"/>
        <v>147</v>
      </c>
      <c r="Q50" s="309">
        <f t="shared" si="2"/>
        <v>147</v>
      </c>
    </row>
    <row r="51" spans="1:17" ht="18.75" customHeight="1">
      <c r="A51" s="24">
        <v>39</v>
      </c>
      <c r="B51" s="24" t="s">
        <v>50</v>
      </c>
      <c r="C51" s="388">
        <v>290</v>
      </c>
      <c r="D51" s="388">
        <v>290</v>
      </c>
      <c r="E51" s="405"/>
      <c r="F51" s="406"/>
      <c r="G51" s="406"/>
      <c r="H51" s="405"/>
      <c r="I51" s="405">
        <v>240</v>
      </c>
      <c r="J51" s="405">
        <f t="shared" ref="J51" si="28">I51</f>
        <v>240</v>
      </c>
      <c r="K51" s="405">
        <v>240</v>
      </c>
      <c r="L51" s="405">
        <v>240</v>
      </c>
      <c r="M51" s="405">
        <v>260</v>
      </c>
      <c r="N51" s="405">
        <v>260</v>
      </c>
      <c r="O51" s="270">
        <f t="shared" si="1"/>
        <v>257.5</v>
      </c>
      <c r="P51" s="270">
        <f t="shared" si="1"/>
        <v>257.5</v>
      </c>
      <c r="Q51" s="309">
        <f t="shared" si="2"/>
        <v>257.5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50</v>
      </c>
      <c r="H53" s="412">
        <v>50</v>
      </c>
      <c r="I53" s="412">
        <v>50</v>
      </c>
      <c r="J53" s="412">
        <v>50</v>
      </c>
      <c r="K53" s="412">
        <v>55</v>
      </c>
      <c r="L53" s="412">
        <v>55</v>
      </c>
      <c r="M53" s="412">
        <v>45</v>
      </c>
      <c r="N53" s="412">
        <v>45</v>
      </c>
      <c r="O53" s="270">
        <f>AVERAGE(C53,E53,G53,I53,K53,M53)</f>
        <v>50</v>
      </c>
      <c r="P53" s="270">
        <f t="shared" si="1"/>
        <v>50</v>
      </c>
      <c r="Q53" s="309">
        <f t="shared" si="2"/>
        <v>50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L43" sqref="L43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57"/>
      <c r="L3" s="458"/>
      <c r="M3" s="458"/>
      <c r="N3" s="458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79</v>
      </c>
      <c r="P8" s="270">
        <f>AVERAGE(D8,F8,H8,J8,L8,N8)</f>
        <v>111</v>
      </c>
      <c r="Q8" s="309">
        <f t="shared" ref="Q8:Q53" si="2">AVERAGE(O8,P8)</f>
        <v>95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75</v>
      </c>
      <c r="J12" s="403">
        <v>75</v>
      </c>
      <c r="K12" s="403">
        <v>85</v>
      </c>
      <c r="L12" s="403">
        <v>85</v>
      </c>
      <c r="M12" s="403">
        <v>75</v>
      </c>
      <c r="N12" s="403">
        <v>75</v>
      </c>
      <c r="O12" s="270">
        <f t="shared" si="1"/>
        <v>78.599999999999994</v>
      </c>
      <c r="P12" s="270">
        <f t="shared" si="1"/>
        <v>78.599999999999994</v>
      </c>
      <c r="Q12" s="309">
        <f t="shared" si="2"/>
        <v>78.599999999999994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56</v>
      </c>
      <c r="H39" s="408">
        <v>56</v>
      </c>
      <c r="I39" s="408">
        <v>55</v>
      </c>
      <c r="J39" s="408">
        <f t="shared" ref="J39:J40" si="20">I39</f>
        <v>55</v>
      </c>
      <c r="K39" s="408">
        <v>65</v>
      </c>
      <c r="L39" s="408">
        <f t="shared" ref="L39:L44" si="21">K39</f>
        <v>65</v>
      </c>
      <c r="M39" s="408">
        <v>52</v>
      </c>
      <c r="N39" s="409">
        <v>52</v>
      </c>
      <c r="O39" s="270">
        <f t="shared" si="1"/>
        <v>56.2</v>
      </c>
      <c r="P39" s="270">
        <f t="shared" si="1"/>
        <v>56.2</v>
      </c>
      <c r="Q39" s="309">
        <f t="shared" si="2"/>
        <v>56.2</v>
      </c>
    </row>
    <row r="40" spans="1:17" ht="30" customHeight="1">
      <c r="A40" s="24">
        <v>29</v>
      </c>
      <c r="B40" s="24" t="s">
        <v>39</v>
      </c>
      <c r="C40" s="410">
        <v>56</v>
      </c>
      <c r="D40" s="410">
        <v>56</v>
      </c>
      <c r="E40" s="410"/>
      <c r="F40" s="410"/>
      <c r="G40" s="410">
        <v>56</v>
      </c>
      <c r="H40" s="410">
        <v>56</v>
      </c>
      <c r="I40" s="410">
        <v>55</v>
      </c>
      <c r="J40" s="410">
        <f t="shared" si="20"/>
        <v>55</v>
      </c>
      <c r="K40" s="410">
        <v>54</v>
      </c>
      <c r="L40" s="410">
        <f t="shared" si="21"/>
        <v>54</v>
      </c>
      <c r="M40" s="410">
        <v>59</v>
      </c>
      <c r="N40" s="411">
        <f t="shared" ref="N40:N45" si="22">M40</f>
        <v>59</v>
      </c>
      <c r="O40" s="270">
        <f t="shared" si="1"/>
        <v>56</v>
      </c>
      <c r="P40" s="270">
        <f t="shared" si="1"/>
        <v>56</v>
      </c>
      <c r="Q40" s="309">
        <f t="shared" si="2"/>
        <v>56</v>
      </c>
    </row>
    <row r="41" spans="1:17" ht="38.25" customHeight="1">
      <c r="A41" s="24">
        <v>30</v>
      </c>
      <c r="B41" s="24" t="s">
        <v>40</v>
      </c>
      <c r="C41" s="410">
        <v>60</v>
      </c>
      <c r="D41" s="410">
        <f t="shared" ref="D41" si="23">C41</f>
        <v>60</v>
      </c>
      <c r="E41" s="410"/>
      <c r="F41" s="410"/>
      <c r="G41" s="410">
        <v>52</v>
      </c>
      <c r="H41" s="410">
        <v>52</v>
      </c>
      <c r="I41" s="410">
        <v>52</v>
      </c>
      <c r="J41" s="410">
        <v>52</v>
      </c>
      <c r="K41" s="410">
        <v>56</v>
      </c>
      <c r="L41" s="410">
        <v>56</v>
      </c>
      <c r="M41" s="410"/>
      <c r="N41" s="411"/>
      <c r="O41" s="270">
        <f t="shared" si="1"/>
        <v>55</v>
      </c>
      <c r="P41" s="270">
        <f t="shared" si="1"/>
        <v>55</v>
      </c>
      <c r="Q41" s="309">
        <f t="shared" si="2"/>
        <v>55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51</v>
      </c>
      <c r="H42" s="410">
        <v>51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1"/>
        <v>70</v>
      </c>
      <c r="M42" s="410"/>
      <c r="N42" s="411"/>
      <c r="O42" s="270">
        <f t="shared" si="1"/>
        <v>58.5</v>
      </c>
      <c r="P42" s="270">
        <f t="shared" si="1"/>
        <v>67.25</v>
      </c>
      <c r="Q42" s="309">
        <f t="shared" si="2"/>
        <v>62.875</v>
      </c>
    </row>
    <row r="43" spans="1:17" ht="18.75" customHeight="1">
      <c r="A43" s="24">
        <v>32</v>
      </c>
      <c r="B43" s="24" t="s">
        <v>42</v>
      </c>
      <c r="C43" s="388">
        <v>45</v>
      </c>
      <c r="D43" s="388">
        <f t="shared" ref="D43:D45" si="25">C43</f>
        <v>45</v>
      </c>
      <c r="E43" s="405"/>
      <c r="F43" s="406"/>
      <c r="G43" s="405">
        <v>40</v>
      </c>
      <c r="H43" s="405">
        <v>40</v>
      </c>
      <c r="I43" s="405">
        <v>45</v>
      </c>
      <c r="J43" s="405">
        <f t="shared" si="24"/>
        <v>45</v>
      </c>
      <c r="K43" s="405">
        <v>45</v>
      </c>
      <c r="L43" s="405">
        <f t="shared" si="21"/>
        <v>45</v>
      </c>
      <c r="M43" s="405">
        <v>40</v>
      </c>
      <c r="N43" s="411">
        <f t="shared" si="22"/>
        <v>40</v>
      </c>
      <c r="O43" s="270">
        <f t="shared" si="1"/>
        <v>43</v>
      </c>
      <c r="P43" s="270">
        <f t="shared" si="1"/>
        <v>43</v>
      </c>
      <c r="Q43" s="309">
        <f t="shared" si="2"/>
        <v>43</v>
      </c>
    </row>
    <row r="44" spans="1:17" ht="20.25" customHeight="1">
      <c r="A44" s="24">
        <v>33</v>
      </c>
      <c r="B44" s="24" t="s">
        <v>43</v>
      </c>
      <c r="C44" s="388">
        <v>140</v>
      </c>
      <c r="D44" s="388">
        <v>140</v>
      </c>
      <c r="E44" s="405"/>
      <c r="F44" s="406"/>
      <c r="G44" s="405">
        <v>139</v>
      </c>
      <c r="H44" s="405">
        <v>139</v>
      </c>
      <c r="I44" s="405">
        <v>145</v>
      </c>
      <c r="J44" s="405">
        <f t="shared" si="24"/>
        <v>145</v>
      </c>
      <c r="K44" s="405">
        <v>145</v>
      </c>
      <c r="L44" s="405">
        <f t="shared" si="21"/>
        <v>145</v>
      </c>
      <c r="M44" s="405">
        <v>120</v>
      </c>
      <c r="N44" s="411">
        <f t="shared" si="22"/>
        <v>120</v>
      </c>
      <c r="O44" s="270">
        <f>AVERAGE(C44,E44,G44,I44,K44,M44)</f>
        <v>137.80000000000001</v>
      </c>
      <c r="P44" s="270">
        <f t="shared" si="1"/>
        <v>137.80000000000001</v>
      </c>
      <c r="Q44" s="309">
        <f t="shared" si="2"/>
        <v>137.80000000000001</v>
      </c>
    </row>
    <row r="45" spans="1:17" ht="28.5" customHeight="1">
      <c r="A45" s="24">
        <v>34</v>
      </c>
      <c r="B45" s="24" t="s">
        <v>44</v>
      </c>
      <c r="C45" s="388">
        <v>210</v>
      </c>
      <c r="D45" s="388">
        <f t="shared" si="25"/>
        <v>210</v>
      </c>
      <c r="E45" s="405"/>
      <c r="F45" s="406"/>
      <c r="G45" s="405">
        <v>220</v>
      </c>
      <c r="H45" s="405">
        <v>220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220</v>
      </c>
      <c r="N45" s="411">
        <f t="shared" si="22"/>
        <v>220</v>
      </c>
      <c r="O45" s="270">
        <f t="shared" si="1"/>
        <v>229</v>
      </c>
      <c r="P45" s="270">
        <f t="shared" si="1"/>
        <v>229</v>
      </c>
      <c r="Q45" s="309">
        <f t="shared" si="2"/>
        <v>229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130</v>
      </c>
      <c r="H47" s="402">
        <v>169</v>
      </c>
      <c r="I47" s="402">
        <v>190</v>
      </c>
      <c r="J47" s="402">
        <v>200</v>
      </c>
      <c r="K47" s="402">
        <v>195</v>
      </c>
      <c r="L47" s="402">
        <v>195</v>
      </c>
      <c r="M47" s="402">
        <v>180</v>
      </c>
      <c r="N47" s="402">
        <f>M47</f>
        <v>180</v>
      </c>
      <c r="O47" s="270">
        <f t="shared" si="1"/>
        <v>168.6</v>
      </c>
      <c r="P47" s="270">
        <f t="shared" si="1"/>
        <v>194.8</v>
      </c>
      <c r="Q47" s="309">
        <f t="shared" si="2"/>
        <v>181.7</v>
      </c>
    </row>
    <row r="48" spans="1:17" ht="18" customHeight="1">
      <c r="A48" s="24">
        <v>36</v>
      </c>
      <c r="B48" s="24" t="s">
        <v>47</v>
      </c>
      <c r="C48" s="388">
        <v>149</v>
      </c>
      <c r="D48" s="388">
        <f>C48</f>
        <v>149</v>
      </c>
      <c r="E48" s="405"/>
      <c r="F48" s="406"/>
      <c r="G48" s="406">
        <v>145</v>
      </c>
      <c r="H48" s="405">
        <v>145</v>
      </c>
      <c r="I48" s="405">
        <v>149</v>
      </c>
      <c r="J48" s="405">
        <f>I48</f>
        <v>149</v>
      </c>
      <c r="K48" s="405">
        <v>160</v>
      </c>
      <c r="L48" s="405">
        <f t="shared" ref="L48:L50" si="26">K48</f>
        <v>160</v>
      </c>
      <c r="M48" s="405">
        <v>145</v>
      </c>
      <c r="N48" s="402">
        <f t="shared" ref="N48:N51" si="27">M48</f>
        <v>145</v>
      </c>
      <c r="O48" s="270">
        <f t="shared" si="1"/>
        <v>149.6</v>
      </c>
      <c r="P48" s="270">
        <f t="shared" si="1"/>
        <v>149.6</v>
      </c>
      <c r="Q48" s="309">
        <f t="shared" si="2"/>
        <v>149.6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/>
      <c r="H49" s="405"/>
      <c r="I49" s="405"/>
      <c r="J49" s="405"/>
      <c r="K49" s="405"/>
      <c r="L49" s="405"/>
      <c r="M49" s="405"/>
      <c r="N49" s="402"/>
      <c r="O49" s="270">
        <f>AVERAGE(C49,E49,G49,I49,K49,M49)</f>
        <v>128</v>
      </c>
      <c r="P49" s="270">
        <f t="shared" si="1"/>
        <v>180</v>
      </c>
      <c r="Q49" s="309">
        <f t="shared" si="2"/>
        <v>154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8">C50</f>
        <v>150</v>
      </c>
      <c r="E50" s="405"/>
      <c r="F50" s="406"/>
      <c r="G50" s="406">
        <v>155</v>
      </c>
      <c r="H50" s="405">
        <f>G50</f>
        <v>155</v>
      </c>
      <c r="I50" s="405">
        <v>150</v>
      </c>
      <c r="J50" s="405">
        <v>150</v>
      </c>
      <c r="K50" s="405">
        <v>150</v>
      </c>
      <c r="L50" s="405">
        <f t="shared" si="26"/>
        <v>150</v>
      </c>
      <c r="M50" s="405">
        <v>145</v>
      </c>
      <c r="N50" s="402">
        <f t="shared" si="27"/>
        <v>145</v>
      </c>
      <c r="O50" s="270">
        <f t="shared" si="1"/>
        <v>150</v>
      </c>
      <c r="P50" s="270">
        <f t="shared" si="1"/>
        <v>150</v>
      </c>
      <c r="Q50" s="309">
        <f t="shared" si="2"/>
        <v>150</v>
      </c>
    </row>
    <row r="51" spans="1:17" ht="18.75" customHeight="1">
      <c r="A51" s="24">
        <v>39</v>
      </c>
      <c r="B51" s="24" t="s">
        <v>50</v>
      </c>
      <c r="C51" s="388">
        <v>240</v>
      </c>
      <c r="D51" s="388">
        <v>240</v>
      </c>
      <c r="E51" s="405"/>
      <c r="F51" s="406"/>
      <c r="G51" s="406"/>
      <c r="H51" s="405"/>
      <c r="I51" s="405">
        <v>240</v>
      </c>
      <c r="J51" s="405">
        <f t="shared" ref="J51" si="29">I51</f>
        <v>240</v>
      </c>
      <c r="K51" s="405">
        <v>240</v>
      </c>
      <c r="L51" s="405">
        <v>240</v>
      </c>
      <c r="M51" s="405">
        <v>250</v>
      </c>
      <c r="N51" s="402">
        <f t="shared" si="27"/>
        <v>250</v>
      </c>
      <c r="O51" s="270">
        <f t="shared" si="1"/>
        <v>242.5</v>
      </c>
      <c r="P51" s="270">
        <f t="shared" si="1"/>
        <v>242.5</v>
      </c>
      <c r="Q51" s="309">
        <f t="shared" si="2"/>
        <v>242.5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50</v>
      </c>
      <c r="H53" s="412">
        <v>50</v>
      </c>
      <c r="I53" s="412">
        <v>52</v>
      </c>
      <c r="J53" s="412">
        <v>52</v>
      </c>
      <c r="K53" s="412">
        <v>55</v>
      </c>
      <c r="L53" s="412">
        <v>55</v>
      </c>
      <c r="M53" s="412">
        <v>52</v>
      </c>
      <c r="N53" s="412">
        <f>M53</f>
        <v>52</v>
      </c>
      <c r="O53" s="270">
        <f>AVERAGE(C53,E53,G53,I53,K53,M53)</f>
        <v>51.8</v>
      </c>
      <c r="P53" s="270">
        <f t="shared" si="1"/>
        <v>51.8</v>
      </c>
      <c r="Q53" s="309">
        <f t="shared" si="2"/>
        <v>51.8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A2" sqref="A2"/>
      <selection pane="topRight" activeCell="C2" sqref="C2"/>
      <selection pane="bottomLeft" activeCell="A7" sqref="A7"/>
      <selection pane="bottomRight" activeCell="M61" sqref="M61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59"/>
      <c r="L3" s="460"/>
      <c r="M3" s="460"/>
      <c r="N3" s="460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79</v>
      </c>
      <c r="P8" s="270">
        <f>AVERAGE(D8,F8,H8,J8,L8,N8)</f>
        <v>111</v>
      </c>
      <c r="Q8" s="309">
        <f t="shared" ref="Q8:Q53" si="2">AVERAGE(O8,P8)</f>
        <v>95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75</v>
      </c>
      <c r="J12" s="403">
        <v>75</v>
      </c>
      <c r="K12" s="403">
        <v>85</v>
      </c>
      <c r="L12" s="403">
        <v>85</v>
      </c>
      <c r="M12" s="403">
        <v>75</v>
      </c>
      <c r="N12" s="403">
        <v>75</v>
      </c>
      <c r="O12" s="270">
        <f t="shared" si="1"/>
        <v>78.599999999999994</v>
      </c>
      <c r="P12" s="270">
        <f t="shared" si="1"/>
        <v>78.599999999999994</v>
      </c>
      <c r="Q12" s="309">
        <f t="shared" si="2"/>
        <v>78.599999999999994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45</v>
      </c>
      <c r="H39" s="408">
        <f>G39</f>
        <v>45</v>
      </c>
      <c r="I39" s="408">
        <v>45</v>
      </c>
      <c r="J39" s="408">
        <f t="shared" ref="J39:J40" si="20">I39</f>
        <v>45</v>
      </c>
      <c r="K39" s="408">
        <v>45</v>
      </c>
      <c r="L39" s="408">
        <v>45</v>
      </c>
      <c r="M39" s="408">
        <v>52</v>
      </c>
      <c r="N39" s="409">
        <v>52</v>
      </c>
      <c r="O39" s="270">
        <f t="shared" si="1"/>
        <v>48</v>
      </c>
      <c r="P39" s="270">
        <f t="shared" si="1"/>
        <v>48</v>
      </c>
      <c r="Q39" s="309">
        <f t="shared" si="2"/>
        <v>48</v>
      </c>
    </row>
    <row r="40" spans="1:17" ht="30" customHeight="1">
      <c r="A40" s="24">
        <v>29</v>
      </c>
      <c r="B40" s="24" t="s">
        <v>39</v>
      </c>
      <c r="C40" s="410">
        <v>50</v>
      </c>
      <c r="D40" s="410">
        <f>C40</f>
        <v>50</v>
      </c>
      <c r="E40" s="410"/>
      <c r="F40" s="410"/>
      <c r="G40" s="410">
        <v>50</v>
      </c>
      <c r="H40" s="408">
        <f t="shared" ref="H40:H45" si="21">G40</f>
        <v>50</v>
      </c>
      <c r="I40" s="410">
        <v>55</v>
      </c>
      <c r="J40" s="410">
        <f t="shared" si="20"/>
        <v>55</v>
      </c>
      <c r="K40" s="410">
        <v>54</v>
      </c>
      <c r="L40" s="410">
        <f t="shared" ref="L40:L44" si="22">K40</f>
        <v>54</v>
      </c>
      <c r="M40" s="410">
        <v>50</v>
      </c>
      <c r="N40" s="411">
        <f t="shared" ref="N40:N45" si="23">M40</f>
        <v>50</v>
      </c>
      <c r="O40" s="270">
        <f t="shared" si="1"/>
        <v>51.8</v>
      </c>
      <c r="P40" s="270">
        <f t="shared" si="1"/>
        <v>51.8</v>
      </c>
      <c r="Q40" s="309">
        <f t="shared" si="2"/>
        <v>51.8</v>
      </c>
    </row>
    <row r="41" spans="1:17" ht="38.25" customHeight="1">
      <c r="A41" s="24">
        <v>30</v>
      </c>
      <c r="B41" s="24" t="s">
        <v>40</v>
      </c>
      <c r="C41" s="410"/>
      <c r="D41" s="410"/>
      <c r="E41" s="410"/>
      <c r="F41" s="410"/>
      <c r="G41" s="410">
        <v>35</v>
      </c>
      <c r="H41" s="408">
        <f t="shared" si="21"/>
        <v>35</v>
      </c>
      <c r="I41" s="410">
        <v>52</v>
      </c>
      <c r="J41" s="410">
        <v>52</v>
      </c>
      <c r="K41" s="410">
        <v>35</v>
      </c>
      <c r="L41" s="410">
        <f>K41</f>
        <v>35</v>
      </c>
      <c r="M41" s="410"/>
      <c r="N41" s="411"/>
      <c r="O41" s="270">
        <f t="shared" si="1"/>
        <v>40.666666666666664</v>
      </c>
      <c r="P41" s="270">
        <f t="shared" si="1"/>
        <v>40.666666666666664</v>
      </c>
      <c r="Q41" s="309">
        <f t="shared" si="2"/>
        <v>40.666666666666664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69</v>
      </c>
      <c r="H42" s="408">
        <f t="shared" si="21"/>
        <v>69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2"/>
        <v>70</v>
      </c>
      <c r="M42" s="410"/>
      <c r="N42" s="411"/>
      <c r="O42" s="270">
        <f t="shared" si="1"/>
        <v>63</v>
      </c>
      <c r="P42" s="270">
        <f t="shared" si="1"/>
        <v>71.75</v>
      </c>
      <c r="Q42" s="309">
        <f t="shared" si="2"/>
        <v>67.375</v>
      </c>
    </row>
    <row r="43" spans="1:17" ht="18.75" customHeight="1">
      <c r="A43" s="24">
        <v>32</v>
      </c>
      <c r="B43" s="24" t="s">
        <v>42</v>
      </c>
      <c r="C43" s="388"/>
      <c r="D43" s="388"/>
      <c r="E43" s="405"/>
      <c r="F43" s="406"/>
      <c r="G43" s="405">
        <v>30</v>
      </c>
      <c r="H43" s="408">
        <f t="shared" si="21"/>
        <v>30</v>
      </c>
      <c r="I43" s="405">
        <v>45</v>
      </c>
      <c r="J43" s="405">
        <f t="shared" si="24"/>
        <v>45</v>
      </c>
      <c r="K43" s="405">
        <v>45</v>
      </c>
      <c r="L43" s="405">
        <f t="shared" si="22"/>
        <v>45</v>
      </c>
      <c r="M43" s="405">
        <v>30</v>
      </c>
      <c r="N43" s="411">
        <v>30</v>
      </c>
      <c r="O43" s="270">
        <f t="shared" si="1"/>
        <v>37.5</v>
      </c>
      <c r="P43" s="270">
        <f t="shared" si="1"/>
        <v>37.5</v>
      </c>
      <c r="Q43" s="309">
        <f t="shared" si="2"/>
        <v>37.5</v>
      </c>
    </row>
    <row r="44" spans="1:17" ht="20.25" customHeight="1">
      <c r="A44" s="24">
        <v>33</v>
      </c>
      <c r="B44" s="24" t="s">
        <v>43</v>
      </c>
      <c r="C44" s="388">
        <v>78</v>
      </c>
      <c r="D44" s="388">
        <v>90</v>
      </c>
      <c r="E44" s="405"/>
      <c r="F44" s="406"/>
      <c r="G44" s="405">
        <v>78</v>
      </c>
      <c r="H44" s="408">
        <f t="shared" si="21"/>
        <v>78</v>
      </c>
      <c r="I44" s="405">
        <v>80</v>
      </c>
      <c r="J44" s="405">
        <f t="shared" si="24"/>
        <v>80</v>
      </c>
      <c r="K44" s="405">
        <v>80</v>
      </c>
      <c r="L44" s="405">
        <f t="shared" si="22"/>
        <v>80</v>
      </c>
      <c r="M44" s="405">
        <v>79</v>
      </c>
      <c r="N44" s="411">
        <f t="shared" si="23"/>
        <v>79</v>
      </c>
      <c r="O44" s="270">
        <f>AVERAGE(C44,E44,G44,I44,K44,M44)</f>
        <v>79</v>
      </c>
      <c r="P44" s="270">
        <f t="shared" si="1"/>
        <v>81.400000000000006</v>
      </c>
      <c r="Q44" s="309">
        <f t="shared" si="2"/>
        <v>80.2</v>
      </c>
    </row>
    <row r="45" spans="1:17" ht="28.5" customHeight="1">
      <c r="A45" s="24">
        <v>34</v>
      </c>
      <c r="B45" s="24" t="s">
        <v>44</v>
      </c>
      <c r="C45" s="388">
        <v>210</v>
      </c>
      <c r="D45" s="388">
        <f t="shared" ref="D45" si="25">C45</f>
        <v>210</v>
      </c>
      <c r="E45" s="405"/>
      <c r="F45" s="406"/>
      <c r="G45" s="405">
        <v>210</v>
      </c>
      <c r="H45" s="408">
        <f t="shared" si="21"/>
        <v>210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220</v>
      </c>
      <c r="N45" s="411">
        <f t="shared" si="23"/>
        <v>220</v>
      </c>
      <c r="O45" s="270">
        <f t="shared" si="1"/>
        <v>227</v>
      </c>
      <c r="P45" s="270">
        <f t="shared" si="1"/>
        <v>227</v>
      </c>
      <c r="Q45" s="309">
        <f t="shared" si="2"/>
        <v>227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139</v>
      </c>
      <c r="H47" s="402">
        <f>G47</f>
        <v>139</v>
      </c>
      <c r="I47" s="402">
        <v>190</v>
      </c>
      <c r="J47" s="402">
        <v>200</v>
      </c>
      <c r="K47" s="402">
        <v>195</v>
      </c>
      <c r="L47" s="402">
        <v>195</v>
      </c>
      <c r="M47" s="402">
        <v>180</v>
      </c>
      <c r="N47" s="402">
        <f>M47</f>
        <v>180</v>
      </c>
      <c r="O47" s="270">
        <f t="shared" si="1"/>
        <v>170.4</v>
      </c>
      <c r="P47" s="270">
        <f t="shared" si="1"/>
        <v>188.8</v>
      </c>
      <c r="Q47" s="309">
        <f t="shared" si="2"/>
        <v>179.60000000000002</v>
      </c>
    </row>
    <row r="48" spans="1:17" ht="18" customHeight="1">
      <c r="A48" s="24">
        <v>36</v>
      </c>
      <c r="B48" s="24" t="s">
        <v>47</v>
      </c>
      <c r="C48" s="388">
        <v>109</v>
      </c>
      <c r="D48" s="388">
        <f>C48</f>
        <v>109</v>
      </c>
      <c r="E48" s="405"/>
      <c r="F48" s="406"/>
      <c r="G48" s="406">
        <v>109</v>
      </c>
      <c r="H48" s="402">
        <f t="shared" ref="H48:H51" si="26">G48</f>
        <v>109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110</v>
      </c>
      <c r="N48" s="402">
        <f t="shared" ref="N48:N51" si="28">M48</f>
        <v>110</v>
      </c>
      <c r="O48" s="270">
        <f t="shared" si="1"/>
        <v>109.6</v>
      </c>
      <c r="P48" s="270">
        <f t="shared" si="1"/>
        <v>109.6</v>
      </c>
      <c r="Q48" s="309">
        <f t="shared" si="2"/>
        <v>109.6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/>
      <c r="N49" s="402"/>
      <c r="O49" s="270">
        <f>AVERAGE(C49,E49,G49,I49,K49,M49)</f>
        <v>239</v>
      </c>
      <c r="P49" s="270">
        <f t="shared" si="1"/>
        <v>265</v>
      </c>
      <c r="Q49" s="309">
        <f t="shared" si="2"/>
        <v>252</v>
      </c>
    </row>
    <row r="50" spans="1:17" ht="18" customHeight="1">
      <c r="A50" s="24">
        <v>38</v>
      </c>
      <c r="B50" s="24" t="s">
        <v>49</v>
      </c>
      <c r="C50" s="388">
        <v>130</v>
      </c>
      <c r="D50" s="388">
        <f t="shared" ref="D50" si="29">C50</f>
        <v>130</v>
      </c>
      <c r="E50" s="405"/>
      <c r="F50" s="406"/>
      <c r="G50" s="406">
        <v>135</v>
      </c>
      <c r="H50" s="402">
        <f t="shared" si="26"/>
        <v>135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135</v>
      </c>
      <c r="N50" s="402">
        <f t="shared" si="28"/>
        <v>135</v>
      </c>
      <c r="O50" s="270">
        <f t="shared" si="1"/>
        <v>132</v>
      </c>
      <c r="P50" s="270">
        <f t="shared" si="1"/>
        <v>136</v>
      </c>
      <c r="Q50" s="309">
        <f t="shared" si="2"/>
        <v>134</v>
      </c>
    </row>
    <row r="51" spans="1:17" ht="18.75" customHeight="1">
      <c r="A51" s="24">
        <v>39</v>
      </c>
      <c r="B51" s="24" t="s">
        <v>50</v>
      </c>
      <c r="C51" s="388">
        <v>240</v>
      </c>
      <c r="D51" s="388">
        <v>240</v>
      </c>
      <c r="E51" s="405"/>
      <c r="F51" s="406"/>
      <c r="G51" s="406">
        <v>210</v>
      </c>
      <c r="H51" s="402">
        <f t="shared" si="26"/>
        <v>210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250</v>
      </c>
      <c r="N51" s="402">
        <f t="shared" si="28"/>
        <v>250</v>
      </c>
      <c r="O51" s="270">
        <f t="shared" si="1"/>
        <v>236</v>
      </c>
      <c r="P51" s="270">
        <f t="shared" si="1"/>
        <v>236</v>
      </c>
      <c r="Q51" s="309">
        <f t="shared" si="2"/>
        <v>236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55</v>
      </c>
      <c r="H53" s="412">
        <v>55</v>
      </c>
      <c r="I53" s="412">
        <v>52</v>
      </c>
      <c r="J53" s="412">
        <v>52</v>
      </c>
      <c r="K53" s="412">
        <v>55</v>
      </c>
      <c r="L53" s="412">
        <v>55</v>
      </c>
      <c r="M53" s="412">
        <v>52</v>
      </c>
      <c r="N53" s="412">
        <f>M53</f>
        <v>52</v>
      </c>
      <c r="O53" s="270">
        <f>AVERAGE(C53,E53,G53,I53,K53,M53)</f>
        <v>52.8</v>
      </c>
      <c r="P53" s="270">
        <f t="shared" si="1"/>
        <v>52.8</v>
      </c>
      <c r="Q53" s="309">
        <f t="shared" si="2"/>
        <v>52.8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I35" sqref="I35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61"/>
      <c r="L3" s="462"/>
      <c r="M3" s="462"/>
      <c r="N3" s="462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77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79</v>
      </c>
      <c r="P8" s="270">
        <f>AVERAGE(D8,F8,H8,J8,L8,N8)</f>
        <v>111</v>
      </c>
      <c r="Q8" s="309">
        <f t="shared" ref="Q8:Q53" si="2">AVERAGE(O8,P8)</f>
        <v>95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75</v>
      </c>
      <c r="J12" s="403">
        <v>75</v>
      </c>
      <c r="K12" s="403">
        <v>85</v>
      </c>
      <c r="L12" s="403">
        <v>85</v>
      </c>
      <c r="M12" s="403">
        <v>75</v>
      </c>
      <c r="N12" s="403">
        <v>75</v>
      </c>
      <c r="O12" s="270">
        <f t="shared" si="1"/>
        <v>78.599999999999994</v>
      </c>
      <c r="P12" s="270">
        <f t="shared" si="1"/>
        <v>78.599999999999994</v>
      </c>
      <c r="Q12" s="309">
        <f t="shared" si="2"/>
        <v>78.599999999999994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53</v>
      </c>
      <c r="D39" s="408">
        <v>53</v>
      </c>
      <c r="E39" s="408"/>
      <c r="F39" s="408"/>
      <c r="G39" s="408">
        <v>45</v>
      </c>
      <c r="H39" s="408">
        <f>G39</f>
        <v>45</v>
      </c>
      <c r="I39" s="408">
        <v>45</v>
      </c>
      <c r="J39" s="408">
        <f t="shared" ref="J39:J40" si="20">I39</f>
        <v>45</v>
      </c>
      <c r="K39" s="408">
        <v>45</v>
      </c>
      <c r="L39" s="408">
        <v>45</v>
      </c>
      <c r="M39" s="408">
        <v>52</v>
      </c>
      <c r="N39" s="409">
        <v>52</v>
      </c>
      <c r="O39" s="270">
        <f t="shared" si="1"/>
        <v>48</v>
      </c>
      <c r="P39" s="270">
        <f t="shared" si="1"/>
        <v>48</v>
      </c>
      <c r="Q39" s="309">
        <f t="shared" si="2"/>
        <v>48</v>
      </c>
    </row>
    <row r="40" spans="1:17" ht="30" customHeight="1">
      <c r="A40" s="24">
        <v>29</v>
      </c>
      <c r="B40" s="24" t="s">
        <v>39</v>
      </c>
      <c r="C40" s="410">
        <v>50</v>
      </c>
      <c r="D40" s="410">
        <f>C40</f>
        <v>50</v>
      </c>
      <c r="E40" s="410"/>
      <c r="F40" s="410"/>
      <c r="G40" s="410">
        <v>50</v>
      </c>
      <c r="H40" s="408">
        <f t="shared" ref="H40:H45" si="21">G40</f>
        <v>50</v>
      </c>
      <c r="I40" s="410">
        <v>55</v>
      </c>
      <c r="J40" s="410">
        <f t="shared" si="20"/>
        <v>55</v>
      </c>
      <c r="K40" s="410">
        <v>54</v>
      </c>
      <c r="L40" s="410">
        <f t="shared" ref="L40:L44" si="22">K40</f>
        <v>54</v>
      </c>
      <c r="M40" s="410">
        <v>50</v>
      </c>
      <c r="N40" s="411">
        <f t="shared" ref="N40:N45" si="23">M40</f>
        <v>50</v>
      </c>
      <c r="O40" s="270">
        <f t="shared" si="1"/>
        <v>51.8</v>
      </c>
      <c r="P40" s="270">
        <f t="shared" si="1"/>
        <v>51.8</v>
      </c>
      <c r="Q40" s="309">
        <f t="shared" si="2"/>
        <v>51.8</v>
      </c>
    </row>
    <row r="41" spans="1:17" ht="38.25" customHeight="1">
      <c r="A41" s="24">
        <v>30</v>
      </c>
      <c r="B41" s="24" t="s">
        <v>40</v>
      </c>
      <c r="C41" s="410"/>
      <c r="D41" s="410"/>
      <c r="E41" s="410"/>
      <c r="F41" s="410"/>
      <c r="G41" s="410">
        <v>35</v>
      </c>
      <c r="H41" s="408">
        <f t="shared" si="21"/>
        <v>35</v>
      </c>
      <c r="I41" s="410">
        <v>52</v>
      </c>
      <c r="J41" s="410">
        <v>52</v>
      </c>
      <c r="K41" s="410">
        <v>35</v>
      </c>
      <c r="L41" s="410">
        <f>K41</f>
        <v>35</v>
      </c>
      <c r="M41" s="410"/>
      <c r="N41" s="411"/>
      <c r="O41" s="270">
        <f t="shared" si="1"/>
        <v>40.666666666666664</v>
      </c>
      <c r="P41" s="270">
        <f t="shared" si="1"/>
        <v>40.666666666666664</v>
      </c>
      <c r="Q41" s="309">
        <f t="shared" si="2"/>
        <v>40.666666666666664</v>
      </c>
    </row>
    <row r="42" spans="1:17" ht="27.75" customHeight="1">
      <c r="A42" s="24">
        <v>31</v>
      </c>
      <c r="B42" s="24" t="s">
        <v>41</v>
      </c>
      <c r="C42" s="410">
        <v>55</v>
      </c>
      <c r="D42" s="410">
        <v>90</v>
      </c>
      <c r="E42" s="410"/>
      <c r="F42" s="410"/>
      <c r="G42" s="410">
        <v>69</v>
      </c>
      <c r="H42" s="408">
        <f t="shared" si="21"/>
        <v>69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2"/>
        <v>70</v>
      </c>
      <c r="M42" s="410"/>
      <c r="N42" s="411"/>
      <c r="O42" s="270">
        <f t="shared" si="1"/>
        <v>63</v>
      </c>
      <c r="P42" s="270">
        <f t="shared" si="1"/>
        <v>71.75</v>
      </c>
      <c r="Q42" s="309">
        <f t="shared" si="2"/>
        <v>67.375</v>
      </c>
    </row>
    <row r="43" spans="1:17" ht="18.75" customHeight="1">
      <c r="A43" s="24">
        <v>32</v>
      </c>
      <c r="B43" s="24" t="s">
        <v>42</v>
      </c>
      <c r="C43" s="388"/>
      <c r="D43" s="388"/>
      <c r="E43" s="405"/>
      <c r="F43" s="406"/>
      <c r="G43" s="405">
        <v>30</v>
      </c>
      <c r="H43" s="408">
        <f t="shared" si="21"/>
        <v>30</v>
      </c>
      <c r="I43" s="405">
        <v>45</v>
      </c>
      <c r="J43" s="405">
        <f t="shared" si="24"/>
        <v>45</v>
      </c>
      <c r="K43" s="405">
        <v>45</v>
      </c>
      <c r="L43" s="405">
        <f t="shared" si="22"/>
        <v>45</v>
      </c>
      <c r="M43" s="405">
        <v>30</v>
      </c>
      <c r="N43" s="411">
        <v>30</v>
      </c>
      <c r="O43" s="270">
        <f t="shared" si="1"/>
        <v>37.5</v>
      </c>
      <c r="P43" s="270">
        <f t="shared" si="1"/>
        <v>37.5</v>
      </c>
      <c r="Q43" s="309">
        <f t="shared" si="2"/>
        <v>37.5</v>
      </c>
    </row>
    <row r="44" spans="1:17" ht="20.25" customHeight="1">
      <c r="A44" s="24">
        <v>33</v>
      </c>
      <c r="B44" s="24" t="s">
        <v>43</v>
      </c>
      <c r="C44" s="388">
        <v>78</v>
      </c>
      <c r="D44" s="388">
        <v>90</v>
      </c>
      <c r="E44" s="405"/>
      <c r="F44" s="406"/>
      <c r="G44" s="405">
        <v>78</v>
      </c>
      <c r="H44" s="408">
        <f t="shared" si="21"/>
        <v>78</v>
      </c>
      <c r="I44" s="405">
        <v>80</v>
      </c>
      <c r="J44" s="405">
        <f t="shared" si="24"/>
        <v>80</v>
      </c>
      <c r="K44" s="405">
        <v>80</v>
      </c>
      <c r="L44" s="405">
        <f t="shared" si="22"/>
        <v>80</v>
      </c>
      <c r="M44" s="405">
        <v>79</v>
      </c>
      <c r="N44" s="411">
        <f t="shared" si="23"/>
        <v>79</v>
      </c>
      <c r="O44" s="270">
        <f>AVERAGE(C44,E44,G44,I44,K44,M44)</f>
        <v>79</v>
      </c>
      <c r="P44" s="270">
        <f t="shared" si="1"/>
        <v>81.400000000000006</v>
      </c>
      <c r="Q44" s="309">
        <f t="shared" si="2"/>
        <v>80.2</v>
      </c>
    </row>
    <row r="45" spans="1:17" ht="28.5" customHeight="1">
      <c r="A45" s="24">
        <v>34</v>
      </c>
      <c r="B45" s="24" t="s">
        <v>44</v>
      </c>
      <c r="C45" s="388">
        <v>210</v>
      </c>
      <c r="D45" s="388">
        <f t="shared" ref="D45" si="25">C45</f>
        <v>210</v>
      </c>
      <c r="E45" s="405"/>
      <c r="F45" s="406"/>
      <c r="G45" s="405">
        <v>210</v>
      </c>
      <c r="H45" s="408">
        <f t="shared" si="21"/>
        <v>210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220</v>
      </c>
      <c r="N45" s="411">
        <f t="shared" si="23"/>
        <v>220</v>
      </c>
      <c r="O45" s="270">
        <f t="shared" si="1"/>
        <v>227</v>
      </c>
      <c r="P45" s="270">
        <f t="shared" si="1"/>
        <v>227</v>
      </c>
      <c r="Q45" s="309">
        <f t="shared" si="2"/>
        <v>227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139</v>
      </c>
      <c r="H47" s="402">
        <f>G47</f>
        <v>139</v>
      </c>
      <c r="I47" s="402">
        <v>190</v>
      </c>
      <c r="J47" s="402">
        <v>200</v>
      </c>
      <c r="K47" s="402">
        <v>195</v>
      </c>
      <c r="L47" s="402">
        <v>195</v>
      </c>
      <c r="M47" s="402">
        <v>180</v>
      </c>
      <c r="N47" s="402">
        <f>M47</f>
        <v>180</v>
      </c>
      <c r="O47" s="270">
        <f t="shared" si="1"/>
        <v>170.4</v>
      </c>
      <c r="P47" s="270">
        <f t="shared" si="1"/>
        <v>188.8</v>
      </c>
      <c r="Q47" s="309">
        <f t="shared" si="2"/>
        <v>179.60000000000002</v>
      </c>
    </row>
    <row r="48" spans="1:17" ht="18" customHeight="1">
      <c r="A48" s="24">
        <v>36</v>
      </c>
      <c r="B48" s="24" t="s">
        <v>47</v>
      </c>
      <c r="C48" s="388">
        <v>109</v>
      </c>
      <c r="D48" s="388">
        <f>C48</f>
        <v>109</v>
      </c>
      <c r="E48" s="405"/>
      <c r="F48" s="406"/>
      <c r="G48" s="406">
        <v>109</v>
      </c>
      <c r="H48" s="402">
        <f t="shared" ref="H48:H51" si="26">G48</f>
        <v>109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110</v>
      </c>
      <c r="N48" s="402">
        <f t="shared" ref="N48:N51" si="28">M48</f>
        <v>110</v>
      </c>
      <c r="O48" s="270">
        <f t="shared" si="1"/>
        <v>109.6</v>
      </c>
      <c r="P48" s="270">
        <f t="shared" si="1"/>
        <v>109.6</v>
      </c>
      <c r="Q48" s="309">
        <f t="shared" si="2"/>
        <v>109.6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180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/>
      <c r="N49" s="402"/>
      <c r="O49" s="270">
        <f>AVERAGE(C49,E49,G49,I49,K49,M49)</f>
        <v>239</v>
      </c>
      <c r="P49" s="270">
        <f t="shared" si="1"/>
        <v>265</v>
      </c>
      <c r="Q49" s="309">
        <f t="shared" si="2"/>
        <v>252</v>
      </c>
    </row>
    <row r="50" spans="1:17" ht="18" customHeight="1">
      <c r="A50" s="24">
        <v>38</v>
      </c>
      <c r="B50" s="24" t="s">
        <v>49</v>
      </c>
      <c r="C50" s="388">
        <v>130</v>
      </c>
      <c r="D50" s="388">
        <f t="shared" ref="D50" si="29">C50</f>
        <v>130</v>
      </c>
      <c r="E50" s="405"/>
      <c r="F50" s="406"/>
      <c r="G50" s="406">
        <v>135</v>
      </c>
      <c r="H50" s="402">
        <f t="shared" si="26"/>
        <v>135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135</v>
      </c>
      <c r="N50" s="402">
        <f t="shared" si="28"/>
        <v>135</v>
      </c>
      <c r="O50" s="270">
        <f t="shared" si="1"/>
        <v>132</v>
      </c>
      <c r="P50" s="270">
        <f t="shared" si="1"/>
        <v>136</v>
      </c>
      <c r="Q50" s="309">
        <f t="shared" si="2"/>
        <v>134</v>
      </c>
    </row>
    <row r="51" spans="1:17" ht="18.75" customHeight="1">
      <c r="A51" s="24">
        <v>39</v>
      </c>
      <c r="B51" s="24" t="s">
        <v>50</v>
      </c>
      <c r="C51" s="388">
        <v>240</v>
      </c>
      <c r="D51" s="388">
        <v>240</v>
      </c>
      <c r="E51" s="405"/>
      <c r="F51" s="406"/>
      <c r="G51" s="406">
        <v>210</v>
      </c>
      <c r="H51" s="402">
        <f t="shared" si="26"/>
        <v>210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250</v>
      </c>
      <c r="N51" s="402">
        <f t="shared" si="28"/>
        <v>250</v>
      </c>
      <c r="O51" s="270">
        <f t="shared" si="1"/>
        <v>236</v>
      </c>
      <c r="P51" s="270">
        <f t="shared" si="1"/>
        <v>236</v>
      </c>
      <c r="Q51" s="309">
        <f t="shared" si="2"/>
        <v>236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55</v>
      </c>
      <c r="H53" s="412">
        <v>55</v>
      </c>
      <c r="I53" s="412">
        <v>52</v>
      </c>
      <c r="J53" s="412">
        <v>52</v>
      </c>
      <c r="K53" s="412">
        <v>55</v>
      </c>
      <c r="L53" s="412">
        <v>55</v>
      </c>
      <c r="M53" s="412">
        <v>52</v>
      </c>
      <c r="N53" s="412">
        <f>M53</f>
        <v>52</v>
      </c>
      <c r="O53" s="270">
        <f>AVERAGE(C53,E53,G53,I53,K53,M53)</f>
        <v>52.8</v>
      </c>
      <c r="P53" s="270">
        <f t="shared" si="1"/>
        <v>52.8</v>
      </c>
      <c r="Q53" s="309">
        <f t="shared" si="2"/>
        <v>52.8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7" activePane="bottomRight" state="frozen"/>
      <selection activeCell="A2" sqref="A2"/>
      <selection pane="topRight" activeCell="C2" sqref="C2"/>
      <selection pane="bottomLeft" activeCell="A7" sqref="A7"/>
      <selection pane="bottomRight" activeCell="D49" sqref="D49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63"/>
      <c r="L3" s="464"/>
      <c r="M3" s="464"/>
      <c r="N3" s="464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88</v>
      </c>
      <c r="D8" s="402">
        <v>125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80.833333333333329</v>
      </c>
      <c r="P8" s="270">
        <f>AVERAGE(D8,F8,H8,J8,L8,N8)</f>
        <v>111.83333333333333</v>
      </c>
      <c r="Q8" s="309">
        <f t="shared" ref="Q8:Q53" si="2">AVERAGE(O8,P8)</f>
        <v>96.333333333333329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75</v>
      </c>
      <c r="J12" s="403">
        <v>75</v>
      </c>
      <c r="K12" s="403">
        <v>85</v>
      </c>
      <c r="L12" s="403">
        <v>85</v>
      </c>
      <c r="M12" s="403">
        <v>83</v>
      </c>
      <c r="N12" s="403">
        <v>83</v>
      </c>
      <c r="O12" s="270">
        <f t="shared" si="1"/>
        <v>80.2</v>
      </c>
      <c r="P12" s="270">
        <f t="shared" si="1"/>
        <v>80.2</v>
      </c>
      <c r="Q12" s="309">
        <f t="shared" si="2"/>
        <v>80.2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>
        <v>97</v>
      </c>
      <c r="H32" s="403">
        <v>140</v>
      </c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87.6</v>
      </c>
      <c r="P32" s="270">
        <f t="shared" si="1"/>
        <v>131.6</v>
      </c>
      <c r="Q32" s="309">
        <f t="shared" si="2"/>
        <v>109.6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52</v>
      </c>
      <c r="D39" s="408">
        <v>52</v>
      </c>
      <c r="E39" s="408"/>
      <c r="F39" s="408"/>
      <c r="G39" s="408">
        <v>45</v>
      </c>
      <c r="H39" s="408">
        <f>G39</f>
        <v>45</v>
      </c>
      <c r="I39" s="408">
        <v>45</v>
      </c>
      <c r="J39" s="408">
        <f t="shared" ref="J39:J40" si="20">I39</f>
        <v>45</v>
      </c>
      <c r="K39" s="408">
        <v>45</v>
      </c>
      <c r="L39" s="408">
        <v>45</v>
      </c>
      <c r="M39" s="408">
        <v>55</v>
      </c>
      <c r="N39" s="409">
        <f>M39</f>
        <v>55</v>
      </c>
      <c r="O39" s="270">
        <f t="shared" si="1"/>
        <v>48.4</v>
      </c>
      <c r="P39" s="270">
        <f t="shared" si="1"/>
        <v>48.4</v>
      </c>
      <c r="Q39" s="309">
        <f t="shared" si="2"/>
        <v>48.4</v>
      </c>
    </row>
    <row r="40" spans="1:17" ht="30" customHeight="1">
      <c r="A40" s="24">
        <v>29</v>
      </c>
      <c r="B40" s="24" t="s">
        <v>39</v>
      </c>
      <c r="C40" s="410">
        <v>65</v>
      </c>
      <c r="D40" s="410">
        <f>C40</f>
        <v>65</v>
      </c>
      <c r="E40" s="410"/>
      <c r="F40" s="410"/>
      <c r="G40" s="410">
        <v>50</v>
      </c>
      <c r="H40" s="408">
        <f t="shared" ref="H40:H45" si="21">G40</f>
        <v>50</v>
      </c>
      <c r="I40" s="410">
        <v>55</v>
      </c>
      <c r="J40" s="410">
        <f t="shared" si="20"/>
        <v>55</v>
      </c>
      <c r="K40" s="410">
        <v>54</v>
      </c>
      <c r="L40" s="410">
        <f t="shared" ref="L40:L44" si="22">K40</f>
        <v>54</v>
      </c>
      <c r="M40" s="410">
        <v>70</v>
      </c>
      <c r="N40" s="409">
        <f t="shared" ref="N40:N45" si="23">M40</f>
        <v>70</v>
      </c>
      <c r="O40" s="270">
        <f t="shared" si="1"/>
        <v>58.8</v>
      </c>
      <c r="P40" s="270">
        <f t="shared" si="1"/>
        <v>58.8</v>
      </c>
      <c r="Q40" s="309">
        <f t="shared" si="2"/>
        <v>58.8</v>
      </c>
    </row>
    <row r="41" spans="1:17" ht="38.25" customHeight="1">
      <c r="A41" s="24">
        <v>30</v>
      </c>
      <c r="B41" s="24" t="s">
        <v>40</v>
      </c>
      <c r="C41" s="410">
        <v>37</v>
      </c>
      <c r="D41" s="410">
        <v>37</v>
      </c>
      <c r="E41" s="410"/>
      <c r="F41" s="410"/>
      <c r="G41" s="410">
        <v>35</v>
      </c>
      <c r="H41" s="408">
        <f t="shared" si="21"/>
        <v>35</v>
      </c>
      <c r="I41" s="410">
        <v>52</v>
      </c>
      <c r="J41" s="410">
        <v>52</v>
      </c>
      <c r="K41" s="410">
        <v>35</v>
      </c>
      <c r="L41" s="410">
        <f>K41</f>
        <v>35</v>
      </c>
      <c r="M41" s="410">
        <v>34</v>
      </c>
      <c r="N41" s="409">
        <f t="shared" si="23"/>
        <v>34</v>
      </c>
      <c r="O41" s="270">
        <f t="shared" si="1"/>
        <v>38.6</v>
      </c>
      <c r="P41" s="270">
        <f t="shared" si="1"/>
        <v>38.6</v>
      </c>
      <c r="Q41" s="309">
        <f t="shared" si="2"/>
        <v>38.6</v>
      </c>
    </row>
    <row r="42" spans="1:17" ht="27.75" customHeight="1">
      <c r="A42" s="24">
        <v>31</v>
      </c>
      <c r="B42" s="24" t="s">
        <v>41</v>
      </c>
      <c r="C42" s="410">
        <v>58</v>
      </c>
      <c r="D42" s="410">
        <v>58</v>
      </c>
      <c r="E42" s="410"/>
      <c r="F42" s="410"/>
      <c r="G42" s="410">
        <v>69</v>
      </c>
      <c r="H42" s="408">
        <f t="shared" si="21"/>
        <v>69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2"/>
        <v>70</v>
      </c>
      <c r="M42" s="410">
        <v>98</v>
      </c>
      <c r="N42" s="409">
        <f t="shared" si="23"/>
        <v>98</v>
      </c>
      <c r="O42" s="270">
        <f t="shared" si="1"/>
        <v>70.599999999999994</v>
      </c>
      <c r="P42" s="270">
        <f t="shared" si="1"/>
        <v>70.599999999999994</v>
      </c>
      <c r="Q42" s="309">
        <f t="shared" si="2"/>
        <v>70.599999999999994</v>
      </c>
    </row>
    <row r="43" spans="1:17" ht="18.75" customHeight="1">
      <c r="A43" s="24">
        <v>32</v>
      </c>
      <c r="B43" s="24" t="s">
        <v>42</v>
      </c>
      <c r="C43" s="388">
        <v>58</v>
      </c>
      <c r="D43" s="388">
        <v>58</v>
      </c>
      <c r="E43" s="405"/>
      <c r="F43" s="406"/>
      <c r="G43" s="405">
        <v>30</v>
      </c>
      <c r="H43" s="408">
        <f t="shared" si="21"/>
        <v>30</v>
      </c>
      <c r="I43" s="405">
        <v>45</v>
      </c>
      <c r="J43" s="405">
        <f t="shared" si="24"/>
        <v>45</v>
      </c>
      <c r="K43" s="405">
        <v>45</v>
      </c>
      <c r="L43" s="405">
        <f t="shared" si="22"/>
        <v>45</v>
      </c>
      <c r="M43" s="405">
        <v>40</v>
      </c>
      <c r="N43" s="409">
        <f t="shared" si="23"/>
        <v>40</v>
      </c>
      <c r="O43" s="270">
        <f t="shared" si="1"/>
        <v>43.6</v>
      </c>
      <c r="P43" s="270">
        <f t="shared" si="1"/>
        <v>43.6</v>
      </c>
      <c r="Q43" s="309">
        <f t="shared" si="2"/>
        <v>43.6</v>
      </c>
    </row>
    <row r="44" spans="1:17" ht="20.25" customHeight="1">
      <c r="A44" s="24">
        <v>33</v>
      </c>
      <c r="B44" s="24" t="s">
        <v>43</v>
      </c>
      <c r="C44" s="388">
        <v>130</v>
      </c>
      <c r="D44" s="388">
        <v>130</v>
      </c>
      <c r="E44" s="405"/>
      <c r="F44" s="406"/>
      <c r="G44" s="405">
        <v>78</v>
      </c>
      <c r="H44" s="408">
        <f t="shared" si="21"/>
        <v>78</v>
      </c>
      <c r="I44" s="405">
        <v>80</v>
      </c>
      <c r="J44" s="405">
        <f t="shared" si="24"/>
        <v>80</v>
      </c>
      <c r="K44" s="405">
        <v>80</v>
      </c>
      <c r="L44" s="405">
        <f t="shared" si="22"/>
        <v>80</v>
      </c>
      <c r="M44" s="405">
        <v>130</v>
      </c>
      <c r="N44" s="409">
        <f t="shared" si="23"/>
        <v>130</v>
      </c>
      <c r="O44" s="270">
        <f>AVERAGE(C44,E44,G44,I44,K44,M44)</f>
        <v>99.6</v>
      </c>
      <c r="P44" s="270">
        <f t="shared" si="1"/>
        <v>99.6</v>
      </c>
      <c r="Q44" s="309">
        <f t="shared" si="2"/>
        <v>99.6</v>
      </c>
    </row>
    <row r="45" spans="1:17" ht="28.5" customHeight="1">
      <c r="A45" s="24">
        <v>34</v>
      </c>
      <c r="B45" s="24" t="s">
        <v>44</v>
      </c>
      <c r="C45" s="388">
        <v>220</v>
      </c>
      <c r="D45" s="388">
        <f t="shared" ref="D45" si="25">C45</f>
        <v>220</v>
      </c>
      <c r="E45" s="405"/>
      <c r="F45" s="406"/>
      <c r="G45" s="405">
        <v>210</v>
      </c>
      <c r="H45" s="408">
        <f t="shared" si="21"/>
        <v>210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230</v>
      </c>
      <c r="N45" s="409">
        <f t="shared" si="23"/>
        <v>230</v>
      </c>
      <c r="O45" s="270">
        <f t="shared" si="1"/>
        <v>231</v>
      </c>
      <c r="P45" s="270">
        <f t="shared" si="1"/>
        <v>231</v>
      </c>
      <c r="Q45" s="309">
        <f t="shared" si="2"/>
        <v>231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148</v>
      </c>
      <c r="D47" s="402">
        <v>230</v>
      </c>
      <c r="E47" s="402"/>
      <c r="F47" s="402"/>
      <c r="G47" s="402">
        <v>139</v>
      </c>
      <c r="H47" s="402">
        <f>G47</f>
        <v>139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174.4</v>
      </c>
      <c r="P47" s="270">
        <f t="shared" si="1"/>
        <v>192.8</v>
      </c>
      <c r="Q47" s="309">
        <f t="shared" si="2"/>
        <v>183.60000000000002</v>
      </c>
    </row>
    <row r="48" spans="1:17" ht="18" customHeight="1">
      <c r="A48" s="24">
        <v>36</v>
      </c>
      <c r="B48" s="24" t="s">
        <v>47</v>
      </c>
      <c r="C48" s="388">
        <v>115</v>
      </c>
      <c r="D48" s="388">
        <f>C48</f>
        <v>115</v>
      </c>
      <c r="E48" s="405"/>
      <c r="F48" s="406"/>
      <c r="G48" s="406">
        <v>109</v>
      </c>
      <c r="H48" s="402">
        <f t="shared" ref="H48:H51" si="26">G48</f>
        <v>109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110</v>
      </c>
      <c r="N48" s="402">
        <f t="shared" ref="N48:N51" si="28">M48</f>
        <v>110</v>
      </c>
      <c r="O48" s="270">
        <f t="shared" si="1"/>
        <v>110.8</v>
      </c>
      <c r="P48" s="270">
        <f t="shared" si="1"/>
        <v>110.8</v>
      </c>
      <c r="Q48" s="309">
        <f t="shared" si="2"/>
        <v>110.8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175</v>
      </c>
      <c r="N49" s="402">
        <v>280</v>
      </c>
      <c r="O49" s="270">
        <f>AVERAGE(C49,E49,G49,I49,K49,M49)</f>
        <v>217.66666666666666</v>
      </c>
      <c r="P49" s="270">
        <f t="shared" si="1"/>
        <v>293.33333333333331</v>
      </c>
      <c r="Q49" s="309">
        <f t="shared" si="2"/>
        <v>255.5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9">C50</f>
        <v>150</v>
      </c>
      <c r="E50" s="405"/>
      <c r="F50" s="406"/>
      <c r="G50" s="406">
        <v>135</v>
      </c>
      <c r="H50" s="402">
        <f t="shared" si="26"/>
        <v>135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134</v>
      </c>
      <c r="P50" s="270">
        <f t="shared" si="1"/>
        <v>138</v>
      </c>
      <c r="Q50" s="309">
        <f t="shared" si="2"/>
        <v>136</v>
      </c>
    </row>
    <row r="51" spans="1:17" ht="18.75" customHeight="1">
      <c r="A51" s="24">
        <v>39</v>
      </c>
      <c r="B51" s="24" t="s">
        <v>50</v>
      </c>
      <c r="C51" s="388">
        <v>220</v>
      </c>
      <c r="D51" s="388">
        <v>240</v>
      </c>
      <c r="E51" s="405"/>
      <c r="F51" s="406"/>
      <c r="G51" s="406">
        <v>210</v>
      </c>
      <c r="H51" s="402">
        <f t="shared" si="26"/>
        <v>210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215</v>
      </c>
      <c r="N51" s="402">
        <f t="shared" si="28"/>
        <v>215</v>
      </c>
      <c r="O51" s="270">
        <f t="shared" si="1"/>
        <v>225</v>
      </c>
      <c r="P51" s="270">
        <f t="shared" si="1"/>
        <v>229</v>
      </c>
      <c r="Q51" s="309">
        <f t="shared" si="2"/>
        <v>227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50</v>
      </c>
      <c r="D53" s="412">
        <f>C53</f>
        <v>50</v>
      </c>
      <c r="E53" s="412"/>
      <c r="F53" s="412"/>
      <c r="G53" s="412">
        <v>55</v>
      </c>
      <c r="H53" s="412">
        <v>55</v>
      </c>
      <c r="I53" s="412">
        <v>52</v>
      </c>
      <c r="J53" s="412">
        <v>52</v>
      </c>
      <c r="K53" s="412">
        <v>55</v>
      </c>
      <c r="L53" s="412">
        <v>55</v>
      </c>
      <c r="M53" s="412">
        <v>53</v>
      </c>
      <c r="N53" s="412">
        <f>M53</f>
        <v>53</v>
      </c>
      <c r="O53" s="270">
        <f>AVERAGE(C53,E53,G53,I53,K53,M53)</f>
        <v>53</v>
      </c>
      <c r="P53" s="270">
        <f t="shared" si="1"/>
        <v>53</v>
      </c>
      <c r="Q53" s="309">
        <f t="shared" si="2"/>
        <v>53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16" activePane="bottomRight" state="frozen"/>
      <selection activeCell="A2" sqref="A2"/>
      <selection pane="topRight" activeCell="C2" sqref="C2"/>
      <selection pane="bottomLeft" activeCell="A7" sqref="A7"/>
      <selection pane="bottomRight" activeCell="J11" sqref="J11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65"/>
      <c r="L3" s="466"/>
      <c r="M3" s="466"/>
      <c r="N3" s="466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88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80.833333333333329</v>
      </c>
      <c r="P8" s="270">
        <f>AVERAGE(D8,F8,H8,J8,L8,N8)</f>
        <v>111</v>
      </c>
      <c r="Q8" s="309">
        <f t="shared" ref="Q8:Q53" si="2">AVERAGE(O8,P8)</f>
        <v>95.916666666666657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79</v>
      </c>
      <c r="D12" s="403">
        <v>79</v>
      </c>
      <c r="E12" s="403"/>
      <c r="F12" s="403"/>
      <c r="G12" s="404">
        <v>79</v>
      </c>
      <c r="H12" s="404">
        <v>79</v>
      </c>
      <c r="I12" s="403">
        <v>75</v>
      </c>
      <c r="J12" s="403">
        <v>75</v>
      </c>
      <c r="K12" s="403">
        <v>85</v>
      </c>
      <c r="L12" s="403">
        <v>85</v>
      </c>
      <c r="M12" s="403">
        <v>83</v>
      </c>
      <c r="N12" s="403">
        <v>83</v>
      </c>
      <c r="O12" s="270">
        <f t="shared" si="1"/>
        <v>80.2</v>
      </c>
      <c r="P12" s="270">
        <f t="shared" si="1"/>
        <v>80.2</v>
      </c>
      <c r="Q12" s="309">
        <f t="shared" si="2"/>
        <v>80.2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32</v>
      </c>
      <c r="D39" s="408">
        <v>52</v>
      </c>
      <c r="E39" s="408"/>
      <c r="F39" s="408"/>
      <c r="G39" s="408">
        <v>40</v>
      </c>
      <c r="H39" s="408">
        <f>G39</f>
        <v>40</v>
      </c>
      <c r="I39" s="408">
        <v>45</v>
      </c>
      <c r="J39" s="408">
        <f t="shared" ref="J39:J40" si="20">I39</f>
        <v>45</v>
      </c>
      <c r="K39" s="408">
        <v>45</v>
      </c>
      <c r="L39" s="408">
        <v>45</v>
      </c>
      <c r="M39" s="408">
        <v>55</v>
      </c>
      <c r="N39" s="409">
        <f>M39</f>
        <v>55</v>
      </c>
      <c r="O39" s="270">
        <f t="shared" si="1"/>
        <v>43.4</v>
      </c>
      <c r="P39" s="270">
        <f t="shared" si="1"/>
        <v>47.4</v>
      </c>
      <c r="Q39" s="309">
        <f t="shared" si="2"/>
        <v>45.4</v>
      </c>
    </row>
    <row r="40" spans="1:17" ht="30" customHeight="1">
      <c r="A40" s="24">
        <v>29</v>
      </c>
      <c r="B40" s="24" t="s">
        <v>39</v>
      </c>
      <c r="C40" s="410">
        <v>50</v>
      </c>
      <c r="D40" s="410">
        <f>C40</f>
        <v>50</v>
      </c>
      <c r="E40" s="410"/>
      <c r="F40" s="410"/>
      <c r="G40" s="410">
        <v>55</v>
      </c>
      <c r="H40" s="408">
        <f t="shared" ref="H40:H45" si="21">G40</f>
        <v>55</v>
      </c>
      <c r="I40" s="410">
        <v>55</v>
      </c>
      <c r="J40" s="410">
        <f t="shared" si="20"/>
        <v>55</v>
      </c>
      <c r="K40" s="410">
        <v>54</v>
      </c>
      <c r="L40" s="410">
        <f t="shared" ref="L40:L44" si="22">K40</f>
        <v>54</v>
      </c>
      <c r="M40" s="410">
        <v>70</v>
      </c>
      <c r="N40" s="409">
        <f t="shared" ref="N40:N45" si="23">M40</f>
        <v>70</v>
      </c>
      <c r="O40" s="270">
        <f t="shared" si="1"/>
        <v>56.8</v>
      </c>
      <c r="P40" s="270">
        <f t="shared" si="1"/>
        <v>56.8</v>
      </c>
      <c r="Q40" s="309">
        <f t="shared" si="2"/>
        <v>56.8</v>
      </c>
    </row>
    <row r="41" spans="1:17" ht="38.25" customHeight="1">
      <c r="A41" s="24">
        <v>30</v>
      </c>
      <c r="B41" s="24" t="s">
        <v>40</v>
      </c>
      <c r="C41" s="410">
        <v>26</v>
      </c>
      <c r="D41" s="410">
        <v>37</v>
      </c>
      <c r="E41" s="410"/>
      <c r="F41" s="410"/>
      <c r="G41" s="410">
        <v>20</v>
      </c>
      <c r="H41" s="408">
        <f t="shared" si="21"/>
        <v>20</v>
      </c>
      <c r="I41" s="410">
        <v>52</v>
      </c>
      <c r="J41" s="410">
        <v>52</v>
      </c>
      <c r="K41" s="410">
        <v>35</v>
      </c>
      <c r="L41" s="410">
        <f>K41</f>
        <v>35</v>
      </c>
      <c r="M41" s="410">
        <v>34</v>
      </c>
      <c r="N41" s="409">
        <f t="shared" si="23"/>
        <v>34</v>
      </c>
      <c r="O41" s="270">
        <f t="shared" si="1"/>
        <v>33.4</v>
      </c>
      <c r="P41" s="270">
        <f t="shared" si="1"/>
        <v>35.6</v>
      </c>
      <c r="Q41" s="309">
        <f t="shared" si="2"/>
        <v>34.5</v>
      </c>
    </row>
    <row r="42" spans="1:17" ht="27.75" customHeight="1">
      <c r="A42" s="24">
        <v>31</v>
      </c>
      <c r="B42" s="24" t="s">
        <v>41</v>
      </c>
      <c r="C42" s="410">
        <v>53</v>
      </c>
      <c r="D42" s="410">
        <v>58</v>
      </c>
      <c r="E42" s="410"/>
      <c r="F42" s="410"/>
      <c r="G42" s="410">
        <v>69</v>
      </c>
      <c r="H42" s="408">
        <f t="shared" si="21"/>
        <v>69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2"/>
        <v>70</v>
      </c>
      <c r="M42" s="410">
        <v>98</v>
      </c>
      <c r="N42" s="409">
        <f t="shared" si="23"/>
        <v>98</v>
      </c>
      <c r="O42" s="270">
        <f t="shared" si="1"/>
        <v>69.599999999999994</v>
      </c>
      <c r="P42" s="270">
        <f t="shared" si="1"/>
        <v>70.599999999999994</v>
      </c>
      <c r="Q42" s="309">
        <f t="shared" si="2"/>
        <v>70.099999999999994</v>
      </c>
    </row>
    <row r="43" spans="1:17" ht="18.75" customHeight="1">
      <c r="A43" s="24">
        <v>32</v>
      </c>
      <c r="B43" s="24" t="s">
        <v>42</v>
      </c>
      <c r="C43" s="388">
        <v>18</v>
      </c>
      <c r="D43" s="388">
        <v>58</v>
      </c>
      <c r="E43" s="405"/>
      <c r="F43" s="406"/>
      <c r="G43" s="405">
        <v>39</v>
      </c>
      <c r="H43" s="408">
        <f t="shared" si="21"/>
        <v>39</v>
      </c>
      <c r="I43" s="405">
        <v>45</v>
      </c>
      <c r="J43" s="405">
        <f t="shared" si="24"/>
        <v>45</v>
      </c>
      <c r="K43" s="405">
        <v>45</v>
      </c>
      <c r="L43" s="405">
        <f t="shared" si="22"/>
        <v>45</v>
      </c>
      <c r="M43" s="405">
        <v>40</v>
      </c>
      <c r="N43" s="409">
        <f t="shared" si="23"/>
        <v>40</v>
      </c>
      <c r="O43" s="270">
        <f t="shared" si="1"/>
        <v>37.4</v>
      </c>
      <c r="P43" s="270">
        <f t="shared" si="1"/>
        <v>45.4</v>
      </c>
      <c r="Q43" s="309">
        <f t="shared" si="2"/>
        <v>41.4</v>
      </c>
    </row>
    <row r="44" spans="1:17" ht="20.25" customHeight="1">
      <c r="A44" s="24">
        <v>33</v>
      </c>
      <c r="B44" s="24" t="s">
        <v>43</v>
      </c>
      <c r="C44" s="388">
        <v>130</v>
      </c>
      <c r="D44" s="388">
        <v>130</v>
      </c>
      <c r="E44" s="405"/>
      <c r="F44" s="406"/>
      <c r="G44" s="405"/>
      <c r="H44" s="408">
        <f t="shared" si="21"/>
        <v>0</v>
      </c>
      <c r="I44" s="405">
        <v>80</v>
      </c>
      <c r="J44" s="405">
        <f t="shared" si="24"/>
        <v>80</v>
      </c>
      <c r="K44" s="405">
        <v>80</v>
      </c>
      <c r="L44" s="405">
        <f t="shared" si="22"/>
        <v>80</v>
      </c>
      <c r="M44" s="405">
        <v>130</v>
      </c>
      <c r="N44" s="409">
        <f t="shared" si="23"/>
        <v>130</v>
      </c>
      <c r="O44" s="270">
        <f>AVERAGE(C44,E44,G44,I44,K44,M44)</f>
        <v>105</v>
      </c>
      <c r="P44" s="270">
        <f t="shared" si="1"/>
        <v>84</v>
      </c>
      <c r="Q44" s="309">
        <f t="shared" si="2"/>
        <v>94.5</v>
      </c>
    </row>
    <row r="45" spans="1:17" ht="28.5" customHeight="1">
      <c r="A45" s="24">
        <v>34</v>
      </c>
      <c r="B45" s="24" t="s">
        <v>44</v>
      </c>
      <c r="C45" s="388">
        <v>220</v>
      </c>
      <c r="D45" s="388">
        <f t="shared" ref="D45" si="25">C45</f>
        <v>220</v>
      </c>
      <c r="E45" s="405"/>
      <c r="F45" s="406"/>
      <c r="G45" s="405">
        <v>210</v>
      </c>
      <c r="H45" s="408">
        <f t="shared" si="21"/>
        <v>210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230</v>
      </c>
      <c r="N45" s="409">
        <f t="shared" si="23"/>
        <v>230</v>
      </c>
      <c r="O45" s="270">
        <f t="shared" si="1"/>
        <v>231</v>
      </c>
      <c r="P45" s="270">
        <f t="shared" si="1"/>
        <v>231</v>
      </c>
      <c r="Q45" s="309">
        <f t="shared" si="2"/>
        <v>231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139</v>
      </c>
      <c r="H47" s="402">
        <f>G47</f>
        <v>139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174.8</v>
      </c>
      <c r="P47" s="270">
        <f t="shared" si="1"/>
        <v>188.8</v>
      </c>
      <c r="Q47" s="309">
        <f t="shared" si="2"/>
        <v>181.8</v>
      </c>
    </row>
    <row r="48" spans="1:17" ht="18" customHeight="1">
      <c r="A48" s="24">
        <v>36</v>
      </c>
      <c r="B48" s="24" t="s">
        <v>47</v>
      </c>
      <c r="C48" s="388">
        <v>110</v>
      </c>
      <c r="D48" s="388">
        <f>C48</f>
        <v>110</v>
      </c>
      <c r="E48" s="405"/>
      <c r="F48" s="406"/>
      <c r="G48" s="406">
        <v>105</v>
      </c>
      <c r="H48" s="402">
        <f t="shared" ref="H48:H51" si="26">G48</f>
        <v>105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110</v>
      </c>
      <c r="N48" s="402">
        <f t="shared" ref="N48:N51" si="28">M48</f>
        <v>110</v>
      </c>
      <c r="O48" s="270">
        <f t="shared" si="1"/>
        <v>109</v>
      </c>
      <c r="P48" s="270">
        <f t="shared" si="1"/>
        <v>109</v>
      </c>
      <c r="Q48" s="309">
        <f t="shared" si="2"/>
        <v>109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175</v>
      </c>
      <c r="N49" s="402">
        <v>280</v>
      </c>
      <c r="O49" s="270">
        <f>AVERAGE(C49,E49,G49,I49,K49,M49)</f>
        <v>217.66666666666666</v>
      </c>
      <c r="P49" s="270">
        <f t="shared" si="1"/>
        <v>293.33333333333331</v>
      </c>
      <c r="Q49" s="309">
        <f t="shared" si="2"/>
        <v>255.5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9">C50</f>
        <v>150</v>
      </c>
      <c r="E50" s="405"/>
      <c r="F50" s="406"/>
      <c r="G50" s="406">
        <v>135</v>
      </c>
      <c r="H50" s="402">
        <f t="shared" si="26"/>
        <v>135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134</v>
      </c>
      <c r="P50" s="270">
        <f t="shared" si="1"/>
        <v>138</v>
      </c>
      <c r="Q50" s="309">
        <f t="shared" si="2"/>
        <v>136</v>
      </c>
    </row>
    <row r="51" spans="1:17" ht="18.75" customHeight="1">
      <c r="A51" s="24">
        <v>39</v>
      </c>
      <c r="B51" s="24" t="s">
        <v>50</v>
      </c>
      <c r="C51" s="388">
        <v>220</v>
      </c>
      <c r="D51" s="388">
        <v>240</v>
      </c>
      <c r="E51" s="405"/>
      <c r="F51" s="406"/>
      <c r="G51" s="406">
        <v>210</v>
      </c>
      <c r="H51" s="402">
        <f t="shared" si="26"/>
        <v>210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215</v>
      </c>
      <c r="N51" s="402">
        <f t="shared" si="28"/>
        <v>215</v>
      </c>
      <c r="O51" s="270">
        <f t="shared" si="1"/>
        <v>225</v>
      </c>
      <c r="P51" s="270">
        <f t="shared" si="1"/>
        <v>229</v>
      </c>
      <c r="Q51" s="309">
        <f t="shared" si="2"/>
        <v>227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49</v>
      </c>
      <c r="D53" s="412">
        <f>C53</f>
        <v>49</v>
      </c>
      <c r="E53" s="412"/>
      <c r="F53" s="412"/>
      <c r="G53" s="412">
        <v>49</v>
      </c>
      <c r="H53" s="412">
        <v>55</v>
      </c>
      <c r="I53" s="412">
        <v>52</v>
      </c>
      <c r="J53" s="412">
        <v>52</v>
      </c>
      <c r="K53" s="412">
        <v>55</v>
      </c>
      <c r="L53" s="412">
        <v>55</v>
      </c>
      <c r="M53" s="412">
        <v>53</v>
      </c>
      <c r="N53" s="412">
        <f>M53</f>
        <v>53</v>
      </c>
      <c r="O53" s="270">
        <f>AVERAGE(C53,E53,G53,I53,K53,M53)</f>
        <v>51.6</v>
      </c>
      <c r="P53" s="270">
        <f t="shared" si="1"/>
        <v>52.8</v>
      </c>
      <c r="Q53" s="309">
        <f t="shared" si="2"/>
        <v>52.2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13" activePane="bottomRight" state="frozen"/>
      <selection activeCell="A2" sqref="A2"/>
      <selection pane="topRight" activeCell="C2" sqref="C2"/>
      <selection pane="bottomLeft" activeCell="A7" sqref="A7"/>
      <selection pane="bottomRight" activeCell="C28" sqref="C28:N28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67"/>
      <c r="L3" s="468"/>
      <c r="M3" s="468"/>
      <c r="N3" s="468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88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80.833333333333329</v>
      </c>
      <c r="P8" s="270">
        <f>AVERAGE(D8,F8,H8,J8,L8,N8)</f>
        <v>111</v>
      </c>
      <c r="Q8" s="309">
        <f t="shared" ref="Q8:Q53" si="2">AVERAGE(O8,P8)</f>
        <v>95.916666666666657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80</v>
      </c>
      <c r="D12" s="403">
        <v>80</v>
      </c>
      <c r="E12" s="403"/>
      <c r="F12" s="403"/>
      <c r="G12" s="404">
        <v>80</v>
      </c>
      <c r="H12" s="404">
        <v>80</v>
      </c>
      <c r="I12" s="403">
        <v>80</v>
      </c>
      <c r="J12" s="403">
        <v>80</v>
      </c>
      <c r="K12" s="403">
        <v>85</v>
      </c>
      <c r="L12" s="403">
        <v>85</v>
      </c>
      <c r="M12" s="403">
        <v>83</v>
      </c>
      <c r="N12" s="403">
        <v>83</v>
      </c>
      <c r="O12" s="270">
        <f t="shared" si="1"/>
        <v>81.599999999999994</v>
      </c>
      <c r="P12" s="270">
        <f t="shared" si="1"/>
        <v>81.599999999999994</v>
      </c>
      <c r="Q12" s="309">
        <f t="shared" si="2"/>
        <v>81.599999999999994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30</v>
      </c>
      <c r="D39" s="408">
        <v>30</v>
      </c>
      <c r="E39" s="408"/>
      <c r="F39" s="408"/>
      <c r="G39" s="408">
        <v>30</v>
      </c>
      <c r="H39" s="408">
        <v>30</v>
      </c>
      <c r="I39" s="408">
        <v>30</v>
      </c>
      <c r="J39" s="408">
        <f t="shared" ref="J39:J40" si="20">I39</f>
        <v>30</v>
      </c>
      <c r="K39" s="408">
        <v>32</v>
      </c>
      <c r="L39" s="408">
        <v>32</v>
      </c>
      <c r="M39" s="408">
        <v>55</v>
      </c>
      <c r="N39" s="409">
        <f>M39</f>
        <v>55</v>
      </c>
      <c r="O39" s="270">
        <f t="shared" si="1"/>
        <v>35.4</v>
      </c>
      <c r="P39" s="270">
        <f t="shared" si="1"/>
        <v>35.4</v>
      </c>
      <c r="Q39" s="309">
        <f t="shared" si="2"/>
        <v>35.4</v>
      </c>
    </row>
    <row r="40" spans="1:17" ht="30" customHeight="1">
      <c r="A40" s="24">
        <v>29</v>
      </c>
      <c r="B40" s="24" t="s">
        <v>39</v>
      </c>
      <c r="C40" s="410">
        <v>52</v>
      </c>
      <c r="D40" s="410">
        <v>52</v>
      </c>
      <c r="E40" s="410"/>
      <c r="F40" s="410"/>
      <c r="G40" s="410">
        <v>55</v>
      </c>
      <c r="H40" s="408">
        <f t="shared" ref="H40:H45" si="21">G40</f>
        <v>55</v>
      </c>
      <c r="I40" s="410">
        <v>55</v>
      </c>
      <c r="J40" s="410">
        <f t="shared" si="20"/>
        <v>55</v>
      </c>
      <c r="K40" s="410">
        <v>54</v>
      </c>
      <c r="L40" s="410">
        <f t="shared" ref="L40:L44" si="22">K40</f>
        <v>54</v>
      </c>
      <c r="M40" s="410">
        <v>52</v>
      </c>
      <c r="N40" s="409">
        <f t="shared" ref="N40:N45" si="23">M40</f>
        <v>52</v>
      </c>
      <c r="O40" s="270">
        <f t="shared" si="1"/>
        <v>53.6</v>
      </c>
      <c r="P40" s="270">
        <f t="shared" si="1"/>
        <v>53.6</v>
      </c>
      <c r="Q40" s="309">
        <f t="shared" si="2"/>
        <v>53.6</v>
      </c>
    </row>
    <row r="41" spans="1:17" ht="38.25" customHeight="1">
      <c r="A41" s="24">
        <v>30</v>
      </c>
      <c r="B41" s="24" t="s">
        <v>40</v>
      </c>
      <c r="C41" s="410">
        <v>50</v>
      </c>
      <c r="D41" s="410">
        <v>50</v>
      </c>
      <c r="E41" s="410"/>
      <c r="F41" s="410"/>
      <c r="G41" s="410">
        <v>50</v>
      </c>
      <c r="H41" s="408">
        <v>50</v>
      </c>
      <c r="I41" s="410">
        <v>52</v>
      </c>
      <c r="J41" s="410">
        <v>52</v>
      </c>
      <c r="K41" s="410">
        <v>55</v>
      </c>
      <c r="L41" s="410">
        <f>K41</f>
        <v>55</v>
      </c>
      <c r="M41" s="410">
        <v>50</v>
      </c>
      <c r="N41" s="409">
        <f t="shared" si="23"/>
        <v>50</v>
      </c>
      <c r="O41" s="270">
        <f t="shared" si="1"/>
        <v>51.4</v>
      </c>
      <c r="P41" s="270">
        <f t="shared" si="1"/>
        <v>51.4</v>
      </c>
      <c r="Q41" s="309">
        <f t="shared" si="2"/>
        <v>51.4</v>
      </c>
    </row>
    <row r="42" spans="1:17" ht="27.75" customHeight="1">
      <c r="A42" s="24">
        <v>31</v>
      </c>
      <c r="B42" s="24" t="s">
        <v>41</v>
      </c>
      <c r="C42" s="410">
        <v>53</v>
      </c>
      <c r="D42" s="410">
        <v>58</v>
      </c>
      <c r="E42" s="410"/>
      <c r="F42" s="410"/>
      <c r="G42" s="410">
        <v>69</v>
      </c>
      <c r="H42" s="408">
        <f t="shared" si="21"/>
        <v>69</v>
      </c>
      <c r="I42" s="410">
        <v>58</v>
      </c>
      <c r="J42" s="410">
        <f t="shared" ref="J42:J45" si="24">I42</f>
        <v>58</v>
      </c>
      <c r="K42" s="410">
        <v>70</v>
      </c>
      <c r="L42" s="410">
        <f t="shared" si="22"/>
        <v>70</v>
      </c>
      <c r="M42" s="410">
        <v>98</v>
      </c>
      <c r="N42" s="409">
        <f t="shared" si="23"/>
        <v>98</v>
      </c>
      <c r="O42" s="270">
        <f t="shared" si="1"/>
        <v>69.599999999999994</v>
      </c>
      <c r="P42" s="270">
        <f t="shared" si="1"/>
        <v>70.599999999999994</v>
      </c>
      <c r="Q42" s="309">
        <f t="shared" si="2"/>
        <v>70.099999999999994</v>
      </c>
    </row>
    <row r="43" spans="1:17" ht="18.75" customHeight="1">
      <c r="A43" s="24">
        <v>32</v>
      </c>
      <c r="B43" s="24" t="s">
        <v>42</v>
      </c>
      <c r="C43" s="388">
        <v>65</v>
      </c>
      <c r="D43" s="388">
        <v>65</v>
      </c>
      <c r="E43" s="405"/>
      <c r="F43" s="406"/>
      <c r="G43" s="405">
        <v>65</v>
      </c>
      <c r="H43" s="408">
        <f t="shared" si="21"/>
        <v>65</v>
      </c>
      <c r="I43" s="405">
        <v>60</v>
      </c>
      <c r="J43" s="405">
        <f t="shared" si="24"/>
        <v>60</v>
      </c>
      <c r="K43" s="405">
        <v>90</v>
      </c>
      <c r="L43" s="405">
        <f t="shared" si="22"/>
        <v>90</v>
      </c>
      <c r="M43" s="405">
        <v>90</v>
      </c>
      <c r="N43" s="409">
        <f t="shared" si="23"/>
        <v>90</v>
      </c>
      <c r="O43" s="270">
        <f t="shared" si="1"/>
        <v>74</v>
      </c>
      <c r="P43" s="270">
        <f t="shared" si="1"/>
        <v>74</v>
      </c>
      <c r="Q43" s="309">
        <f t="shared" si="2"/>
        <v>74</v>
      </c>
    </row>
    <row r="44" spans="1:17" ht="20.25" customHeight="1">
      <c r="A44" s="24">
        <v>33</v>
      </c>
      <c r="B44" s="24" t="s">
        <v>43</v>
      </c>
      <c r="C44" s="388">
        <v>130</v>
      </c>
      <c r="D44" s="388">
        <v>130</v>
      </c>
      <c r="E44" s="405"/>
      <c r="F44" s="406"/>
      <c r="G44" s="405"/>
      <c r="H44" s="408">
        <f t="shared" si="21"/>
        <v>0</v>
      </c>
      <c r="I44" s="405">
        <v>80</v>
      </c>
      <c r="J44" s="405">
        <f t="shared" si="24"/>
        <v>80</v>
      </c>
      <c r="K44" s="405">
        <v>80</v>
      </c>
      <c r="L44" s="405">
        <f t="shared" si="22"/>
        <v>80</v>
      </c>
      <c r="M44" s="405">
        <v>130</v>
      </c>
      <c r="N44" s="409">
        <f t="shared" si="23"/>
        <v>130</v>
      </c>
      <c r="O44" s="270">
        <f>AVERAGE(C44,E44,G44,I44,K44,M44)</f>
        <v>105</v>
      </c>
      <c r="P44" s="270">
        <f t="shared" si="1"/>
        <v>84</v>
      </c>
      <c r="Q44" s="309">
        <f t="shared" si="2"/>
        <v>94.5</v>
      </c>
    </row>
    <row r="45" spans="1:17" ht="28.5" customHeight="1">
      <c r="A45" s="24">
        <v>34</v>
      </c>
      <c r="B45" s="24" t="s">
        <v>44</v>
      </c>
      <c r="C45" s="388">
        <v>220</v>
      </c>
      <c r="D45" s="388">
        <f t="shared" ref="D45" si="25">C45</f>
        <v>220</v>
      </c>
      <c r="E45" s="405"/>
      <c r="F45" s="406"/>
      <c r="G45" s="405">
        <v>210</v>
      </c>
      <c r="H45" s="408">
        <f t="shared" si="21"/>
        <v>210</v>
      </c>
      <c r="I45" s="405">
        <v>220</v>
      </c>
      <c r="J45" s="405">
        <f t="shared" si="24"/>
        <v>220</v>
      </c>
      <c r="K45" s="405">
        <v>275</v>
      </c>
      <c r="L45" s="405">
        <v>275</v>
      </c>
      <c r="M45" s="405">
        <v>230</v>
      </c>
      <c r="N45" s="409">
        <f t="shared" si="23"/>
        <v>230</v>
      </c>
      <c r="O45" s="270">
        <f t="shared" si="1"/>
        <v>231</v>
      </c>
      <c r="P45" s="270">
        <f t="shared" si="1"/>
        <v>231</v>
      </c>
      <c r="Q45" s="309">
        <f t="shared" si="2"/>
        <v>231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139</v>
      </c>
      <c r="H47" s="402">
        <f>G47</f>
        <v>139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174.8</v>
      </c>
      <c r="P47" s="270">
        <f t="shared" si="1"/>
        <v>188.8</v>
      </c>
      <c r="Q47" s="309">
        <f t="shared" si="2"/>
        <v>181.8</v>
      </c>
    </row>
    <row r="48" spans="1:17" ht="18" customHeight="1">
      <c r="A48" s="24">
        <v>36</v>
      </c>
      <c r="B48" s="24" t="s">
        <v>47</v>
      </c>
      <c r="C48" s="388">
        <v>110</v>
      </c>
      <c r="D48" s="388">
        <f>C48</f>
        <v>110</v>
      </c>
      <c r="E48" s="405"/>
      <c r="F48" s="406"/>
      <c r="G48" s="406">
        <v>105</v>
      </c>
      <c r="H48" s="402">
        <f t="shared" ref="H48:H51" si="26">G48</f>
        <v>105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110</v>
      </c>
      <c r="N48" s="402">
        <f t="shared" ref="N48:N51" si="28">M48</f>
        <v>110</v>
      </c>
      <c r="O48" s="270">
        <f t="shared" si="1"/>
        <v>109</v>
      </c>
      <c r="P48" s="270">
        <f t="shared" si="1"/>
        <v>109</v>
      </c>
      <c r="Q48" s="309">
        <f t="shared" si="2"/>
        <v>109</v>
      </c>
    </row>
    <row r="49" spans="1:17" ht="17.25" customHeight="1">
      <c r="A49" s="24">
        <v>37</v>
      </c>
      <c r="B49" s="24" t="s">
        <v>48</v>
      </c>
      <c r="C49" s="388">
        <v>128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175</v>
      </c>
      <c r="N49" s="402">
        <v>280</v>
      </c>
      <c r="O49" s="270">
        <f>AVERAGE(C49,E49,G49,I49,K49,M49)</f>
        <v>217.66666666666666</v>
      </c>
      <c r="P49" s="270">
        <f t="shared" si="1"/>
        <v>293.33333333333331</v>
      </c>
      <c r="Q49" s="309">
        <f t="shared" si="2"/>
        <v>255.5</v>
      </c>
    </row>
    <row r="50" spans="1:17" ht="18" customHeight="1">
      <c r="A50" s="24">
        <v>38</v>
      </c>
      <c r="B50" s="24" t="s">
        <v>49</v>
      </c>
      <c r="C50" s="388">
        <v>150</v>
      </c>
      <c r="D50" s="388">
        <f t="shared" ref="D50" si="29">C50</f>
        <v>150</v>
      </c>
      <c r="E50" s="405"/>
      <c r="F50" s="406"/>
      <c r="G50" s="406">
        <v>135</v>
      </c>
      <c r="H50" s="402">
        <f t="shared" si="26"/>
        <v>135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134</v>
      </c>
      <c r="P50" s="270">
        <f t="shared" si="1"/>
        <v>138</v>
      </c>
      <c r="Q50" s="309">
        <f t="shared" si="2"/>
        <v>136</v>
      </c>
    </row>
    <row r="51" spans="1:17" ht="18.75" customHeight="1">
      <c r="A51" s="24">
        <v>39</v>
      </c>
      <c r="B51" s="24" t="s">
        <v>50</v>
      </c>
      <c r="C51" s="388">
        <v>220</v>
      </c>
      <c r="D51" s="388">
        <v>240</v>
      </c>
      <c r="E51" s="405"/>
      <c r="F51" s="406"/>
      <c r="G51" s="406">
        <v>210</v>
      </c>
      <c r="H51" s="402">
        <f t="shared" si="26"/>
        <v>210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215</v>
      </c>
      <c r="N51" s="402">
        <f t="shared" si="28"/>
        <v>215</v>
      </c>
      <c r="O51" s="270">
        <f t="shared" si="1"/>
        <v>225</v>
      </c>
      <c r="P51" s="270">
        <f t="shared" si="1"/>
        <v>229</v>
      </c>
      <c r="Q51" s="309">
        <f t="shared" si="2"/>
        <v>227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52</v>
      </c>
      <c r="D53" s="412">
        <f>C53</f>
        <v>52</v>
      </c>
      <c r="E53" s="412"/>
      <c r="F53" s="412"/>
      <c r="G53" s="412">
        <v>52</v>
      </c>
      <c r="H53" s="412">
        <v>52</v>
      </c>
      <c r="I53" s="412">
        <v>52</v>
      </c>
      <c r="J53" s="412">
        <v>52</v>
      </c>
      <c r="K53" s="412">
        <v>55</v>
      </c>
      <c r="L53" s="412">
        <v>55</v>
      </c>
      <c r="M53" s="412">
        <v>53</v>
      </c>
      <c r="N53" s="412">
        <f>M53</f>
        <v>53</v>
      </c>
      <c r="O53" s="270">
        <f>AVERAGE(C53,E53,G53,I53,K53,M53)</f>
        <v>52.8</v>
      </c>
      <c r="P53" s="270">
        <f t="shared" si="1"/>
        <v>52.8</v>
      </c>
      <c r="Q53" s="309">
        <f t="shared" si="2"/>
        <v>52.8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K45" sqref="K45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69"/>
      <c r="L3" s="470"/>
      <c r="M3" s="470"/>
      <c r="N3" s="470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81.166666666666671</v>
      </c>
      <c r="P8" s="270">
        <f>AVERAGE(D8,F8,H8,J8,L8,N8)</f>
        <v>111</v>
      </c>
      <c r="Q8" s="309">
        <f t="shared" ref="Q8:Q53" si="2">AVERAGE(O8,P8)</f>
        <v>96.083333333333343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>
        <v>86</v>
      </c>
      <c r="H12" s="404">
        <v>86</v>
      </c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85.6</v>
      </c>
      <c r="P12" s="270">
        <f t="shared" si="1"/>
        <v>85.6</v>
      </c>
      <c r="Q12" s="309">
        <f t="shared" si="2"/>
        <v>85.6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29</v>
      </c>
      <c r="H39" s="408">
        <f>G39</f>
        <v>29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25.8</v>
      </c>
      <c r="P39" s="270">
        <f t="shared" si="1"/>
        <v>27</v>
      </c>
      <c r="Q39" s="309">
        <f t="shared" si="2"/>
        <v>26.4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26</v>
      </c>
      <c r="H40" s="408">
        <f t="shared" ref="H40:H45" si="22">G40</f>
        <v>26</v>
      </c>
      <c r="I40" s="410">
        <v>25</v>
      </c>
      <c r="J40" s="408">
        <f t="shared" si="20"/>
        <v>25</v>
      </c>
      <c r="K40" s="410">
        <v>25</v>
      </c>
      <c r="L40" s="410">
        <f t="shared" ref="L40:L44" si="23">K40</f>
        <v>25</v>
      </c>
      <c r="M40" s="410">
        <v>25</v>
      </c>
      <c r="N40" s="409">
        <f t="shared" ref="N40:N45" si="24">M40</f>
        <v>25</v>
      </c>
      <c r="O40" s="270">
        <f t="shared" si="1"/>
        <v>24.6</v>
      </c>
      <c r="P40" s="270">
        <f t="shared" si="1"/>
        <v>24.6</v>
      </c>
      <c r="Q40" s="309">
        <f t="shared" si="2"/>
        <v>24.6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29</v>
      </c>
      <c r="H41" s="408">
        <f t="shared" si="22"/>
        <v>29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25.2</v>
      </c>
      <c r="P41" s="270">
        <f t="shared" si="1"/>
        <v>26.2</v>
      </c>
      <c r="Q41" s="309">
        <f t="shared" si="2"/>
        <v>25.7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>
        <v>29</v>
      </c>
      <c r="H42" s="408">
        <f t="shared" si="22"/>
        <v>29</v>
      </c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38.799999999999997</v>
      </c>
      <c r="P42" s="270">
        <f t="shared" si="1"/>
        <v>38.799999999999997</v>
      </c>
      <c r="Q42" s="309">
        <f t="shared" si="2"/>
        <v>38.799999999999997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>
        <v>46</v>
      </c>
      <c r="H43" s="408">
        <f t="shared" si="22"/>
        <v>46</v>
      </c>
      <c r="I43" s="405">
        <v>40</v>
      </c>
      <c r="J43" s="405">
        <f t="shared" si="25"/>
        <v>40</v>
      </c>
      <c r="K43" s="405">
        <v>60</v>
      </c>
      <c r="L43" s="405">
        <f t="shared" si="23"/>
        <v>60</v>
      </c>
      <c r="M43" s="405">
        <v>45</v>
      </c>
      <c r="N43" s="409">
        <f t="shared" si="24"/>
        <v>45</v>
      </c>
      <c r="O43" s="270">
        <f t="shared" si="1"/>
        <v>62.2</v>
      </c>
      <c r="P43" s="270">
        <f t="shared" si="1"/>
        <v>62.2</v>
      </c>
      <c r="Q43" s="309">
        <f t="shared" si="2"/>
        <v>62.2</v>
      </c>
    </row>
    <row r="44" spans="1:17" ht="20.25" customHeight="1">
      <c r="A44" s="24">
        <v>33</v>
      </c>
      <c r="B44" s="24" t="s">
        <v>43</v>
      </c>
      <c r="C44" s="388">
        <v>75</v>
      </c>
      <c r="D44" s="408">
        <f t="shared" si="21"/>
        <v>75</v>
      </c>
      <c r="E44" s="405"/>
      <c r="F44" s="406"/>
      <c r="G44" s="405">
        <v>59</v>
      </c>
      <c r="H44" s="408">
        <f t="shared" si="22"/>
        <v>59</v>
      </c>
      <c r="I44" s="405">
        <v>72</v>
      </c>
      <c r="J44" s="405">
        <f t="shared" si="25"/>
        <v>72</v>
      </c>
      <c r="K44" s="405">
        <v>80</v>
      </c>
      <c r="L44" s="405">
        <f t="shared" si="23"/>
        <v>80</v>
      </c>
      <c r="M44" s="405">
        <v>80</v>
      </c>
      <c r="N44" s="409">
        <f t="shared" si="24"/>
        <v>80</v>
      </c>
      <c r="O44" s="270">
        <f>AVERAGE(C44,E44,G44,I44,K44,M44)</f>
        <v>73.2</v>
      </c>
      <c r="P44" s="270">
        <f t="shared" si="1"/>
        <v>73.2</v>
      </c>
      <c r="Q44" s="309">
        <f t="shared" si="2"/>
        <v>73.2</v>
      </c>
    </row>
    <row r="45" spans="1:17" ht="28.5" customHeight="1">
      <c r="A45" s="24">
        <v>34</v>
      </c>
      <c r="B45" s="24" t="s">
        <v>44</v>
      </c>
      <c r="C45" s="388">
        <v>160</v>
      </c>
      <c r="D45" s="408">
        <f t="shared" si="21"/>
        <v>160</v>
      </c>
      <c r="E45" s="405"/>
      <c r="F45" s="406"/>
      <c r="G45" s="405">
        <v>107</v>
      </c>
      <c r="H45" s="408">
        <f t="shared" si="22"/>
        <v>107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60</v>
      </c>
      <c r="N45" s="409">
        <f t="shared" si="24"/>
        <v>60</v>
      </c>
      <c r="O45" s="270">
        <f t="shared" si="1"/>
        <v>124.4</v>
      </c>
      <c r="P45" s="270">
        <f t="shared" si="1"/>
        <v>140.4</v>
      </c>
      <c r="Q45" s="309">
        <f t="shared" si="2"/>
        <v>132.4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62</v>
      </c>
      <c r="D53" s="412">
        <f>C53</f>
        <v>62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61</v>
      </c>
      <c r="N53" s="412">
        <f>M53</f>
        <v>61</v>
      </c>
      <c r="O53" s="270">
        <f>AVERAGE(C53,E53,G53,I53,K53,M53)</f>
        <v>61.2</v>
      </c>
      <c r="P53" s="270">
        <f t="shared" si="1"/>
        <v>61.2</v>
      </c>
      <c r="Q53" s="309">
        <f t="shared" si="2"/>
        <v>61.2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34" activePane="bottomRight" state="frozen"/>
      <selection activeCell="A2" sqref="A2"/>
      <selection pane="topRight" activeCell="C2" sqref="C2"/>
      <selection pane="bottomLeft" activeCell="A7" sqref="A7"/>
      <selection pane="bottomRight" activeCell="B48" sqref="B48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229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71"/>
      <c r="L3" s="472"/>
      <c r="M3" s="472"/>
      <c r="N3" s="472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80</v>
      </c>
      <c r="H8" s="402">
        <v>110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81.166666666666671</v>
      </c>
      <c r="P8" s="270">
        <f>AVERAGE(D8,F8,H8,J8,L8,N8)</f>
        <v>111</v>
      </c>
      <c r="Q8" s="309">
        <f t="shared" ref="Q8:Q53" si="2">AVERAGE(O8,P8)</f>
        <v>96.083333333333343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>
        <v>86</v>
      </c>
      <c r="H12" s="404">
        <v>86</v>
      </c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85.6</v>
      </c>
      <c r="P12" s="270">
        <f t="shared" si="1"/>
        <v>85.6</v>
      </c>
      <c r="Q12" s="309">
        <f t="shared" si="2"/>
        <v>85.6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>
        <v>350</v>
      </c>
      <c r="D21" s="402">
        <v>350</v>
      </c>
      <c r="E21" s="402"/>
      <c r="F21" s="402"/>
      <c r="G21" s="402"/>
      <c r="H21" s="402"/>
      <c r="I21" s="402"/>
      <c r="J21" s="402"/>
      <c r="K21" s="402">
        <v>350</v>
      </c>
      <c r="L21" s="402">
        <f t="shared" ref="L21" si="11">K21</f>
        <v>350</v>
      </c>
      <c r="M21" s="402"/>
      <c r="N21" s="402"/>
      <c r="O21" s="270">
        <f t="shared" si="1"/>
        <v>350</v>
      </c>
      <c r="P21" s="270">
        <f t="shared" si="1"/>
        <v>350</v>
      </c>
      <c r="Q21" s="309">
        <f t="shared" si="2"/>
        <v>350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29</v>
      </c>
      <c r="H39" s="408">
        <f>G39</f>
        <v>29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25.8</v>
      </c>
      <c r="P39" s="270">
        <f t="shared" si="1"/>
        <v>27</v>
      </c>
      <c r="Q39" s="309">
        <f t="shared" si="2"/>
        <v>26.4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26</v>
      </c>
      <c r="H40" s="408">
        <f t="shared" ref="H40:H45" si="22">G40</f>
        <v>26</v>
      </c>
      <c r="I40" s="410">
        <v>25</v>
      </c>
      <c r="J40" s="408">
        <f t="shared" si="20"/>
        <v>25</v>
      </c>
      <c r="K40" s="410">
        <v>25</v>
      </c>
      <c r="L40" s="410">
        <f t="shared" ref="L40:L44" si="23">K40</f>
        <v>25</v>
      </c>
      <c r="M40" s="410">
        <v>25</v>
      </c>
      <c r="N40" s="409">
        <f t="shared" ref="N40:N45" si="24">M40</f>
        <v>25</v>
      </c>
      <c r="O40" s="270">
        <f t="shared" si="1"/>
        <v>24.6</v>
      </c>
      <c r="P40" s="270">
        <f t="shared" si="1"/>
        <v>24.6</v>
      </c>
      <c r="Q40" s="309">
        <f t="shared" si="2"/>
        <v>24.6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29</v>
      </c>
      <c r="H41" s="408">
        <f t="shared" si="22"/>
        <v>29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25.2</v>
      </c>
      <c r="P41" s="270">
        <f t="shared" si="1"/>
        <v>26.2</v>
      </c>
      <c r="Q41" s="309">
        <f t="shared" si="2"/>
        <v>25.7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>
        <v>29</v>
      </c>
      <c r="H42" s="408">
        <f t="shared" si="22"/>
        <v>29</v>
      </c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38.799999999999997</v>
      </c>
      <c r="P42" s="270">
        <f t="shared" si="1"/>
        <v>38.799999999999997</v>
      </c>
      <c r="Q42" s="309">
        <f t="shared" si="2"/>
        <v>38.799999999999997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>
        <v>46</v>
      </c>
      <c r="H43" s="408">
        <f t="shared" si="22"/>
        <v>46</v>
      </c>
      <c r="I43" s="405">
        <v>40</v>
      </c>
      <c r="J43" s="405">
        <f t="shared" si="25"/>
        <v>40</v>
      </c>
      <c r="K43" s="405">
        <v>60</v>
      </c>
      <c r="L43" s="405">
        <f t="shared" si="23"/>
        <v>60</v>
      </c>
      <c r="M43" s="405">
        <v>45</v>
      </c>
      <c r="N43" s="409">
        <f t="shared" si="24"/>
        <v>45</v>
      </c>
      <c r="O43" s="270">
        <f t="shared" si="1"/>
        <v>62.2</v>
      </c>
      <c r="P43" s="270">
        <f t="shared" si="1"/>
        <v>62.2</v>
      </c>
      <c r="Q43" s="309">
        <f t="shared" si="2"/>
        <v>62.2</v>
      </c>
    </row>
    <row r="44" spans="1:17" ht="20.25" customHeight="1">
      <c r="A44" s="24">
        <v>33</v>
      </c>
      <c r="B44" s="24" t="s">
        <v>43</v>
      </c>
      <c r="C44" s="388">
        <v>75</v>
      </c>
      <c r="D44" s="408">
        <f t="shared" si="21"/>
        <v>75</v>
      </c>
      <c r="E44" s="405"/>
      <c r="F44" s="406"/>
      <c r="G44" s="405">
        <v>59</v>
      </c>
      <c r="H44" s="408">
        <f t="shared" si="22"/>
        <v>59</v>
      </c>
      <c r="I44" s="405">
        <v>72</v>
      </c>
      <c r="J44" s="405">
        <f t="shared" si="25"/>
        <v>72</v>
      </c>
      <c r="K44" s="405">
        <v>80</v>
      </c>
      <c r="L44" s="405">
        <f t="shared" si="23"/>
        <v>80</v>
      </c>
      <c r="M44" s="405">
        <v>80</v>
      </c>
      <c r="N44" s="409">
        <f t="shared" si="24"/>
        <v>80</v>
      </c>
      <c r="O44" s="270">
        <f>AVERAGE(C44,E44,G44,I44,K44,M44)</f>
        <v>73.2</v>
      </c>
      <c r="P44" s="270">
        <f t="shared" si="1"/>
        <v>73.2</v>
      </c>
      <c r="Q44" s="309">
        <f t="shared" si="2"/>
        <v>73.2</v>
      </c>
    </row>
    <row r="45" spans="1:17" ht="28.5" customHeight="1">
      <c r="A45" s="24">
        <v>34</v>
      </c>
      <c r="B45" s="24" t="s">
        <v>44</v>
      </c>
      <c r="C45" s="388">
        <v>160</v>
      </c>
      <c r="D45" s="408">
        <f t="shared" si="21"/>
        <v>160</v>
      </c>
      <c r="E45" s="405"/>
      <c r="F45" s="406"/>
      <c r="G45" s="405">
        <v>107</v>
      </c>
      <c r="H45" s="408">
        <f t="shared" si="22"/>
        <v>107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60</v>
      </c>
      <c r="N45" s="409">
        <f t="shared" si="24"/>
        <v>60</v>
      </c>
      <c r="O45" s="270">
        <f t="shared" si="1"/>
        <v>124.4</v>
      </c>
      <c r="P45" s="270">
        <f t="shared" si="1"/>
        <v>140.4</v>
      </c>
      <c r="Q45" s="309">
        <f t="shared" si="2"/>
        <v>132.4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62</v>
      </c>
      <c r="D53" s="412">
        <f>C53</f>
        <v>62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61</v>
      </c>
      <c r="N53" s="412">
        <f>M53</f>
        <v>61</v>
      </c>
      <c r="O53" s="270">
        <f>AVERAGE(C53,E53,G53,I53,K53,M53)</f>
        <v>61.2</v>
      </c>
      <c r="P53" s="270">
        <f t="shared" si="1"/>
        <v>61.2</v>
      </c>
      <c r="Q53" s="309">
        <f t="shared" si="2"/>
        <v>61.2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A2" sqref="A2"/>
      <selection pane="topRight" activeCell="C2" sqref="C2"/>
      <selection pane="bottomLeft" activeCell="A7" sqref="A7"/>
      <selection pane="bottomRight" activeCell="L22" sqref="L2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230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73"/>
      <c r="L3" s="474"/>
      <c r="M3" s="474"/>
      <c r="N3" s="474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115</v>
      </c>
      <c r="H8" s="402">
        <v>115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87</v>
      </c>
      <c r="P8" s="270">
        <f>AVERAGE(D8,F8,H8,J8,L8,N8)</f>
        <v>111.83333333333333</v>
      </c>
      <c r="Q8" s="309">
        <f t="shared" ref="Q8:Q53" si="2">AVERAGE(O8,P8)</f>
        <v>99.416666666666657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/>
      <c r="H12" s="404"/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85.5</v>
      </c>
      <c r="P12" s="270">
        <f t="shared" si="1"/>
        <v>85.5</v>
      </c>
      <c r="Q12" s="309">
        <f t="shared" si="2"/>
        <v>85.5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/>
      <c r="D21" s="402"/>
      <c r="E21" s="402"/>
      <c r="F21" s="402"/>
      <c r="G21" s="402"/>
      <c r="H21" s="402"/>
      <c r="I21" s="402"/>
      <c r="J21" s="402"/>
      <c r="K21" s="402">
        <v>380</v>
      </c>
      <c r="L21" s="402">
        <f t="shared" ref="L21" si="11">K21</f>
        <v>380</v>
      </c>
      <c r="M21" s="402"/>
      <c r="N21" s="402"/>
      <c r="O21" s="270">
        <f t="shared" si="1"/>
        <v>380</v>
      </c>
      <c r="P21" s="270">
        <f t="shared" si="1"/>
        <v>380</v>
      </c>
      <c r="Q21" s="309">
        <f t="shared" si="2"/>
        <v>380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:H34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380</v>
      </c>
      <c r="E34" s="405">
        <v>240</v>
      </c>
      <c r="F34" s="405">
        <v>260</v>
      </c>
      <c r="G34" s="406">
        <v>412</v>
      </c>
      <c r="H34" s="405">
        <f t="shared" si="18"/>
        <v>412</v>
      </c>
      <c r="I34" s="405">
        <v>360</v>
      </c>
      <c r="J34" s="405">
        <f t="shared" si="19"/>
        <v>360</v>
      </c>
      <c r="K34" s="405">
        <v>200</v>
      </c>
      <c r="L34" s="405">
        <v>200</v>
      </c>
      <c r="M34" s="405">
        <v>520</v>
      </c>
      <c r="N34" s="405">
        <f>M34</f>
        <v>520</v>
      </c>
      <c r="O34" s="270">
        <f t="shared" si="1"/>
        <v>338.66666666666669</v>
      </c>
      <c r="P34" s="270">
        <f t="shared" si="1"/>
        <v>355.33333333333331</v>
      </c>
      <c r="Q34" s="309">
        <f t="shared" si="2"/>
        <v>347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810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696.33333333333337</v>
      </c>
      <c r="Q37" s="309">
        <f t="shared" si="2"/>
        <v>540.5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29</v>
      </c>
      <c r="H39" s="408">
        <f>G39</f>
        <v>29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25.8</v>
      </c>
      <c r="P39" s="270">
        <f t="shared" si="1"/>
        <v>27</v>
      </c>
      <c r="Q39" s="309">
        <f t="shared" si="2"/>
        <v>26.4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26</v>
      </c>
      <c r="H40" s="408">
        <f t="shared" ref="H40:H45" si="22">G40</f>
        <v>26</v>
      </c>
      <c r="I40" s="410">
        <v>25</v>
      </c>
      <c r="J40" s="408">
        <f t="shared" si="20"/>
        <v>25</v>
      </c>
      <c r="K40" s="410">
        <v>25</v>
      </c>
      <c r="L40" s="410">
        <f t="shared" ref="L40:L44" si="23">K40</f>
        <v>25</v>
      </c>
      <c r="M40" s="410">
        <v>25</v>
      </c>
      <c r="N40" s="409">
        <f t="shared" ref="N40:N45" si="24">M40</f>
        <v>25</v>
      </c>
      <c r="O40" s="270">
        <f t="shared" si="1"/>
        <v>24.6</v>
      </c>
      <c r="P40" s="270">
        <f t="shared" si="1"/>
        <v>24.6</v>
      </c>
      <c r="Q40" s="309">
        <f t="shared" si="2"/>
        <v>24.6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29</v>
      </c>
      <c r="H41" s="408">
        <f t="shared" si="22"/>
        <v>29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25.2</v>
      </c>
      <c r="P41" s="270">
        <f t="shared" si="1"/>
        <v>26.2</v>
      </c>
      <c r="Q41" s="309">
        <f t="shared" si="2"/>
        <v>25.7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>
        <v>29</v>
      </c>
      <c r="H42" s="408">
        <f t="shared" si="22"/>
        <v>29</v>
      </c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38.799999999999997</v>
      </c>
      <c r="P42" s="270">
        <f t="shared" si="1"/>
        <v>38.799999999999997</v>
      </c>
      <c r="Q42" s="309">
        <f t="shared" si="2"/>
        <v>38.799999999999997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>
        <v>46</v>
      </c>
      <c r="H43" s="408">
        <f t="shared" si="22"/>
        <v>46</v>
      </c>
      <c r="I43" s="405">
        <v>40</v>
      </c>
      <c r="J43" s="405">
        <f t="shared" si="25"/>
        <v>40</v>
      </c>
      <c r="K43" s="405">
        <v>60</v>
      </c>
      <c r="L43" s="405">
        <f t="shared" si="23"/>
        <v>60</v>
      </c>
      <c r="M43" s="405">
        <v>45</v>
      </c>
      <c r="N43" s="409">
        <f t="shared" si="24"/>
        <v>45</v>
      </c>
      <c r="O43" s="270">
        <f t="shared" si="1"/>
        <v>62.2</v>
      </c>
      <c r="P43" s="270">
        <f t="shared" si="1"/>
        <v>62.2</v>
      </c>
      <c r="Q43" s="309">
        <f t="shared" si="2"/>
        <v>62.2</v>
      </c>
    </row>
    <row r="44" spans="1:17" ht="20.25" customHeight="1">
      <c r="A44" s="24">
        <v>33</v>
      </c>
      <c r="B44" s="24" t="s">
        <v>43</v>
      </c>
      <c r="C44" s="388">
        <v>75</v>
      </c>
      <c r="D44" s="408">
        <f t="shared" si="21"/>
        <v>75</v>
      </c>
      <c r="E44" s="405"/>
      <c r="F44" s="406"/>
      <c r="G44" s="405">
        <v>59</v>
      </c>
      <c r="H44" s="408">
        <f t="shared" si="22"/>
        <v>59</v>
      </c>
      <c r="I44" s="405">
        <v>72</v>
      </c>
      <c r="J44" s="405">
        <f t="shared" si="25"/>
        <v>72</v>
      </c>
      <c r="K44" s="405">
        <v>80</v>
      </c>
      <c r="L44" s="405">
        <f t="shared" si="23"/>
        <v>80</v>
      </c>
      <c r="M44" s="405">
        <v>80</v>
      </c>
      <c r="N44" s="409">
        <f t="shared" si="24"/>
        <v>80</v>
      </c>
      <c r="O44" s="270">
        <f>AVERAGE(C44,E44,G44,I44,K44,M44)</f>
        <v>73.2</v>
      </c>
      <c r="P44" s="270">
        <f t="shared" si="1"/>
        <v>73.2</v>
      </c>
      <c r="Q44" s="309">
        <f t="shared" si="2"/>
        <v>73.2</v>
      </c>
    </row>
    <row r="45" spans="1:17" ht="28.5" customHeight="1">
      <c r="A45" s="24">
        <v>34</v>
      </c>
      <c r="B45" s="24" t="s">
        <v>44</v>
      </c>
      <c r="C45" s="388">
        <v>160</v>
      </c>
      <c r="D45" s="408">
        <f t="shared" si="21"/>
        <v>160</v>
      </c>
      <c r="E45" s="405"/>
      <c r="F45" s="406"/>
      <c r="G45" s="405">
        <v>107</v>
      </c>
      <c r="H45" s="408">
        <f t="shared" si="22"/>
        <v>107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60</v>
      </c>
      <c r="N45" s="409">
        <f t="shared" si="24"/>
        <v>60</v>
      </c>
      <c r="O45" s="270">
        <f t="shared" si="1"/>
        <v>124.4</v>
      </c>
      <c r="P45" s="270">
        <f t="shared" si="1"/>
        <v>140.4</v>
      </c>
      <c r="Q45" s="309">
        <f t="shared" si="2"/>
        <v>132.4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62</v>
      </c>
      <c r="D53" s="412">
        <f>C53</f>
        <v>62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61</v>
      </c>
      <c r="N53" s="412">
        <f>M53</f>
        <v>61</v>
      </c>
      <c r="O53" s="270">
        <f>AVERAGE(C53,E53,G53,I53,K53,M53)</f>
        <v>61.2</v>
      </c>
      <c r="P53" s="270">
        <f t="shared" si="1"/>
        <v>61.2</v>
      </c>
      <c r="Q53" s="309">
        <f t="shared" si="2"/>
        <v>61.2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51</v>
      </c>
      <c r="C12" s="2">
        <v>51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51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9" activePane="bottomRight" state="frozen"/>
      <selection activeCell="A2" sqref="A2"/>
      <selection pane="topRight" activeCell="C2" sqref="C2"/>
      <selection pane="bottomLeft" activeCell="A7" sqref="A7"/>
      <selection pane="bottomRight" activeCell="H9" sqref="H9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231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75"/>
      <c r="L3" s="476"/>
      <c r="M3" s="476"/>
      <c r="N3" s="476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115</v>
      </c>
      <c r="H8" s="402">
        <v>115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87</v>
      </c>
      <c r="P8" s="270">
        <f>AVERAGE(D8,F8,H8,J8,L8,N8)</f>
        <v>111.83333333333333</v>
      </c>
      <c r="Q8" s="309">
        <f t="shared" ref="Q8:Q53" si="2">AVERAGE(O8,P8)</f>
        <v>99.416666666666657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/>
      <c r="H12" s="404"/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85.5</v>
      </c>
      <c r="P12" s="270">
        <f t="shared" si="1"/>
        <v>85.5</v>
      </c>
      <c r="Q12" s="309">
        <f t="shared" si="2"/>
        <v>85.5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/>
      <c r="D21" s="402"/>
      <c r="E21" s="402"/>
      <c r="F21" s="402"/>
      <c r="G21" s="402"/>
      <c r="H21" s="402"/>
      <c r="I21" s="402"/>
      <c r="J21" s="402"/>
      <c r="K21" s="402">
        <v>380</v>
      </c>
      <c r="L21" s="402">
        <f t="shared" ref="L21" si="11">K21</f>
        <v>380</v>
      </c>
      <c r="M21" s="402"/>
      <c r="N21" s="402"/>
      <c r="O21" s="270">
        <f t="shared" si="1"/>
        <v>380</v>
      </c>
      <c r="P21" s="270">
        <f t="shared" si="1"/>
        <v>380</v>
      </c>
      <c r="Q21" s="309">
        <f t="shared" si="2"/>
        <v>380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1030</v>
      </c>
      <c r="E34" s="405">
        <v>240</v>
      </c>
      <c r="F34" s="405">
        <v>260</v>
      </c>
      <c r="G34" s="406">
        <v>412</v>
      </c>
      <c r="H34" s="405">
        <v>830</v>
      </c>
      <c r="I34" s="405">
        <v>360</v>
      </c>
      <c r="J34" s="405">
        <v>860</v>
      </c>
      <c r="K34" s="405">
        <v>200</v>
      </c>
      <c r="L34" s="405">
        <v>860</v>
      </c>
      <c r="M34" s="405">
        <v>520</v>
      </c>
      <c r="N34" s="405">
        <v>820</v>
      </c>
      <c r="O34" s="270">
        <f t="shared" si="1"/>
        <v>338.66666666666669</v>
      </c>
      <c r="P34" s="270">
        <f t="shared" si="1"/>
        <v>776.66666666666663</v>
      </c>
      <c r="Q34" s="309">
        <f t="shared" si="2"/>
        <v>557.66666666666663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930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716.33333333333337</v>
      </c>
      <c r="Q37" s="309">
        <f t="shared" si="2"/>
        <v>550.5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29</v>
      </c>
      <c r="H39" s="408">
        <f>G39</f>
        <v>29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25.8</v>
      </c>
      <c r="P39" s="270">
        <f t="shared" si="1"/>
        <v>27</v>
      </c>
      <c r="Q39" s="309">
        <f t="shared" si="2"/>
        <v>26.4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26</v>
      </c>
      <c r="H40" s="408">
        <f t="shared" ref="H40:H45" si="22">G40</f>
        <v>26</v>
      </c>
      <c r="I40" s="410">
        <v>25</v>
      </c>
      <c r="J40" s="408">
        <f t="shared" si="20"/>
        <v>25</v>
      </c>
      <c r="K40" s="410">
        <v>25</v>
      </c>
      <c r="L40" s="410">
        <f t="shared" ref="L40:L44" si="23">K40</f>
        <v>25</v>
      </c>
      <c r="M40" s="410">
        <v>25</v>
      </c>
      <c r="N40" s="409">
        <f t="shared" ref="N40:N45" si="24">M40</f>
        <v>25</v>
      </c>
      <c r="O40" s="270">
        <f t="shared" si="1"/>
        <v>24.6</v>
      </c>
      <c r="P40" s="270">
        <f t="shared" si="1"/>
        <v>24.6</v>
      </c>
      <c r="Q40" s="309">
        <f t="shared" si="2"/>
        <v>24.6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29</v>
      </c>
      <c r="H41" s="408">
        <f t="shared" si="22"/>
        <v>29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25.2</v>
      </c>
      <c r="P41" s="270">
        <f t="shared" si="1"/>
        <v>26.2</v>
      </c>
      <c r="Q41" s="309">
        <f t="shared" si="2"/>
        <v>25.7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>
        <v>29</v>
      </c>
      <c r="H42" s="408">
        <f t="shared" si="22"/>
        <v>29</v>
      </c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38.799999999999997</v>
      </c>
      <c r="P42" s="270">
        <f t="shared" si="1"/>
        <v>38.799999999999997</v>
      </c>
      <c r="Q42" s="309">
        <f t="shared" si="2"/>
        <v>38.799999999999997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>
        <v>46</v>
      </c>
      <c r="H43" s="408">
        <f t="shared" si="22"/>
        <v>46</v>
      </c>
      <c r="I43" s="405">
        <v>40</v>
      </c>
      <c r="J43" s="405">
        <f t="shared" si="25"/>
        <v>40</v>
      </c>
      <c r="K43" s="405">
        <v>60</v>
      </c>
      <c r="L43" s="405">
        <f t="shared" si="23"/>
        <v>60</v>
      </c>
      <c r="M43" s="405">
        <v>45</v>
      </c>
      <c r="N43" s="409">
        <f t="shared" si="24"/>
        <v>45</v>
      </c>
      <c r="O43" s="270">
        <f t="shared" si="1"/>
        <v>62.2</v>
      </c>
      <c r="P43" s="270">
        <f t="shared" si="1"/>
        <v>62.2</v>
      </c>
      <c r="Q43" s="309">
        <f t="shared" si="2"/>
        <v>62.2</v>
      </c>
    </row>
    <row r="44" spans="1:17" ht="20.25" customHeight="1">
      <c r="A44" s="24">
        <v>33</v>
      </c>
      <c r="B44" s="24" t="s">
        <v>43</v>
      </c>
      <c r="C44" s="388">
        <v>75</v>
      </c>
      <c r="D44" s="408">
        <f t="shared" si="21"/>
        <v>75</v>
      </c>
      <c r="E44" s="405"/>
      <c r="F44" s="406"/>
      <c r="G44" s="405">
        <v>59</v>
      </c>
      <c r="H44" s="408">
        <f t="shared" si="22"/>
        <v>59</v>
      </c>
      <c r="I44" s="405">
        <v>72</v>
      </c>
      <c r="J44" s="405">
        <f t="shared" si="25"/>
        <v>72</v>
      </c>
      <c r="K44" s="405">
        <v>80</v>
      </c>
      <c r="L44" s="405">
        <f t="shared" si="23"/>
        <v>80</v>
      </c>
      <c r="M44" s="405">
        <v>80</v>
      </c>
      <c r="N44" s="409">
        <f t="shared" si="24"/>
        <v>80</v>
      </c>
      <c r="O44" s="270">
        <f>AVERAGE(C44,E44,G44,I44,K44,M44)</f>
        <v>73.2</v>
      </c>
      <c r="P44" s="270">
        <f t="shared" si="1"/>
        <v>73.2</v>
      </c>
      <c r="Q44" s="309">
        <f t="shared" si="2"/>
        <v>73.2</v>
      </c>
    </row>
    <row r="45" spans="1:17" ht="28.5" customHeight="1">
      <c r="A45" s="24">
        <v>34</v>
      </c>
      <c r="B45" s="24" t="s">
        <v>44</v>
      </c>
      <c r="C45" s="388">
        <v>160</v>
      </c>
      <c r="D45" s="408">
        <f t="shared" si="21"/>
        <v>160</v>
      </c>
      <c r="E45" s="405"/>
      <c r="F45" s="406"/>
      <c r="G45" s="405">
        <v>180</v>
      </c>
      <c r="H45" s="408">
        <f t="shared" si="22"/>
        <v>180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160</v>
      </c>
      <c r="N45" s="409">
        <f t="shared" si="24"/>
        <v>160</v>
      </c>
      <c r="O45" s="270">
        <f t="shared" si="1"/>
        <v>159</v>
      </c>
      <c r="P45" s="270">
        <f t="shared" si="1"/>
        <v>175</v>
      </c>
      <c r="Q45" s="309">
        <f t="shared" si="2"/>
        <v>167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62</v>
      </c>
      <c r="D53" s="412">
        <f>C53</f>
        <v>62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61</v>
      </c>
      <c r="N53" s="412">
        <f>M53</f>
        <v>61</v>
      </c>
      <c r="O53" s="270">
        <f>AVERAGE(C53,E53,G53,I53,K53,M53)</f>
        <v>61.2</v>
      </c>
      <c r="P53" s="270">
        <f t="shared" si="1"/>
        <v>61.2</v>
      </c>
      <c r="Q53" s="309">
        <f t="shared" si="2"/>
        <v>61.2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9" activePane="bottomRight" state="frozen"/>
      <selection activeCell="A2" sqref="A2"/>
      <selection pane="topRight" activeCell="C2" sqref="C2"/>
      <selection pane="bottomLeft" activeCell="A7" sqref="A7"/>
      <selection pane="bottomRight" activeCell="I12" sqref="I1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232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77"/>
      <c r="L3" s="478"/>
      <c r="M3" s="478"/>
      <c r="N3" s="478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115</v>
      </c>
      <c r="H8" s="402">
        <v>115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87</v>
      </c>
      <c r="P8" s="270">
        <f>AVERAGE(D8,F8,H8,J8,L8,N8)</f>
        <v>111.83333333333333</v>
      </c>
      <c r="Q8" s="309">
        <f t="shared" ref="Q8:Q53" si="2">AVERAGE(O8,P8)</f>
        <v>99.416666666666657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/>
      <c r="H12" s="404"/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85.5</v>
      </c>
      <c r="P12" s="270">
        <f t="shared" si="1"/>
        <v>85.5</v>
      </c>
      <c r="Q12" s="309">
        <f t="shared" si="2"/>
        <v>85.5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/>
      <c r="D21" s="402"/>
      <c r="E21" s="402"/>
      <c r="F21" s="402"/>
      <c r="G21" s="402"/>
      <c r="H21" s="402"/>
      <c r="I21" s="402"/>
      <c r="J21" s="402"/>
      <c r="K21" s="402">
        <v>380</v>
      </c>
      <c r="L21" s="402">
        <f t="shared" ref="L21" si="11">K21</f>
        <v>380</v>
      </c>
      <c r="M21" s="402"/>
      <c r="N21" s="402"/>
      <c r="O21" s="270">
        <f t="shared" si="1"/>
        <v>380</v>
      </c>
      <c r="P21" s="270">
        <f t="shared" si="1"/>
        <v>380</v>
      </c>
      <c r="Q21" s="309">
        <f t="shared" si="2"/>
        <v>380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1030</v>
      </c>
      <c r="E34" s="405">
        <v>240</v>
      </c>
      <c r="F34" s="405">
        <v>260</v>
      </c>
      <c r="G34" s="406">
        <v>412</v>
      </c>
      <c r="H34" s="405">
        <v>830</v>
      </c>
      <c r="I34" s="405">
        <v>360</v>
      </c>
      <c r="J34" s="405">
        <v>860</v>
      </c>
      <c r="K34" s="405">
        <v>200</v>
      </c>
      <c r="L34" s="405">
        <v>860</v>
      </c>
      <c r="M34" s="405">
        <v>520</v>
      </c>
      <c r="N34" s="405">
        <v>820</v>
      </c>
      <c r="O34" s="270">
        <f t="shared" si="1"/>
        <v>338.66666666666669</v>
      </c>
      <c r="P34" s="270">
        <f t="shared" si="1"/>
        <v>776.66666666666663</v>
      </c>
      <c r="Q34" s="309">
        <f t="shared" si="2"/>
        <v>557.66666666666663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930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716.33333333333337</v>
      </c>
      <c r="Q37" s="309">
        <f t="shared" si="2"/>
        <v>550.5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29</v>
      </c>
      <c r="H39" s="408">
        <f>G39</f>
        <v>29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25.8</v>
      </c>
      <c r="P39" s="270">
        <f t="shared" si="1"/>
        <v>27</v>
      </c>
      <c r="Q39" s="309">
        <f t="shared" si="2"/>
        <v>26.4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26</v>
      </c>
      <c r="H40" s="408">
        <f t="shared" ref="H40:H45" si="22">G40</f>
        <v>26</v>
      </c>
      <c r="I40" s="410">
        <v>25</v>
      </c>
      <c r="J40" s="408">
        <f t="shared" si="20"/>
        <v>25</v>
      </c>
      <c r="K40" s="410">
        <v>25</v>
      </c>
      <c r="L40" s="410">
        <f t="shared" ref="L40:L44" si="23">K40</f>
        <v>25</v>
      </c>
      <c r="M40" s="410">
        <v>25</v>
      </c>
      <c r="N40" s="409">
        <f t="shared" ref="N40:N45" si="24">M40</f>
        <v>25</v>
      </c>
      <c r="O40" s="270">
        <f t="shared" si="1"/>
        <v>24.6</v>
      </c>
      <c r="P40" s="270">
        <f t="shared" si="1"/>
        <v>24.6</v>
      </c>
      <c r="Q40" s="309">
        <f t="shared" si="2"/>
        <v>24.6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29</v>
      </c>
      <c r="H41" s="408">
        <f t="shared" si="22"/>
        <v>29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25.2</v>
      </c>
      <c r="P41" s="270">
        <f t="shared" si="1"/>
        <v>26.2</v>
      </c>
      <c r="Q41" s="309">
        <f t="shared" si="2"/>
        <v>25.7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>
        <v>29</v>
      </c>
      <c r="H42" s="408">
        <f t="shared" si="22"/>
        <v>29</v>
      </c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38.799999999999997</v>
      </c>
      <c r="P42" s="270">
        <f t="shared" si="1"/>
        <v>38.799999999999997</v>
      </c>
      <c r="Q42" s="309">
        <f t="shared" si="2"/>
        <v>38.799999999999997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>
        <v>46</v>
      </c>
      <c r="H43" s="408">
        <f t="shared" si="22"/>
        <v>46</v>
      </c>
      <c r="I43" s="405">
        <v>40</v>
      </c>
      <c r="J43" s="405">
        <f t="shared" si="25"/>
        <v>40</v>
      </c>
      <c r="K43" s="405">
        <v>60</v>
      </c>
      <c r="L43" s="405">
        <f t="shared" si="23"/>
        <v>60</v>
      </c>
      <c r="M43" s="405">
        <v>45</v>
      </c>
      <c r="N43" s="409">
        <f t="shared" si="24"/>
        <v>45</v>
      </c>
      <c r="O43" s="270">
        <f t="shared" si="1"/>
        <v>62.2</v>
      </c>
      <c r="P43" s="270">
        <f t="shared" si="1"/>
        <v>62.2</v>
      </c>
      <c r="Q43" s="309">
        <f t="shared" si="2"/>
        <v>62.2</v>
      </c>
    </row>
    <row r="44" spans="1:17" ht="20.25" customHeight="1">
      <c r="A44" s="24">
        <v>33</v>
      </c>
      <c r="B44" s="24" t="s">
        <v>43</v>
      </c>
      <c r="C44" s="388">
        <v>75</v>
      </c>
      <c r="D44" s="408">
        <f t="shared" si="21"/>
        <v>75</v>
      </c>
      <c r="E44" s="405"/>
      <c r="F44" s="406"/>
      <c r="G44" s="405">
        <v>59</v>
      </c>
      <c r="H44" s="408">
        <f t="shared" si="22"/>
        <v>59</v>
      </c>
      <c r="I44" s="405">
        <v>72</v>
      </c>
      <c r="J44" s="405">
        <f t="shared" si="25"/>
        <v>72</v>
      </c>
      <c r="K44" s="405">
        <v>80</v>
      </c>
      <c r="L44" s="405">
        <f t="shared" si="23"/>
        <v>80</v>
      </c>
      <c r="M44" s="405">
        <v>80</v>
      </c>
      <c r="N44" s="409">
        <f t="shared" si="24"/>
        <v>80</v>
      </c>
      <c r="O44" s="270">
        <f>AVERAGE(C44,E44,G44,I44,K44,M44)</f>
        <v>73.2</v>
      </c>
      <c r="P44" s="270">
        <f t="shared" si="1"/>
        <v>73.2</v>
      </c>
      <c r="Q44" s="309">
        <f t="shared" si="2"/>
        <v>73.2</v>
      </c>
    </row>
    <row r="45" spans="1:17" ht="28.5" customHeight="1">
      <c r="A45" s="24">
        <v>34</v>
      </c>
      <c r="B45" s="24" t="s">
        <v>44</v>
      </c>
      <c r="C45" s="388">
        <v>160</v>
      </c>
      <c r="D45" s="408">
        <f t="shared" si="21"/>
        <v>160</v>
      </c>
      <c r="E45" s="405"/>
      <c r="F45" s="406"/>
      <c r="G45" s="405">
        <v>180</v>
      </c>
      <c r="H45" s="408">
        <f t="shared" si="22"/>
        <v>180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160</v>
      </c>
      <c r="N45" s="409">
        <f t="shared" si="24"/>
        <v>160</v>
      </c>
      <c r="O45" s="270">
        <f t="shared" si="1"/>
        <v>159</v>
      </c>
      <c r="P45" s="270">
        <f t="shared" si="1"/>
        <v>175</v>
      </c>
      <c r="Q45" s="309">
        <f t="shared" si="2"/>
        <v>167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62</v>
      </c>
      <c r="D53" s="412">
        <f>C53</f>
        <v>62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61</v>
      </c>
      <c r="N53" s="412">
        <f>M53</f>
        <v>61</v>
      </c>
      <c r="O53" s="270">
        <f>AVERAGE(C53,E53,G53,I53,K53,M53)</f>
        <v>61.2</v>
      </c>
      <c r="P53" s="270">
        <f t="shared" si="1"/>
        <v>61.2</v>
      </c>
      <c r="Q53" s="309">
        <f t="shared" si="2"/>
        <v>61.2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C46:N46"/>
    <mergeCell ref="C52:N52"/>
    <mergeCell ref="C6:N6"/>
    <mergeCell ref="C16:N16"/>
    <mergeCell ref="C20:N20"/>
    <mergeCell ref="C28:N28"/>
    <mergeCell ref="C31:N31"/>
    <mergeCell ref="C38:N38"/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tabSelected="1" view="pageBreakPreview" topLeftCell="A2" zoomScale="75" zoomScaleNormal="75" zoomScaleSheetLayoutView="75" workbookViewId="0">
      <pane xSplit="2" ySplit="5" topLeftCell="C40" activePane="bottomRight" state="frozen"/>
      <selection activeCell="A2" sqref="A2"/>
      <selection pane="topRight" activeCell="C2" sqref="C2"/>
      <selection pane="bottomLeft" activeCell="A7" sqref="A7"/>
      <selection pane="bottomRight" activeCell="B2" sqref="B2:N2"/>
    </sheetView>
  </sheetViews>
  <sheetFormatPr defaultRowHeight="18.75"/>
  <cols>
    <col min="1" max="1" width="3.7109375" style="10" customWidth="1"/>
    <col min="2" max="2" width="33" style="10" customWidth="1"/>
    <col min="3" max="3" width="9.42578125" style="390" customWidth="1"/>
    <col min="4" max="4" width="9.7109375" style="390" customWidth="1"/>
    <col min="5" max="5" width="8.7109375" style="391" hidden="1" customWidth="1"/>
    <col min="6" max="6" width="8.28515625" style="391" hidden="1" customWidth="1"/>
    <col min="7" max="7" width="9.28515625" style="390" customWidth="1"/>
    <col min="8" max="9" width="10.140625" style="390" customWidth="1"/>
    <col min="10" max="10" width="9.85546875" style="390" customWidth="1"/>
    <col min="11" max="11" width="10" style="390" customWidth="1"/>
    <col min="12" max="12" width="9.28515625" style="390" customWidth="1"/>
    <col min="13" max="13" width="9.85546875" style="390" customWidth="1"/>
    <col min="14" max="14" width="9.42578125" style="390" customWidth="1"/>
    <col min="15" max="15" width="11.7109375" style="10" customWidth="1"/>
    <col min="16" max="16" width="10.85546875" style="10" customWidth="1"/>
    <col min="17" max="17" width="9.140625" style="10" customWidth="1"/>
    <col min="18" max="22" width="0" style="10" hidden="1" customWidth="1"/>
    <col min="23" max="16384" width="9.140625" style="10"/>
  </cols>
  <sheetData>
    <row r="1" spans="1:17" hidden="1"/>
    <row r="2" spans="1:17" ht="21.75" customHeight="1">
      <c r="A2" s="11"/>
      <c r="B2" s="489" t="s">
        <v>233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7" s="14" customFormat="1" ht="13.5" customHeight="1">
      <c r="A3" s="490"/>
      <c r="B3" s="492" t="s">
        <v>59</v>
      </c>
      <c r="C3" s="434"/>
      <c r="D3" s="435"/>
      <c r="E3" s="435"/>
      <c r="F3" s="435"/>
      <c r="G3" s="435"/>
      <c r="H3" s="435"/>
      <c r="I3" s="435"/>
      <c r="J3" s="436"/>
      <c r="K3" s="479"/>
      <c r="L3" s="480"/>
      <c r="M3" s="480"/>
      <c r="N3" s="480"/>
      <c r="O3" s="487" t="s">
        <v>56</v>
      </c>
      <c r="P3" s="487"/>
    </row>
    <row r="4" spans="1:17" s="14" customFormat="1" ht="42.75" customHeight="1">
      <c r="A4" s="490"/>
      <c r="B4" s="490"/>
      <c r="C4" s="512" t="s">
        <v>195</v>
      </c>
      <c r="D4" s="513"/>
      <c r="E4" s="512" t="s">
        <v>75</v>
      </c>
      <c r="F4" s="513"/>
      <c r="G4" s="512" t="s">
        <v>70</v>
      </c>
      <c r="H4" s="513"/>
      <c r="I4" s="512" t="s">
        <v>196</v>
      </c>
      <c r="J4" s="513"/>
      <c r="K4" s="512" t="s">
        <v>69</v>
      </c>
      <c r="L4" s="513"/>
      <c r="M4" s="512" t="s">
        <v>87</v>
      </c>
      <c r="N4" s="513"/>
      <c r="O4" s="487"/>
      <c r="P4" s="487"/>
    </row>
    <row r="5" spans="1:17" ht="38.25" customHeight="1">
      <c r="A5" s="491"/>
      <c r="B5" s="491"/>
      <c r="C5" s="394" t="s">
        <v>5</v>
      </c>
      <c r="D5" s="395" t="s">
        <v>6</v>
      </c>
      <c r="E5" s="396" t="s">
        <v>5</v>
      </c>
      <c r="F5" s="397" t="s">
        <v>6</v>
      </c>
      <c r="G5" s="398" t="s">
        <v>5</v>
      </c>
      <c r="H5" s="399" t="s">
        <v>6</v>
      </c>
      <c r="I5" s="400" t="s">
        <v>5</v>
      </c>
      <c r="J5" s="401" t="s">
        <v>6</v>
      </c>
      <c r="K5" s="400" t="s">
        <v>5</v>
      </c>
      <c r="L5" s="401" t="s">
        <v>6</v>
      </c>
      <c r="M5" s="400" t="s">
        <v>5</v>
      </c>
      <c r="N5" s="401" t="s">
        <v>6</v>
      </c>
      <c r="O5" s="23" t="s">
        <v>5</v>
      </c>
      <c r="P5" s="22" t="s">
        <v>6</v>
      </c>
    </row>
    <row r="6" spans="1:17" ht="19.5">
      <c r="A6" s="24"/>
      <c r="B6" s="25" t="s">
        <v>54</v>
      </c>
      <c r="C6" s="514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27"/>
      <c r="P6" s="27"/>
    </row>
    <row r="7" spans="1:17" ht="36.75" customHeight="1">
      <c r="A7" s="24">
        <v>1</v>
      </c>
      <c r="B7" s="24" t="s">
        <v>7</v>
      </c>
      <c r="C7" s="402">
        <v>40</v>
      </c>
      <c r="D7" s="402">
        <v>50</v>
      </c>
      <c r="E7" s="402">
        <v>40</v>
      </c>
      <c r="F7" s="402">
        <v>40</v>
      </c>
      <c r="G7" s="402">
        <v>40</v>
      </c>
      <c r="H7" s="402">
        <v>47</v>
      </c>
      <c r="I7" s="402">
        <v>38</v>
      </c>
      <c r="J7" s="402">
        <v>49</v>
      </c>
      <c r="K7" s="402">
        <v>40</v>
      </c>
      <c r="L7" s="402">
        <f t="shared" ref="L7" si="0">K7</f>
        <v>40</v>
      </c>
      <c r="M7" s="402">
        <v>45</v>
      </c>
      <c r="N7" s="402">
        <v>49</v>
      </c>
      <c r="O7" s="270">
        <f>AVERAGE(C7,E7,G7,I7,K7,M7)</f>
        <v>40.5</v>
      </c>
      <c r="P7" s="270">
        <f>AVERAGE(D7,F7,H7,J7,L7,N7)</f>
        <v>45.833333333333336</v>
      </c>
      <c r="Q7" s="309">
        <f>AVERAGE(O7,P7)</f>
        <v>43.166666666666671</v>
      </c>
    </row>
    <row r="8" spans="1:17" ht="35.25" customHeight="1">
      <c r="A8" s="24">
        <v>2</v>
      </c>
      <c r="B8" s="24" t="s">
        <v>8</v>
      </c>
      <c r="C8" s="402">
        <v>90</v>
      </c>
      <c r="D8" s="402">
        <v>120</v>
      </c>
      <c r="E8" s="402">
        <v>57</v>
      </c>
      <c r="F8" s="402">
        <v>98</v>
      </c>
      <c r="G8" s="402">
        <v>88</v>
      </c>
      <c r="H8" s="402">
        <v>88</v>
      </c>
      <c r="I8" s="402">
        <v>90</v>
      </c>
      <c r="J8" s="402">
        <v>120</v>
      </c>
      <c r="K8" s="402">
        <v>80</v>
      </c>
      <c r="L8" s="402">
        <v>98</v>
      </c>
      <c r="M8" s="402">
        <v>90</v>
      </c>
      <c r="N8" s="402">
        <v>120</v>
      </c>
      <c r="O8" s="270">
        <f t="shared" ref="O8:P53" si="1">AVERAGE(C8,E8,G8,I8,K8,M8)</f>
        <v>82.5</v>
      </c>
      <c r="P8" s="270">
        <f>AVERAGE(D8,F8,H8,J8,L8,N8)</f>
        <v>107.33333333333333</v>
      </c>
      <c r="Q8" s="309">
        <f t="shared" ref="Q8:Q53" si="2">AVERAGE(O8,P8)</f>
        <v>94.916666666666657</v>
      </c>
    </row>
    <row r="9" spans="1:17" ht="28.5" customHeight="1">
      <c r="A9" s="24">
        <v>3</v>
      </c>
      <c r="B9" s="24" t="s">
        <v>9</v>
      </c>
      <c r="C9" s="402">
        <v>130</v>
      </c>
      <c r="D9" s="402">
        <v>130</v>
      </c>
      <c r="E9" s="402">
        <v>111</v>
      </c>
      <c r="F9" s="402">
        <v>111</v>
      </c>
      <c r="G9" s="402">
        <v>115</v>
      </c>
      <c r="H9" s="402">
        <f t="shared" ref="H9" si="3">G9</f>
        <v>115</v>
      </c>
      <c r="I9" s="402">
        <v>110</v>
      </c>
      <c r="J9" s="402">
        <f t="shared" ref="J9" si="4">I9</f>
        <v>110</v>
      </c>
      <c r="K9" s="402">
        <v>111</v>
      </c>
      <c r="L9" s="402">
        <f t="shared" ref="L9" si="5">K9</f>
        <v>111</v>
      </c>
      <c r="M9" s="402">
        <v>108</v>
      </c>
      <c r="N9" s="402">
        <v>108</v>
      </c>
      <c r="O9" s="270">
        <f>AVERAGE(C9,E9,G9,I9,K9,M9)</f>
        <v>114.16666666666667</v>
      </c>
      <c r="P9" s="270">
        <f t="shared" si="1"/>
        <v>114.16666666666667</v>
      </c>
      <c r="Q9" s="309">
        <f t="shared" si="2"/>
        <v>114.16666666666667</v>
      </c>
    </row>
    <row r="10" spans="1:17" ht="31.5" customHeight="1">
      <c r="A10" s="24">
        <v>4</v>
      </c>
      <c r="B10" s="24" t="s">
        <v>10</v>
      </c>
      <c r="C10" s="402">
        <v>54</v>
      </c>
      <c r="D10" s="402">
        <v>66</v>
      </c>
      <c r="E10" s="402">
        <v>48</v>
      </c>
      <c r="F10" s="402">
        <v>54</v>
      </c>
      <c r="G10" s="402">
        <v>48</v>
      </c>
      <c r="H10" s="402">
        <v>79</v>
      </c>
      <c r="I10" s="402">
        <v>48</v>
      </c>
      <c r="J10" s="402">
        <v>64</v>
      </c>
      <c r="K10" s="402">
        <v>54</v>
      </c>
      <c r="L10" s="402">
        <v>64</v>
      </c>
      <c r="M10" s="402">
        <v>48</v>
      </c>
      <c r="N10" s="402">
        <v>48</v>
      </c>
      <c r="O10" s="270">
        <f t="shared" si="1"/>
        <v>50</v>
      </c>
      <c r="P10" s="270">
        <f t="shared" si="1"/>
        <v>62.5</v>
      </c>
      <c r="Q10" s="309">
        <f t="shared" si="2"/>
        <v>56.25</v>
      </c>
    </row>
    <row r="11" spans="1:17" ht="25.5" customHeight="1">
      <c r="A11" s="24">
        <v>5</v>
      </c>
      <c r="B11" s="24" t="s">
        <v>11</v>
      </c>
      <c r="C11" s="403">
        <v>140</v>
      </c>
      <c r="D11" s="403">
        <v>190</v>
      </c>
      <c r="E11" s="403"/>
      <c r="F11" s="403"/>
      <c r="G11" s="403">
        <v>140</v>
      </c>
      <c r="H11" s="403">
        <v>166</v>
      </c>
      <c r="I11" s="403">
        <v>130</v>
      </c>
      <c r="J11" s="403">
        <v>150</v>
      </c>
      <c r="K11" s="403">
        <v>140</v>
      </c>
      <c r="L11" s="403">
        <v>140</v>
      </c>
      <c r="M11" s="403">
        <v>140</v>
      </c>
      <c r="N11" s="403">
        <v>185</v>
      </c>
      <c r="O11" s="270">
        <f t="shared" si="1"/>
        <v>138</v>
      </c>
      <c r="P11" s="270">
        <f t="shared" si="1"/>
        <v>166.2</v>
      </c>
      <c r="Q11" s="309">
        <f t="shared" si="2"/>
        <v>152.1</v>
      </c>
    </row>
    <row r="12" spans="1:17" ht="23.25" customHeight="1">
      <c r="A12" s="24">
        <v>6</v>
      </c>
      <c r="B12" s="24" t="s">
        <v>12</v>
      </c>
      <c r="C12" s="403">
        <v>78</v>
      </c>
      <c r="D12" s="403">
        <v>78</v>
      </c>
      <c r="E12" s="403"/>
      <c r="F12" s="403"/>
      <c r="G12" s="404">
        <v>73</v>
      </c>
      <c r="H12" s="404">
        <v>73</v>
      </c>
      <c r="I12" s="403">
        <v>95</v>
      </c>
      <c r="J12" s="403">
        <v>95</v>
      </c>
      <c r="K12" s="403">
        <v>85</v>
      </c>
      <c r="L12" s="403">
        <v>85</v>
      </c>
      <c r="M12" s="403">
        <v>84</v>
      </c>
      <c r="N12" s="403">
        <v>84</v>
      </c>
      <c r="O12" s="270">
        <f t="shared" si="1"/>
        <v>83</v>
      </c>
      <c r="P12" s="270">
        <f t="shared" si="1"/>
        <v>83</v>
      </c>
      <c r="Q12" s="309">
        <f t="shared" si="2"/>
        <v>83</v>
      </c>
    </row>
    <row r="13" spans="1:17" ht="21" customHeight="1">
      <c r="A13" s="24">
        <v>7</v>
      </c>
      <c r="B13" s="24" t="s">
        <v>13</v>
      </c>
      <c r="C13" s="403">
        <v>20</v>
      </c>
      <c r="D13" s="403">
        <v>20</v>
      </c>
      <c r="E13" s="403">
        <v>20</v>
      </c>
      <c r="F13" s="403">
        <v>20</v>
      </c>
      <c r="G13" s="403">
        <v>20</v>
      </c>
      <c r="H13" s="403">
        <v>20</v>
      </c>
      <c r="I13" s="403">
        <v>20</v>
      </c>
      <c r="J13" s="403">
        <v>25</v>
      </c>
      <c r="K13" s="403">
        <v>19</v>
      </c>
      <c r="L13" s="403">
        <v>19</v>
      </c>
      <c r="M13" s="403">
        <v>20</v>
      </c>
      <c r="N13" s="403">
        <v>20</v>
      </c>
      <c r="O13" s="270">
        <f t="shared" si="1"/>
        <v>19.833333333333332</v>
      </c>
      <c r="P13" s="270">
        <f t="shared" si="1"/>
        <v>20.666666666666668</v>
      </c>
      <c r="Q13" s="309">
        <f t="shared" si="2"/>
        <v>20.25</v>
      </c>
    </row>
    <row r="14" spans="1:17" ht="21.75" customHeight="1">
      <c r="A14" s="24">
        <v>8</v>
      </c>
      <c r="B14" s="34" t="s">
        <v>14</v>
      </c>
      <c r="C14" s="402">
        <v>550</v>
      </c>
      <c r="D14" s="402">
        <f t="shared" ref="D14" si="6">C14</f>
        <v>550</v>
      </c>
      <c r="E14" s="402">
        <v>500</v>
      </c>
      <c r="F14" s="402">
        <f t="shared" ref="F14" si="7">E14</f>
        <v>500</v>
      </c>
      <c r="G14" s="402">
        <v>550</v>
      </c>
      <c r="H14" s="402">
        <f t="shared" ref="H14" si="8">G14</f>
        <v>550</v>
      </c>
      <c r="I14" s="402">
        <v>450</v>
      </c>
      <c r="J14" s="402">
        <f t="shared" ref="J14" si="9">I14</f>
        <v>450</v>
      </c>
      <c r="K14" s="402">
        <v>430</v>
      </c>
      <c r="L14" s="402">
        <f t="shared" ref="L14" si="10">K14</f>
        <v>430</v>
      </c>
      <c r="M14" s="402">
        <v>450</v>
      </c>
      <c r="N14" s="402">
        <v>450</v>
      </c>
      <c r="O14" s="270">
        <f t="shared" si="1"/>
        <v>488.33333333333331</v>
      </c>
      <c r="P14" s="270">
        <f t="shared" si="1"/>
        <v>488.33333333333331</v>
      </c>
      <c r="Q14" s="309">
        <f t="shared" si="2"/>
        <v>488.33333333333331</v>
      </c>
    </row>
    <row r="15" spans="1:17" ht="17.25" customHeight="1">
      <c r="A15" s="24">
        <v>9</v>
      </c>
      <c r="B15" s="24" t="s">
        <v>15</v>
      </c>
      <c r="C15" s="388"/>
      <c r="D15" s="388"/>
      <c r="E15" s="388"/>
      <c r="F15" s="389"/>
      <c r="G15" s="388"/>
      <c r="H15" s="388"/>
      <c r="I15" s="388"/>
      <c r="J15" s="388"/>
      <c r="K15" s="388"/>
      <c r="L15" s="388"/>
      <c r="M15" s="388"/>
      <c r="N15" s="388"/>
      <c r="O15" s="313" t="e">
        <f t="shared" si="1"/>
        <v>#DIV/0!</v>
      </c>
      <c r="P15" s="313" t="e">
        <f t="shared" si="1"/>
        <v>#DIV/0!</v>
      </c>
      <c r="Q15" s="309"/>
    </row>
    <row r="16" spans="1:17" ht="15" customHeight="1">
      <c r="A16" s="24"/>
      <c r="B16" s="25" t="s">
        <v>16</v>
      </c>
      <c r="C16" s="510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313" t="e">
        <f t="shared" si="1"/>
        <v>#DIV/0!</v>
      </c>
      <c r="P16" s="313" t="e">
        <f t="shared" si="1"/>
        <v>#DIV/0!</v>
      </c>
      <c r="Q16" s="309"/>
    </row>
    <row r="17" spans="1:17" ht="30" customHeight="1">
      <c r="A17" s="24">
        <v>10</v>
      </c>
      <c r="B17" s="24" t="s">
        <v>17</v>
      </c>
      <c r="C17" s="388">
        <v>235</v>
      </c>
      <c r="D17" s="388">
        <f>C17</f>
        <v>235</v>
      </c>
      <c r="E17" s="405">
        <v>225</v>
      </c>
      <c r="F17" s="405">
        <v>225</v>
      </c>
      <c r="G17" s="406">
        <v>230</v>
      </c>
      <c r="H17" s="406">
        <v>230</v>
      </c>
      <c r="I17" s="405">
        <v>185</v>
      </c>
      <c r="J17" s="405">
        <v>218</v>
      </c>
      <c r="K17" s="405">
        <v>185</v>
      </c>
      <c r="L17" s="405">
        <v>240</v>
      </c>
      <c r="M17" s="405">
        <v>240</v>
      </c>
      <c r="N17" s="405">
        <v>265</v>
      </c>
      <c r="O17" s="270">
        <f t="shared" si="1"/>
        <v>216.66666666666666</v>
      </c>
      <c r="P17" s="270">
        <f t="shared" si="1"/>
        <v>235.5</v>
      </c>
      <c r="Q17" s="309">
        <f t="shared" si="2"/>
        <v>226.08333333333331</v>
      </c>
    </row>
    <row r="18" spans="1:17" ht="30" customHeight="1">
      <c r="A18" s="24">
        <v>11</v>
      </c>
      <c r="B18" s="24" t="s">
        <v>18</v>
      </c>
      <c r="C18" s="388">
        <v>395</v>
      </c>
      <c r="D18" s="388">
        <v>475</v>
      </c>
      <c r="E18" s="405">
        <v>415</v>
      </c>
      <c r="F18" s="405">
        <v>460</v>
      </c>
      <c r="G18" s="406">
        <v>382</v>
      </c>
      <c r="H18" s="406">
        <v>480</v>
      </c>
      <c r="I18" s="405">
        <v>240</v>
      </c>
      <c r="J18" s="405">
        <v>440</v>
      </c>
      <c r="K18" s="405">
        <v>395</v>
      </c>
      <c r="L18" s="405">
        <v>460</v>
      </c>
      <c r="M18" s="405">
        <v>415</v>
      </c>
      <c r="N18" s="405">
        <v>460</v>
      </c>
      <c r="O18" s="270">
        <f t="shared" si="1"/>
        <v>373.66666666666669</v>
      </c>
      <c r="P18" s="270">
        <f t="shared" si="1"/>
        <v>462.5</v>
      </c>
      <c r="Q18" s="309">
        <f t="shared" si="2"/>
        <v>418.08333333333337</v>
      </c>
    </row>
    <row r="19" spans="1:17" ht="29.25" customHeight="1">
      <c r="A19" s="24">
        <v>12</v>
      </c>
      <c r="B19" s="24" t="s">
        <v>19</v>
      </c>
      <c r="C19" s="402">
        <v>380</v>
      </c>
      <c r="D19" s="402">
        <v>600</v>
      </c>
      <c r="E19" s="402"/>
      <c r="F19" s="402"/>
      <c r="G19" s="402">
        <v>415</v>
      </c>
      <c r="H19" s="402">
        <v>460</v>
      </c>
      <c r="I19" s="402"/>
      <c r="J19" s="402"/>
      <c r="K19" s="402">
        <v>398</v>
      </c>
      <c r="L19" s="402">
        <v>480</v>
      </c>
      <c r="M19" s="402">
        <v>395</v>
      </c>
      <c r="N19" s="402">
        <v>490</v>
      </c>
      <c r="O19" s="270">
        <f>AVERAGE(C19,E19,G19,I19,K19,M19)</f>
        <v>397</v>
      </c>
      <c r="P19" s="270">
        <f>AVERAGE(D19,F19,H19,J19,L19,N19)</f>
        <v>507.5</v>
      </c>
      <c r="Q19" s="309">
        <f t="shared" si="2"/>
        <v>452.25</v>
      </c>
    </row>
    <row r="20" spans="1:17" ht="15" customHeight="1">
      <c r="A20" s="24"/>
      <c r="B20" s="25" t="s">
        <v>20</v>
      </c>
      <c r="C20" s="510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313"/>
      <c r="P20" s="313"/>
      <c r="Q20" s="309"/>
    </row>
    <row r="21" spans="1:17" ht="17.25" customHeight="1">
      <c r="A21" s="24">
        <v>13</v>
      </c>
      <c r="B21" s="24" t="s">
        <v>21</v>
      </c>
      <c r="C21" s="402"/>
      <c r="D21" s="402"/>
      <c r="E21" s="402"/>
      <c r="F21" s="402"/>
      <c r="G21" s="402"/>
      <c r="H21" s="402"/>
      <c r="I21" s="402"/>
      <c r="J21" s="402"/>
      <c r="K21" s="402">
        <v>380</v>
      </c>
      <c r="L21" s="402">
        <f t="shared" ref="L21" si="11">K21</f>
        <v>380</v>
      </c>
      <c r="M21" s="402"/>
      <c r="N21" s="402"/>
      <c r="O21" s="270">
        <f t="shared" si="1"/>
        <v>380</v>
      </c>
      <c r="P21" s="270">
        <f t="shared" si="1"/>
        <v>380</v>
      </c>
      <c r="Q21" s="309">
        <f t="shared" si="2"/>
        <v>380</v>
      </c>
    </row>
    <row r="22" spans="1:17" ht="18" customHeight="1">
      <c r="A22" s="24">
        <v>14</v>
      </c>
      <c r="B22" s="24" t="s">
        <v>22</v>
      </c>
      <c r="C22" s="407"/>
      <c r="D22" s="407"/>
      <c r="E22" s="407"/>
      <c r="F22" s="407"/>
      <c r="G22" s="407"/>
      <c r="H22" s="407"/>
      <c r="I22" s="407">
        <v>420</v>
      </c>
      <c r="J22" s="407">
        <v>420</v>
      </c>
      <c r="K22" s="407"/>
      <c r="L22" s="407"/>
      <c r="M22" s="407">
        <v>370</v>
      </c>
      <c r="N22" s="407">
        <v>370</v>
      </c>
      <c r="O22" s="270">
        <f t="shared" si="1"/>
        <v>395</v>
      </c>
      <c r="P22" s="270">
        <f t="shared" si="1"/>
        <v>395</v>
      </c>
      <c r="Q22" s="309">
        <f t="shared" si="2"/>
        <v>395</v>
      </c>
    </row>
    <row r="23" spans="1:17" ht="19.5" customHeight="1">
      <c r="A23" s="24">
        <v>15</v>
      </c>
      <c r="B23" s="24" t="s">
        <v>23</v>
      </c>
      <c r="C23" s="402">
        <v>165</v>
      </c>
      <c r="D23" s="402">
        <v>165</v>
      </c>
      <c r="E23" s="402">
        <v>150</v>
      </c>
      <c r="F23" s="402">
        <f t="shared" ref="F23" si="12">E23</f>
        <v>150</v>
      </c>
      <c r="G23" s="402">
        <v>160</v>
      </c>
      <c r="H23" s="402">
        <f t="shared" ref="H23" si="13">G23</f>
        <v>160</v>
      </c>
      <c r="I23" s="402">
        <v>0</v>
      </c>
      <c r="J23" s="402">
        <f t="shared" ref="J23:J24" si="14">I23</f>
        <v>0</v>
      </c>
      <c r="K23" s="402">
        <v>165</v>
      </c>
      <c r="L23" s="402">
        <f t="shared" ref="L23:L24" si="15">K23</f>
        <v>165</v>
      </c>
      <c r="M23" s="402">
        <v>150</v>
      </c>
      <c r="N23" s="402">
        <v>180</v>
      </c>
      <c r="O23" s="270">
        <f t="shared" si="1"/>
        <v>131.66666666666666</v>
      </c>
      <c r="P23" s="270">
        <f t="shared" si="1"/>
        <v>136.66666666666666</v>
      </c>
      <c r="Q23" s="309">
        <f t="shared" si="2"/>
        <v>134.16666666666666</v>
      </c>
    </row>
    <row r="24" spans="1:17" ht="29.25" customHeight="1">
      <c r="A24" s="24">
        <v>16</v>
      </c>
      <c r="B24" s="24" t="s">
        <v>24</v>
      </c>
      <c r="C24" s="402">
        <v>130</v>
      </c>
      <c r="D24" s="402">
        <v>178</v>
      </c>
      <c r="E24" s="402"/>
      <c r="F24" s="402"/>
      <c r="G24" s="402"/>
      <c r="H24" s="402"/>
      <c r="I24" s="402">
        <v>170</v>
      </c>
      <c r="J24" s="402">
        <f t="shared" si="14"/>
        <v>170</v>
      </c>
      <c r="K24" s="402">
        <v>180</v>
      </c>
      <c r="L24" s="402">
        <f t="shared" si="15"/>
        <v>180</v>
      </c>
      <c r="M24" s="402">
        <v>143</v>
      </c>
      <c r="N24" s="402">
        <f t="shared" ref="N24" si="16">M24</f>
        <v>143</v>
      </c>
      <c r="O24" s="270">
        <f t="shared" si="1"/>
        <v>155.75</v>
      </c>
      <c r="P24" s="270">
        <f t="shared" si="1"/>
        <v>167.75</v>
      </c>
      <c r="Q24" s="309">
        <f t="shared" si="2"/>
        <v>161.75</v>
      </c>
    </row>
    <row r="25" spans="1:17" ht="15.75" customHeight="1">
      <c r="A25" s="24">
        <v>17</v>
      </c>
      <c r="B25" s="24" t="s">
        <v>25</v>
      </c>
      <c r="C25" s="388"/>
      <c r="D25" s="388"/>
      <c r="E25" s="405"/>
      <c r="F25" s="405"/>
      <c r="G25" s="406">
        <v>345</v>
      </c>
      <c r="H25" s="406">
        <f t="shared" ref="H25:H26" si="17">G25</f>
        <v>345</v>
      </c>
      <c r="I25" s="405"/>
      <c r="J25" s="405"/>
      <c r="K25" s="405">
        <v>400</v>
      </c>
      <c r="L25" s="405">
        <v>400</v>
      </c>
      <c r="M25" s="405"/>
      <c r="N25" s="405"/>
      <c r="O25" s="270">
        <f t="shared" si="1"/>
        <v>372.5</v>
      </c>
      <c r="P25" s="270">
        <f t="shared" si="1"/>
        <v>372.5</v>
      </c>
      <c r="Q25" s="309">
        <f t="shared" si="2"/>
        <v>372.5</v>
      </c>
    </row>
    <row r="26" spans="1:17" ht="18" customHeight="1">
      <c r="A26" s="24">
        <v>18</v>
      </c>
      <c r="B26" s="24" t="s">
        <v>26</v>
      </c>
      <c r="C26" s="388"/>
      <c r="D26" s="388"/>
      <c r="E26" s="405"/>
      <c r="F26" s="405"/>
      <c r="G26" s="406">
        <v>234</v>
      </c>
      <c r="H26" s="406">
        <f t="shared" si="17"/>
        <v>234</v>
      </c>
      <c r="I26" s="405"/>
      <c r="J26" s="405"/>
      <c r="K26" s="405">
        <v>325</v>
      </c>
      <c r="L26" s="405">
        <v>325</v>
      </c>
      <c r="M26" s="405"/>
      <c r="N26" s="405"/>
      <c r="O26" s="270">
        <f t="shared" si="1"/>
        <v>279.5</v>
      </c>
      <c r="P26" s="270">
        <f t="shared" si="1"/>
        <v>279.5</v>
      </c>
      <c r="Q26" s="309">
        <f t="shared" si="2"/>
        <v>279.5</v>
      </c>
    </row>
    <row r="27" spans="1:17" ht="20.25">
      <c r="A27" s="24">
        <v>29</v>
      </c>
      <c r="B27" s="24" t="s">
        <v>53</v>
      </c>
      <c r="C27" s="388">
        <v>28</v>
      </c>
      <c r="D27" s="388">
        <v>88</v>
      </c>
      <c r="E27" s="405">
        <v>30</v>
      </c>
      <c r="F27" s="405">
        <v>110</v>
      </c>
      <c r="G27" s="406">
        <v>28</v>
      </c>
      <c r="H27" s="406">
        <v>87</v>
      </c>
      <c r="I27" s="405">
        <v>25</v>
      </c>
      <c r="J27" s="405">
        <v>80</v>
      </c>
      <c r="K27" s="405">
        <v>26</v>
      </c>
      <c r="L27" s="405">
        <v>59</v>
      </c>
      <c r="M27" s="405">
        <v>26</v>
      </c>
      <c r="N27" s="405">
        <v>74</v>
      </c>
      <c r="O27" s="270">
        <f t="shared" si="1"/>
        <v>27.166666666666668</v>
      </c>
      <c r="P27" s="270">
        <f t="shared" si="1"/>
        <v>83</v>
      </c>
      <c r="Q27" s="309">
        <f t="shared" si="2"/>
        <v>55.083333333333336</v>
      </c>
    </row>
    <row r="28" spans="1:17" ht="42" customHeight="1">
      <c r="A28" s="24"/>
      <c r="B28" s="25" t="s">
        <v>27</v>
      </c>
      <c r="C28" s="510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313"/>
      <c r="P28" s="313"/>
      <c r="Q28" s="309"/>
    </row>
    <row r="29" spans="1:17" ht="33">
      <c r="A29" s="24">
        <v>20</v>
      </c>
      <c r="B29" s="24" t="s">
        <v>28</v>
      </c>
      <c r="C29" s="388">
        <v>30</v>
      </c>
      <c r="D29" s="388">
        <f>C29</f>
        <v>30</v>
      </c>
      <c r="E29" s="405"/>
      <c r="F29" s="405"/>
      <c r="G29" s="406">
        <v>30</v>
      </c>
      <c r="H29" s="406">
        <v>30</v>
      </c>
      <c r="I29" s="405">
        <v>30</v>
      </c>
      <c r="J29" s="405">
        <f>I29</f>
        <v>30</v>
      </c>
      <c r="K29" s="405"/>
      <c r="L29" s="405"/>
      <c r="M29" s="405">
        <v>30</v>
      </c>
      <c r="N29" s="405">
        <v>30</v>
      </c>
      <c r="O29" s="313">
        <f t="shared" si="1"/>
        <v>30</v>
      </c>
      <c r="P29" s="313">
        <f t="shared" si="1"/>
        <v>30</v>
      </c>
      <c r="Q29" s="309">
        <f t="shared" si="2"/>
        <v>30</v>
      </c>
    </row>
    <row r="30" spans="1:17" ht="33">
      <c r="A30" s="24">
        <v>21</v>
      </c>
      <c r="B30" s="24" t="s">
        <v>29</v>
      </c>
      <c r="C30" s="388"/>
      <c r="D30" s="388"/>
      <c r="E30" s="405"/>
      <c r="F30" s="405"/>
      <c r="G30" s="406"/>
      <c r="H30" s="406"/>
      <c r="I30" s="405"/>
      <c r="J30" s="405"/>
      <c r="K30" s="405"/>
      <c r="L30" s="405"/>
      <c r="M30" s="405"/>
      <c r="N30" s="405"/>
      <c r="O30" s="313" t="e">
        <f t="shared" si="1"/>
        <v>#DIV/0!</v>
      </c>
      <c r="P30" s="313" t="e">
        <f t="shared" si="1"/>
        <v>#DIV/0!</v>
      </c>
      <c r="Q30" s="309"/>
    </row>
    <row r="31" spans="1:17" ht="34.5" customHeight="1">
      <c r="A31" s="24"/>
      <c r="B31" s="25" t="s">
        <v>30</v>
      </c>
      <c r="C31" s="510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313" t="e">
        <f t="shared" si="1"/>
        <v>#DIV/0!</v>
      </c>
      <c r="P31" s="313" t="e">
        <f t="shared" si="1"/>
        <v>#DIV/0!</v>
      </c>
      <c r="Q31" s="309"/>
    </row>
    <row r="32" spans="1:17" ht="32.25" customHeight="1">
      <c r="A32" s="24">
        <v>22</v>
      </c>
      <c r="B32" s="24" t="s">
        <v>31</v>
      </c>
      <c r="C32" s="403">
        <v>65</v>
      </c>
      <c r="D32" s="403">
        <v>140</v>
      </c>
      <c r="E32" s="403"/>
      <c r="F32" s="403"/>
      <c r="G32" s="403"/>
      <c r="H32" s="403"/>
      <c r="I32" s="403">
        <v>92</v>
      </c>
      <c r="J32" s="403">
        <v>140</v>
      </c>
      <c r="K32" s="403">
        <v>92</v>
      </c>
      <c r="L32" s="403">
        <v>146</v>
      </c>
      <c r="M32" s="403">
        <v>92</v>
      </c>
      <c r="N32" s="403">
        <v>92</v>
      </c>
      <c r="O32" s="270">
        <f t="shared" si="1"/>
        <v>85.25</v>
      </c>
      <c r="P32" s="270">
        <f t="shared" si="1"/>
        <v>129.5</v>
      </c>
      <c r="Q32" s="309">
        <f t="shared" si="2"/>
        <v>107.375</v>
      </c>
    </row>
    <row r="33" spans="1:17" ht="29.25" customHeight="1">
      <c r="A33" s="24">
        <v>23</v>
      </c>
      <c r="B33" s="24" t="s">
        <v>32</v>
      </c>
      <c r="C33" s="388">
        <v>250</v>
      </c>
      <c r="D33" s="388">
        <v>480</v>
      </c>
      <c r="E33" s="405"/>
      <c r="F33" s="405"/>
      <c r="G33" s="406">
        <v>454</v>
      </c>
      <c r="H33" s="405">
        <f t="shared" ref="H33" si="18">G33</f>
        <v>454</v>
      </c>
      <c r="I33" s="405">
        <v>568</v>
      </c>
      <c r="J33" s="405">
        <f t="shared" ref="J33:J37" si="19">I33</f>
        <v>568</v>
      </c>
      <c r="K33" s="405">
        <v>545</v>
      </c>
      <c r="L33" s="405">
        <v>545</v>
      </c>
      <c r="M33" s="405">
        <f>128000/220</f>
        <v>581.81818181818187</v>
      </c>
      <c r="N33" s="405">
        <v>582</v>
      </c>
      <c r="O33" s="270">
        <f t="shared" si="1"/>
        <v>479.76363636363641</v>
      </c>
      <c r="P33" s="270">
        <f t="shared" si="1"/>
        <v>525.79999999999995</v>
      </c>
      <c r="Q33" s="309">
        <f t="shared" si="2"/>
        <v>502.78181818181815</v>
      </c>
    </row>
    <row r="34" spans="1:17" ht="34.5" customHeight="1">
      <c r="A34" s="24">
        <v>24</v>
      </c>
      <c r="B34" s="24" t="s">
        <v>33</v>
      </c>
      <c r="C34" s="388">
        <v>300</v>
      </c>
      <c r="D34" s="388">
        <v>1030</v>
      </c>
      <c r="E34" s="405">
        <v>240</v>
      </c>
      <c r="F34" s="405">
        <v>260</v>
      </c>
      <c r="G34" s="406">
        <v>412</v>
      </c>
      <c r="H34" s="405">
        <v>830</v>
      </c>
      <c r="I34" s="405">
        <v>360</v>
      </c>
      <c r="J34" s="405">
        <v>860</v>
      </c>
      <c r="K34" s="405">
        <v>200</v>
      </c>
      <c r="L34" s="405">
        <v>860</v>
      </c>
      <c r="M34" s="405">
        <v>520</v>
      </c>
      <c r="N34" s="405">
        <v>820</v>
      </c>
      <c r="O34" s="270">
        <f t="shared" si="1"/>
        <v>338.66666666666669</v>
      </c>
      <c r="P34" s="270">
        <f t="shared" si="1"/>
        <v>776.66666666666663</v>
      </c>
      <c r="Q34" s="309">
        <f t="shared" si="2"/>
        <v>557.66666666666663</v>
      </c>
    </row>
    <row r="35" spans="1:17" ht="36" customHeight="1">
      <c r="A35" s="24">
        <v>25</v>
      </c>
      <c r="B35" s="24" t="s">
        <v>34</v>
      </c>
      <c r="C35" s="388"/>
      <c r="D35" s="388"/>
      <c r="E35" s="405"/>
      <c r="F35" s="405"/>
      <c r="G35" s="406"/>
      <c r="H35" s="405"/>
      <c r="I35" s="405">
        <v>100</v>
      </c>
      <c r="J35" s="405">
        <f t="shared" si="19"/>
        <v>100</v>
      </c>
      <c r="K35" s="405">
        <v>95</v>
      </c>
      <c r="L35" s="405">
        <v>95</v>
      </c>
      <c r="M35" s="405">
        <v>110</v>
      </c>
      <c r="N35" s="405"/>
      <c r="O35" s="270">
        <f>AVERAGE(C35,E35,G35,I35,K35,M35)</f>
        <v>101.66666666666667</v>
      </c>
      <c r="P35" s="270">
        <f>AVERAGE(D35,F35,H35,J35,L35,N35)</f>
        <v>97.5</v>
      </c>
      <c r="Q35" s="309">
        <f t="shared" si="2"/>
        <v>99.583333333333343</v>
      </c>
    </row>
    <row r="36" spans="1:17" ht="27" customHeight="1">
      <c r="A36" s="24">
        <v>26</v>
      </c>
      <c r="B36" s="24" t="s">
        <v>35</v>
      </c>
      <c r="C36" s="388">
        <v>315</v>
      </c>
      <c r="D36" s="388">
        <f>C36</f>
        <v>315</v>
      </c>
      <c r="E36" s="405">
        <v>361</v>
      </c>
      <c r="F36" s="405">
        <v>380</v>
      </c>
      <c r="G36" s="406">
        <v>444</v>
      </c>
      <c r="H36" s="405">
        <v>444</v>
      </c>
      <c r="I36" s="405">
        <v>340</v>
      </c>
      <c r="J36" s="405">
        <v>380</v>
      </c>
      <c r="K36" s="405">
        <v>450</v>
      </c>
      <c r="L36" s="405">
        <v>450</v>
      </c>
      <c r="M36" s="405" t="s">
        <v>217</v>
      </c>
      <c r="N36" s="405">
        <v>444</v>
      </c>
      <c r="O36" s="270">
        <f t="shared" si="1"/>
        <v>382</v>
      </c>
      <c r="P36" s="270">
        <f t="shared" si="1"/>
        <v>402.16666666666669</v>
      </c>
      <c r="Q36" s="309">
        <f t="shared" si="2"/>
        <v>392.08333333333337</v>
      </c>
    </row>
    <row r="37" spans="1:17" ht="33">
      <c r="A37" s="24">
        <v>27</v>
      </c>
      <c r="B37" s="24" t="s">
        <v>36</v>
      </c>
      <c r="C37" s="388">
        <v>350</v>
      </c>
      <c r="D37" s="388">
        <v>930</v>
      </c>
      <c r="E37" s="405">
        <v>370</v>
      </c>
      <c r="F37" s="405">
        <v>720</v>
      </c>
      <c r="G37" s="406">
        <v>350</v>
      </c>
      <c r="H37" s="405">
        <v>830</v>
      </c>
      <c r="I37" s="405">
        <v>348</v>
      </c>
      <c r="J37" s="405">
        <f t="shared" si="19"/>
        <v>348</v>
      </c>
      <c r="K37" s="405">
        <v>370</v>
      </c>
      <c r="L37" s="405">
        <v>650</v>
      </c>
      <c r="M37" s="405">
        <v>520</v>
      </c>
      <c r="N37" s="405">
        <v>820</v>
      </c>
      <c r="O37" s="270">
        <f t="shared" si="1"/>
        <v>384.66666666666669</v>
      </c>
      <c r="P37" s="270">
        <f t="shared" si="1"/>
        <v>716.33333333333337</v>
      </c>
      <c r="Q37" s="309">
        <f t="shared" si="2"/>
        <v>550.5</v>
      </c>
    </row>
    <row r="38" spans="1:17" ht="15" customHeight="1">
      <c r="A38" s="24"/>
      <c r="B38" s="25" t="s">
        <v>37</v>
      </c>
      <c r="C38" s="510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313" t="e">
        <f t="shared" si="1"/>
        <v>#DIV/0!</v>
      </c>
      <c r="P38" s="313" t="e">
        <f t="shared" si="1"/>
        <v>#DIV/0!</v>
      </c>
      <c r="Q38" s="309"/>
    </row>
    <row r="39" spans="1:17" ht="30.75" customHeight="1">
      <c r="A39" s="24">
        <v>28</v>
      </c>
      <c r="B39" s="24" t="s">
        <v>38</v>
      </c>
      <c r="C39" s="408">
        <v>24</v>
      </c>
      <c r="D39" s="408">
        <f>C39</f>
        <v>24</v>
      </c>
      <c r="E39" s="408"/>
      <c r="F39" s="408"/>
      <c r="G39" s="408">
        <v>22</v>
      </c>
      <c r="H39" s="408">
        <f>G39</f>
        <v>22</v>
      </c>
      <c r="I39" s="408">
        <v>25</v>
      </c>
      <c r="J39" s="408">
        <f t="shared" ref="J39:J40" si="20">I39</f>
        <v>25</v>
      </c>
      <c r="K39" s="408">
        <v>26</v>
      </c>
      <c r="L39" s="408">
        <v>32</v>
      </c>
      <c r="M39" s="408">
        <v>25</v>
      </c>
      <c r="N39" s="409">
        <f>M39</f>
        <v>25</v>
      </c>
      <c r="O39" s="270">
        <f t="shared" si="1"/>
        <v>24.4</v>
      </c>
      <c r="P39" s="270">
        <f t="shared" si="1"/>
        <v>25.6</v>
      </c>
      <c r="Q39" s="309">
        <f t="shared" si="2"/>
        <v>25</v>
      </c>
    </row>
    <row r="40" spans="1:17" ht="30" customHeight="1">
      <c r="A40" s="24">
        <v>29</v>
      </c>
      <c r="B40" s="24" t="s">
        <v>39</v>
      </c>
      <c r="C40" s="410">
        <v>22</v>
      </c>
      <c r="D40" s="408">
        <f t="shared" ref="D40:D45" si="21">C40</f>
        <v>22</v>
      </c>
      <c r="E40" s="410"/>
      <c r="F40" s="410"/>
      <c r="G40" s="410">
        <v>22</v>
      </c>
      <c r="H40" s="408">
        <f t="shared" ref="H40:H45" si="22">G40</f>
        <v>22</v>
      </c>
      <c r="I40" s="410">
        <v>25</v>
      </c>
      <c r="J40" s="408">
        <f t="shared" si="20"/>
        <v>25</v>
      </c>
      <c r="K40" s="410">
        <v>25</v>
      </c>
      <c r="L40" s="410">
        <f t="shared" ref="L40:L43" si="23">K40</f>
        <v>25</v>
      </c>
      <c r="M40" s="410">
        <v>25</v>
      </c>
      <c r="N40" s="409">
        <f t="shared" ref="N40:N45" si="24">M40</f>
        <v>25</v>
      </c>
      <c r="O40" s="270">
        <f t="shared" si="1"/>
        <v>23.8</v>
      </c>
      <c r="P40" s="270">
        <f t="shared" si="1"/>
        <v>23.8</v>
      </c>
      <c r="Q40" s="309">
        <f t="shared" si="2"/>
        <v>23.8</v>
      </c>
    </row>
    <row r="41" spans="1:17" ht="38.25" customHeight="1">
      <c r="A41" s="24">
        <v>30</v>
      </c>
      <c r="B41" s="24" t="s">
        <v>40</v>
      </c>
      <c r="C41" s="410">
        <v>27</v>
      </c>
      <c r="D41" s="408">
        <f t="shared" si="21"/>
        <v>27</v>
      </c>
      <c r="E41" s="410"/>
      <c r="F41" s="410"/>
      <c r="G41" s="410">
        <v>25</v>
      </c>
      <c r="H41" s="408">
        <f t="shared" si="22"/>
        <v>25</v>
      </c>
      <c r="I41" s="410">
        <v>25</v>
      </c>
      <c r="J41" s="410">
        <v>30</v>
      </c>
      <c r="K41" s="410">
        <v>25</v>
      </c>
      <c r="L41" s="410">
        <f>K41</f>
        <v>25</v>
      </c>
      <c r="M41" s="410">
        <v>20</v>
      </c>
      <c r="N41" s="409">
        <f t="shared" si="24"/>
        <v>20</v>
      </c>
      <c r="O41" s="270">
        <f t="shared" si="1"/>
        <v>24.4</v>
      </c>
      <c r="P41" s="270">
        <f t="shared" si="1"/>
        <v>25.4</v>
      </c>
      <c r="Q41" s="309">
        <f t="shared" si="2"/>
        <v>24.9</v>
      </c>
    </row>
    <row r="42" spans="1:17" ht="27.75" customHeight="1">
      <c r="A42" s="24">
        <v>31</v>
      </c>
      <c r="B42" s="24" t="s">
        <v>41</v>
      </c>
      <c r="C42" s="410">
        <v>30</v>
      </c>
      <c r="D42" s="408">
        <f t="shared" si="21"/>
        <v>30</v>
      </c>
      <c r="E42" s="410"/>
      <c r="F42" s="410"/>
      <c r="G42" s="410"/>
      <c r="H42" s="408"/>
      <c r="I42" s="410">
        <v>30</v>
      </c>
      <c r="J42" s="410">
        <f t="shared" ref="J42:J45" si="25">I42</f>
        <v>30</v>
      </c>
      <c r="K42" s="410">
        <v>70</v>
      </c>
      <c r="L42" s="410">
        <f t="shared" si="23"/>
        <v>70</v>
      </c>
      <c r="M42" s="410">
        <v>35</v>
      </c>
      <c r="N42" s="409">
        <f t="shared" si="24"/>
        <v>35</v>
      </c>
      <c r="O42" s="270">
        <f t="shared" si="1"/>
        <v>41.25</v>
      </c>
      <c r="P42" s="270">
        <f t="shared" si="1"/>
        <v>41.25</v>
      </c>
      <c r="Q42" s="309">
        <f t="shared" si="2"/>
        <v>41.25</v>
      </c>
    </row>
    <row r="43" spans="1:17" ht="18.75" customHeight="1">
      <c r="A43" s="24">
        <v>32</v>
      </c>
      <c r="B43" s="24" t="s">
        <v>42</v>
      </c>
      <c r="C43" s="388">
        <v>120</v>
      </c>
      <c r="D43" s="408">
        <f t="shared" si="21"/>
        <v>120</v>
      </c>
      <c r="E43" s="405"/>
      <c r="F43" s="406"/>
      <c r="G43" s="405"/>
      <c r="H43" s="408"/>
      <c r="I43" s="405"/>
      <c r="J43" s="405"/>
      <c r="K43" s="405">
        <v>160</v>
      </c>
      <c r="L43" s="405">
        <f t="shared" si="23"/>
        <v>160</v>
      </c>
      <c r="M43" s="405"/>
      <c r="N43" s="409"/>
      <c r="O43" s="270">
        <f t="shared" si="1"/>
        <v>140</v>
      </c>
      <c r="P43" s="270">
        <f t="shared" si="1"/>
        <v>140</v>
      </c>
      <c r="Q43" s="309">
        <f t="shared" si="2"/>
        <v>140</v>
      </c>
    </row>
    <row r="44" spans="1:17" ht="20.25" customHeight="1">
      <c r="A44" s="24">
        <v>33</v>
      </c>
      <c r="B44" s="24" t="s">
        <v>43</v>
      </c>
      <c r="C44" s="388"/>
      <c r="D44" s="408"/>
      <c r="E44" s="405"/>
      <c r="F44" s="406"/>
      <c r="G44" s="405"/>
      <c r="H44" s="408"/>
      <c r="I44" s="405"/>
      <c r="J44" s="405"/>
      <c r="K44" s="405"/>
      <c r="L44" s="405"/>
      <c r="M44" s="405"/>
      <c r="N44" s="409"/>
      <c r="O44" s="270" t="e">
        <f>AVERAGE(C44,E44,G44,I44,K44,M44)</f>
        <v>#DIV/0!</v>
      </c>
      <c r="P44" s="270" t="e">
        <f t="shared" si="1"/>
        <v>#DIV/0!</v>
      </c>
      <c r="Q44" s="309" t="e">
        <f t="shared" si="2"/>
        <v>#DIV/0!</v>
      </c>
    </row>
    <row r="45" spans="1:17" ht="28.5" customHeight="1">
      <c r="A45" s="24">
        <v>34</v>
      </c>
      <c r="B45" s="24" t="s">
        <v>44</v>
      </c>
      <c r="C45" s="388">
        <v>190</v>
      </c>
      <c r="D45" s="408">
        <f t="shared" si="21"/>
        <v>190</v>
      </c>
      <c r="E45" s="405"/>
      <c r="F45" s="406"/>
      <c r="G45" s="405">
        <v>180</v>
      </c>
      <c r="H45" s="408">
        <f t="shared" si="22"/>
        <v>180</v>
      </c>
      <c r="I45" s="405">
        <v>195</v>
      </c>
      <c r="J45" s="405">
        <f t="shared" si="25"/>
        <v>195</v>
      </c>
      <c r="K45" s="405">
        <v>100</v>
      </c>
      <c r="L45" s="405">
        <v>180</v>
      </c>
      <c r="M45" s="405">
        <v>160</v>
      </c>
      <c r="N45" s="409">
        <f t="shared" si="24"/>
        <v>160</v>
      </c>
      <c r="O45" s="270">
        <f t="shared" si="1"/>
        <v>165</v>
      </c>
      <c r="P45" s="270">
        <f t="shared" si="1"/>
        <v>181</v>
      </c>
      <c r="Q45" s="309">
        <f t="shared" si="2"/>
        <v>173</v>
      </c>
    </row>
    <row r="46" spans="1:17" ht="15" customHeight="1">
      <c r="A46" s="24"/>
      <c r="B46" s="25" t="s">
        <v>45</v>
      </c>
      <c r="C46" s="510"/>
      <c r="D46" s="511"/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313" t="e">
        <f t="shared" si="1"/>
        <v>#DIV/0!</v>
      </c>
      <c r="P46" s="313" t="e">
        <f t="shared" si="1"/>
        <v>#DIV/0!</v>
      </c>
      <c r="Q46" s="309"/>
    </row>
    <row r="47" spans="1:17" ht="21" customHeight="1">
      <c r="A47" s="24">
        <v>35</v>
      </c>
      <c r="B47" s="24" t="s">
        <v>46</v>
      </c>
      <c r="C47" s="402">
        <v>150</v>
      </c>
      <c r="D47" s="402">
        <v>210</v>
      </c>
      <c r="E47" s="402"/>
      <c r="F47" s="402"/>
      <c r="G47" s="402">
        <v>199</v>
      </c>
      <c r="H47" s="402">
        <f>G47</f>
        <v>199</v>
      </c>
      <c r="I47" s="402">
        <v>190</v>
      </c>
      <c r="J47" s="402">
        <v>200</v>
      </c>
      <c r="K47" s="402">
        <v>195</v>
      </c>
      <c r="L47" s="402">
        <v>195</v>
      </c>
      <c r="M47" s="402">
        <v>200</v>
      </c>
      <c r="N47" s="402">
        <f>M47</f>
        <v>200</v>
      </c>
      <c r="O47" s="270">
        <f t="shared" si="1"/>
        <v>186.8</v>
      </c>
      <c r="P47" s="270">
        <f t="shared" si="1"/>
        <v>200.8</v>
      </c>
      <c r="Q47" s="309">
        <f t="shared" si="2"/>
        <v>193.8</v>
      </c>
    </row>
    <row r="48" spans="1:17" ht="18" customHeight="1">
      <c r="A48" s="24">
        <v>36</v>
      </c>
      <c r="B48" s="24" t="s">
        <v>47</v>
      </c>
      <c r="C48" s="388">
        <v>128</v>
      </c>
      <c r="D48" s="388">
        <f>C48</f>
        <v>128</v>
      </c>
      <c r="E48" s="405"/>
      <c r="F48" s="406"/>
      <c r="G48" s="406">
        <v>119</v>
      </c>
      <c r="H48" s="402">
        <f t="shared" ref="H48:H51" si="26">G48</f>
        <v>119</v>
      </c>
      <c r="I48" s="405">
        <v>110</v>
      </c>
      <c r="J48" s="405">
        <f>I48</f>
        <v>110</v>
      </c>
      <c r="K48" s="405">
        <v>110</v>
      </c>
      <c r="L48" s="405">
        <f t="shared" ref="L48:L50" si="27">K48</f>
        <v>110</v>
      </c>
      <c r="M48" s="405">
        <v>120</v>
      </c>
      <c r="N48" s="402">
        <f t="shared" ref="N48:N51" si="28">M48</f>
        <v>120</v>
      </c>
      <c r="O48" s="270">
        <f t="shared" si="1"/>
        <v>117.4</v>
      </c>
      <c r="P48" s="270">
        <f t="shared" si="1"/>
        <v>117.4</v>
      </c>
      <c r="Q48" s="309">
        <f t="shared" si="2"/>
        <v>117.4</v>
      </c>
    </row>
    <row r="49" spans="1:17" ht="17.25" customHeight="1">
      <c r="A49" s="24">
        <v>37</v>
      </c>
      <c r="B49" s="24" t="s">
        <v>48</v>
      </c>
      <c r="C49" s="388">
        <v>140</v>
      </c>
      <c r="D49" s="388">
        <v>250</v>
      </c>
      <c r="E49" s="405"/>
      <c r="F49" s="406"/>
      <c r="G49" s="406">
        <v>350</v>
      </c>
      <c r="H49" s="402">
        <f t="shared" si="26"/>
        <v>350</v>
      </c>
      <c r="I49" s="405"/>
      <c r="J49" s="405"/>
      <c r="K49" s="405"/>
      <c r="L49" s="405"/>
      <c r="M49" s="405">
        <v>110</v>
      </c>
      <c r="N49" s="402">
        <v>280</v>
      </c>
      <c r="O49" s="270">
        <f>AVERAGE(C49,E49,G49,I49,K49,M49)</f>
        <v>200</v>
      </c>
      <c r="P49" s="270">
        <f t="shared" si="1"/>
        <v>293.33333333333331</v>
      </c>
      <c r="Q49" s="309">
        <f t="shared" si="2"/>
        <v>246.66666666666666</v>
      </c>
    </row>
    <row r="50" spans="1:17" ht="18" customHeight="1">
      <c r="A50" s="24">
        <v>38</v>
      </c>
      <c r="B50" s="24" t="s">
        <v>49</v>
      </c>
      <c r="C50" s="388">
        <v>140</v>
      </c>
      <c r="D50" s="388">
        <f t="shared" ref="D50" si="29">C50</f>
        <v>140</v>
      </c>
      <c r="E50" s="405"/>
      <c r="F50" s="406"/>
      <c r="G50" s="406">
        <v>120</v>
      </c>
      <c r="H50" s="402">
        <f t="shared" si="26"/>
        <v>120</v>
      </c>
      <c r="I50" s="405">
        <v>130</v>
      </c>
      <c r="J50" s="405">
        <v>150</v>
      </c>
      <c r="K50" s="405">
        <v>130</v>
      </c>
      <c r="L50" s="405">
        <f t="shared" si="27"/>
        <v>130</v>
      </c>
      <c r="M50" s="405">
        <v>125</v>
      </c>
      <c r="N50" s="402">
        <f t="shared" si="28"/>
        <v>125</v>
      </c>
      <c r="O50" s="270">
        <f t="shared" si="1"/>
        <v>129</v>
      </c>
      <c r="P50" s="270">
        <f t="shared" si="1"/>
        <v>133</v>
      </c>
      <c r="Q50" s="309">
        <f t="shared" si="2"/>
        <v>131</v>
      </c>
    </row>
    <row r="51" spans="1:17" ht="18.75" customHeight="1">
      <c r="A51" s="24">
        <v>39</v>
      </c>
      <c r="B51" s="24" t="s">
        <v>50</v>
      </c>
      <c r="C51" s="388">
        <v>200</v>
      </c>
      <c r="D51" s="388">
        <v>240</v>
      </c>
      <c r="E51" s="405"/>
      <c r="F51" s="406"/>
      <c r="G51" s="406">
        <v>199</v>
      </c>
      <c r="H51" s="402">
        <f t="shared" si="26"/>
        <v>199</v>
      </c>
      <c r="I51" s="405">
        <v>240</v>
      </c>
      <c r="J51" s="405">
        <f t="shared" ref="J51" si="30">I51</f>
        <v>240</v>
      </c>
      <c r="K51" s="405">
        <v>240</v>
      </c>
      <c r="L51" s="405">
        <v>240</v>
      </c>
      <c r="M51" s="405">
        <v>210</v>
      </c>
      <c r="N51" s="402">
        <f t="shared" si="28"/>
        <v>210</v>
      </c>
      <c r="O51" s="270">
        <f t="shared" si="1"/>
        <v>217.8</v>
      </c>
      <c r="P51" s="270">
        <f t="shared" si="1"/>
        <v>225.8</v>
      </c>
      <c r="Q51" s="309">
        <f t="shared" si="2"/>
        <v>221.8</v>
      </c>
    </row>
    <row r="52" spans="1:17" ht="15" customHeight="1">
      <c r="A52" s="24"/>
      <c r="B52" s="25" t="s">
        <v>51</v>
      </c>
      <c r="C52" s="510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313" t="e">
        <f t="shared" si="1"/>
        <v>#DIV/0!</v>
      </c>
      <c r="P52" s="313" t="e">
        <f t="shared" si="1"/>
        <v>#DIV/0!</v>
      </c>
      <c r="Q52" s="309"/>
    </row>
    <row r="53" spans="1:17" ht="35.25" customHeight="1">
      <c r="A53" s="24">
        <v>40</v>
      </c>
      <c r="B53" s="24" t="s">
        <v>52</v>
      </c>
      <c r="C53" s="412">
        <v>66</v>
      </c>
      <c r="D53" s="412">
        <f>C53</f>
        <v>66</v>
      </c>
      <c r="E53" s="412"/>
      <c r="F53" s="412"/>
      <c r="G53" s="412">
        <v>63</v>
      </c>
      <c r="H53" s="412">
        <v>63</v>
      </c>
      <c r="I53" s="412">
        <v>60</v>
      </c>
      <c r="J53" s="412">
        <v>60</v>
      </c>
      <c r="K53" s="412">
        <v>60</v>
      </c>
      <c r="L53" s="412">
        <v>60</v>
      </c>
      <c r="M53" s="412">
        <v>70</v>
      </c>
      <c r="N53" s="412">
        <v>70</v>
      </c>
      <c r="O53" s="270">
        <f>AVERAGE(C53,E53,G53,I53,K53,M53)</f>
        <v>63.8</v>
      </c>
      <c r="P53" s="270">
        <f t="shared" si="1"/>
        <v>63.8</v>
      </c>
      <c r="Q53" s="309">
        <f t="shared" si="2"/>
        <v>63.8</v>
      </c>
    </row>
    <row r="55" spans="1:17">
      <c r="B55" s="53"/>
      <c r="C55" s="413"/>
      <c r="D55" s="413"/>
    </row>
    <row r="56" spans="1:17" ht="19.5" customHeight="1">
      <c r="B56" s="55"/>
      <c r="C56" s="414"/>
      <c r="D56" s="414"/>
      <c r="M56" s="415" t="s">
        <v>57</v>
      </c>
    </row>
  </sheetData>
  <mergeCells count="18">
    <mergeCell ref="B2:N2"/>
    <mergeCell ref="A3:A5"/>
    <mergeCell ref="B3:B5"/>
    <mergeCell ref="O3:P4"/>
    <mergeCell ref="C4:D4"/>
    <mergeCell ref="E4:F4"/>
    <mergeCell ref="G4:H4"/>
    <mergeCell ref="I4:J4"/>
    <mergeCell ref="K4:L4"/>
    <mergeCell ref="M4:N4"/>
    <mergeCell ref="C46:N46"/>
    <mergeCell ref="C52:N52"/>
    <mergeCell ref="C6:N6"/>
    <mergeCell ref="C16:N16"/>
    <mergeCell ref="C20:N20"/>
    <mergeCell ref="C28:N28"/>
    <mergeCell ref="C31:N31"/>
    <mergeCell ref="C38:N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4" fitToWidth="0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58"/>
  <sheetViews>
    <sheetView view="pageBreakPreview" topLeftCell="A2" zoomScale="75" zoomScaleNormal="75" zoomScaleSheetLayoutView="75" workbookViewId="0">
      <pane xSplit="2" ySplit="5" topLeftCell="K41" activePane="bottomRight" state="frozen"/>
      <selection activeCell="A2" sqref="A2"/>
      <selection pane="topRight" activeCell="C2" sqref="C2"/>
      <selection pane="bottomLeft" activeCell="A7" sqref="A7"/>
      <selection pane="bottomRight" activeCell="N47" sqref="N47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5" width="11.7109375" style="10" customWidth="1"/>
    <col min="16" max="16384" width="9.140625" style="10"/>
  </cols>
  <sheetData>
    <row r="1" spans="1:15" hidden="1"/>
    <row r="2" spans="1:15" ht="79.5" customHeight="1">
      <c r="A2" s="11"/>
      <c r="B2" s="489" t="s">
        <v>153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42"/>
    </row>
    <row r="3" spans="1:15" s="14" customFormat="1" ht="13.5" customHeight="1">
      <c r="A3" s="490"/>
      <c r="B3" s="492" t="s">
        <v>59</v>
      </c>
      <c r="C3" s="247"/>
      <c r="D3" s="248"/>
      <c r="E3" s="248"/>
      <c r="F3" s="248"/>
      <c r="G3" s="248"/>
      <c r="H3" s="248"/>
      <c r="I3" s="248"/>
      <c r="J3" s="344"/>
      <c r="K3" s="247"/>
      <c r="L3" s="248"/>
      <c r="M3" s="248"/>
      <c r="N3" s="248"/>
      <c r="O3" s="519" t="s">
        <v>167</v>
      </c>
    </row>
    <row r="4" spans="1:15" s="14" customFormat="1" ht="42.75" customHeight="1">
      <c r="A4" s="490"/>
      <c r="B4" s="490"/>
      <c r="C4" s="345" t="s">
        <v>154</v>
      </c>
      <c r="D4" s="345" t="s">
        <v>155</v>
      </c>
      <c r="E4" s="345" t="s">
        <v>156</v>
      </c>
      <c r="F4" s="345" t="s">
        <v>157</v>
      </c>
      <c r="G4" s="345" t="s">
        <v>158</v>
      </c>
      <c r="H4" s="345" t="s">
        <v>159</v>
      </c>
      <c r="I4" s="345" t="s">
        <v>160</v>
      </c>
      <c r="J4" s="345" t="s">
        <v>161</v>
      </c>
      <c r="K4" s="345" t="s">
        <v>162</v>
      </c>
      <c r="L4" s="345" t="s">
        <v>163</v>
      </c>
      <c r="M4" s="345" t="s">
        <v>164</v>
      </c>
      <c r="N4" s="345" t="s">
        <v>166</v>
      </c>
      <c r="O4" s="520"/>
    </row>
    <row r="5" spans="1:15" ht="38.25" customHeight="1">
      <c r="A5" s="491"/>
      <c r="B5" s="491"/>
      <c r="C5" s="15" t="s">
        <v>165</v>
      </c>
      <c r="D5" s="15" t="s">
        <v>165</v>
      </c>
      <c r="E5" s="15" t="s">
        <v>165</v>
      </c>
      <c r="F5" s="15" t="s">
        <v>165</v>
      </c>
      <c r="G5" s="15" t="s">
        <v>165</v>
      </c>
      <c r="H5" s="15" t="s">
        <v>165</v>
      </c>
      <c r="I5" s="15" t="s">
        <v>165</v>
      </c>
      <c r="J5" s="15" t="s">
        <v>165</v>
      </c>
      <c r="K5" s="15" t="s">
        <v>165</v>
      </c>
      <c r="L5" s="15" t="s">
        <v>165</v>
      </c>
      <c r="M5" s="15" t="s">
        <v>165</v>
      </c>
      <c r="N5" s="15" t="s">
        <v>165</v>
      </c>
      <c r="O5" s="22"/>
    </row>
    <row r="6" spans="1:1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</row>
    <row r="7" spans="1:15" ht="36.75" customHeight="1">
      <c r="A7" s="24">
        <v>1</v>
      </c>
      <c r="B7" s="24" t="s">
        <v>7</v>
      </c>
      <c r="C7" s="346">
        <v>33.6</v>
      </c>
      <c r="D7" s="346">
        <v>33.5</v>
      </c>
      <c r="E7" s="346">
        <v>33.200000000000003</v>
      </c>
      <c r="F7" s="346">
        <v>39</v>
      </c>
      <c r="G7" s="346">
        <v>38</v>
      </c>
      <c r="H7" s="346">
        <v>34.5</v>
      </c>
      <c r="I7" s="346">
        <v>34.299999999999997</v>
      </c>
      <c r="J7" s="346">
        <v>34.299999999999997</v>
      </c>
      <c r="K7" s="346">
        <v>34</v>
      </c>
      <c r="L7" s="346">
        <v>34</v>
      </c>
      <c r="M7" s="346">
        <v>36</v>
      </c>
      <c r="N7" s="346">
        <v>36.200000000000003</v>
      </c>
      <c r="O7" s="208">
        <f>SUM(C7:N7)/12</f>
        <v>35.050000000000004</v>
      </c>
    </row>
    <row r="8" spans="1:15" ht="35.25" customHeight="1">
      <c r="A8" s="24">
        <v>2</v>
      </c>
      <c r="B8" s="24" t="s">
        <v>8</v>
      </c>
      <c r="C8" s="346">
        <v>62.9</v>
      </c>
      <c r="D8" s="346">
        <v>62.9</v>
      </c>
      <c r="E8" s="346">
        <v>62.8</v>
      </c>
      <c r="F8" s="346">
        <v>70</v>
      </c>
      <c r="G8" s="346">
        <v>72</v>
      </c>
      <c r="H8" s="346">
        <v>74.599999999999994</v>
      </c>
      <c r="I8" s="346">
        <v>70.099999999999994</v>
      </c>
      <c r="J8" s="346">
        <v>70.2</v>
      </c>
      <c r="K8" s="346">
        <v>69</v>
      </c>
      <c r="L8" s="346">
        <v>70</v>
      </c>
      <c r="M8" s="346">
        <v>71</v>
      </c>
      <c r="N8" s="346">
        <v>72</v>
      </c>
      <c r="O8" s="208">
        <f t="shared" ref="O8:O55" si="0">SUM(C8:N8)/12</f>
        <v>68.958333333333343</v>
      </c>
    </row>
    <row r="9" spans="1:15" ht="28.5" customHeight="1">
      <c r="A9" s="24">
        <v>3</v>
      </c>
      <c r="B9" s="24" t="s">
        <v>9</v>
      </c>
      <c r="C9" s="346">
        <v>44.6</v>
      </c>
      <c r="D9" s="346">
        <v>44.6</v>
      </c>
      <c r="E9" s="346">
        <v>46.3</v>
      </c>
      <c r="F9" s="346">
        <v>64</v>
      </c>
      <c r="G9" s="346">
        <v>66</v>
      </c>
      <c r="H9" s="346">
        <v>65.400000000000006</v>
      </c>
      <c r="I9" s="346">
        <v>64.8</v>
      </c>
      <c r="J9" s="346">
        <v>53.8</v>
      </c>
      <c r="K9" s="346">
        <v>54</v>
      </c>
      <c r="L9" s="346">
        <v>56</v>
      </c>
      <c r="M9" s="346">
        <v>71</v>
      </c>
      <c r="N9" s="346">
        <v>70.8</v>
      </c>
      <c r="O9" s="208">
        <f t="shared" si="0"/>
        <v>58.441666666666663</v>
      </c>
    </row>
    <row r="10" spans="1:15" ht="31.5" customHeight="1">
      <c r="A10" s="24">
        <v>4</v>
      </c>
      <c r="B10" s="24" t="s">
        <v>10</v>
      </c>
      <c r="C10" s="346">
        <v>33</v>
      </c>
      <c r="D10" s="346">
        <v>33</v>
      </c>
      <c r="E10" s="346">
        <v>33.6</v>
      </c>
      <c r="F10" s="346">
        <v>42</v>
      </c>
      <c r="G10" s="346">
        <v>42</v>
      </c>
      <c r="H10" s="346">
        <v>39.6</v>
      </c>
      <c r="I10" s="346">
        <v>38.700000000000003</v>
      </c>
      <c r="J10" s="346">
        <v>39.299999999999997</v>
      </c>
      <c r="K10" s="346">
        <v>39</v>
      </c>
      <c r="L10" s="346">
        <v>39</v>
      </c>
      <c r="M10" s="346">
        <v>38</v>
      </c>
      <c r="N10" s="346">
        <v>37</v>
      </c>
      <c r="O10" s="208">
        <f t="shared" si="0"/>
        <v>37.85</v>
      </c>
    </row>
    <row r="11" spans="1:15" ht="25.5" customHeight="1">
      <c r="A11" s="24">
        <v>5</v>
      </c>
      <c r="B11" s="24" t="s">
        <v>11</v>
      </c>
      <c r="C11" s="346">
        <v>78.400000000000006</v>
      </c>
      <c r="D11" s="346">
        <v>78.400000000000006</v>
      </c>
      <c r="E11" s="346">
        <v>78.400000000000006</v>
      </c>
      <c r="F11" s="346">
        <v>84</v>
      </c>
      <c r="G11" s="346">
        <v>85</v>
      </c>
      <c r="H11" s="346">
        <v>87.9</v>
      </c>
      <c r="I11" s="346">
        <v>87</v>
      </c>
      <c r="J11" s="346">
        <v>86.7</v>
      </c>
      <c r="K11" s="346">
        <v>87</v>
      </c>
      <c r="L11" s="346">
        <v>87</v>
      </c>
      <c r="M11" s="346">
        <v>103</v>
      </c>
      <c r="N11" s="346">
        <v>114</v>
      </c>
      <c r="O11" s="208">
        <f t="shared" si="0"/>
        <v>88.066666666666677</v>
      </c>
    </row>
    <row r="12" spans="1:15" ht="17.25" customHeight="1">
      <c r="A12" s="24">
        <v>6</v>
      </c>
      <c r="B12" s="24" t="s">
        <v>12</v>
      </c>
      <c r="C12" s="346">
        <v>34.1</v>
      </c>
      <c r="D12" s="346">
        <v>33.4</v>
      </c>
      <c r="E12" s="346">
        <v>32.9</v>
      </c>
      <c r="F12" s="346">
        <v>47</v>
      </c>
      <c r="G12" s="346">
        <v>45</v>
      </c>
      <c r="H12" s="346">
        <v>39</v>
      </c>
      <c r="I12" s="346">
        <v>38.200000000000003</v>
      </c>
      <c r="J12" s="346">
        <v>40.5</v>
      </c>
      <c r="K12" s="346">
        <v>38</v>
      </c>
      <c r="L12" s="346">
        <v>49</v>
      </c>
      <c r="M12" s="346">
        <v>51</v>
      </c>
      <c r="N12" s="346">
        <v>51</v>
      </c>
      <c r="O12" s="208">
        <f t="shared" si="0"/>
        <v>41.591666666666669</v>
      </c>
    </row>
    <row r="13" spans="1:15" ht="21" customHeight="1">
      <c r="A13" s="24">
        <v>7</v>
      </c>
      <c r="B13" s="24" t="s">
        <v>13</v>
      </c>
      <c r="C13" s="346">
        <v>17.2</v>
      </c>
      <c r="D13" s="346">
        <v>17.2</v>
      </c>
      <c r="E13" s="346">
        <v>17.3</v>
      </c>
      <c r="F13" s="346">
        <v>19</v>
      </c>
      <c r="G13" s="346">
        <v>18</v>
      </c>
      <c r="H13" s="346">
        <v>18.399999999999999</v>
      </c>
      <c r="I13" s="346">
        <v>18.2</v>
      </c>
      <c r="J13" s="346">
        <v>18.3</v>
      </c>
      <c r="K13" s="346">
        <v>18</v>
      </c>
      <c r="L13" s="346">
        <v>18</v>
      </c>
      <c r="M13" s="346">
        <v>18</v>
      </c>
      <c r="N13" s="346">
        <v>17</v>
      </c>
      <c r="O13" s="208">
        <f t="shared" si="0"/>
        <v>17.883333333333333</v>
      </c>
    </row>
    <row r="14" spans="1:15" ht="34.5" customHeight="1">
      <c r="A14" s="24">
        <v>8</v>
      </c>
      <c r="B14" s="34" t="s">
        <v>14</v>
      </c>
      <c r="C14" s="346">
        <v>421.3</v>
      </c>
      <c r="D14" s="346">
        <v>421.3</v>
      </c>
      <c r="E14" s="346">
        <v>422.5</v>
      </c>
      <c r="F14" s="346">
        <v>446</v>
      </c>
      <c r="G14" s="346">
        <v>423</v>
      </c>
      <c r="H14" s="346">
        <v>415</v>
      </c>
      <c r="I14" s="346">
        <v>424.2</v>
      </c>
      <c r="J14" s="346">
        <v>424.2</v>
      </c>
      <c r="K14" s="346">
        <v>424</v>
      </c>
      <c r="L14" s="346">
        <v>424</v>
      </c>
      <c r="M14" s="346">
        <v>424</v>
      </c>
      <c r="N14" s="346">
        <v>429</v>
      </c>
      <c r="O14" s="208">
        <f t="shared" si="0"/>
        <v>424.875</v>
      </c>
    </row>
    <row r="15" spans="1:15" ht="32.25" customHeight="1">
      <c r="A15" s="24">
        <v>9</v>
      </c>
      <c r="B15" s="24" t="s">
        <v>15</v>
      </c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208">
        <f t="shared" si="0"/>
        <v>0</v>
      </c>
    </row>
    <row r="16" spans="1:15" ht="15" customHeight="1">
      <c r="A16" s="24"/>
      <c r="B16" s="25" t="s">
        <v>16</v>
      </c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208">
        <f t="shared" si="0"/>
        <v>0</v>
      </c>
    </row>
    <row r="17" spans="1:15" ht="30" customHeight="1">
      <c r="A17" s="24">
        <v>10</v>
      </c>
      <c r="B17" s="24" t="s">
        <v>17</v>
      </c>
      <c r="C17" s="346">
        <v>234.1</v>
      </c>
      <c r="D17" s="346">
        <v>234.1</v>
      </c>
      <c r="E17" s="346">
        <v>254.4</v>
      </c>
      <c r="F17" s="346">
        <v>269</v>
      </c>
      <c r="G17" s="346">
        <v>230</v>
      </c>
      <c r="H17" s="346">
        <v>230.8</v>
      </c>
      <c r="I17" s="346">
        <v>229.8</v>
      </c>
      <c r="J17" s="346">
        <v>229.8</v>
      </c>
      <c r="K17" s="346">
        <v>230</v>
      </c>
      <c r="L17" s="346">
        <v>230</v>
      </c>
      <c r="M17" s="346">
        <v>226</v>
      </c>
      <c r="N17" s="346">
        <v>226</v>
      </c>
      <c r="O17" s="208">
        <f t="shared" si="0"/>
        <v>235.33333333333334</v>
      </c>
    </row>
    <row r="18" spans="1:15" ht="30" customHeight="1">
      <c r="A18" s="24">
        <v>11</v>
      </c>
      <c r="B18" s="24" t="s">
        <v>18</v>
      </c>
      <c r="C18" s="346">
        <v>344.1</v>
      </c>
      <c r="D18" s="346">
        <v>383.3</v>
      </c>
      <c r="E18" s="346">
        <v>384.9</v>
      </c>
      <c r="F18" s="346">
        <v>350</v>
      </c>
      <c r="G18" s="346">
        <v>346</v>
      </c>
      <c r="H18" s="346">
        <v>370.6</v>
      </c>
      <c r="I18" s="346">
        <v>349.8</v>
      </c>
      <c r="J18" s="346">
        <v>349.8</v>
      </c>
      <c r="K18" s="346">
        <v>350</v>
      </c>
      <c r="L18" s="346">
        <v>350</v>
      </c>
      <c r="M18" s="346">
        <v>413</v>
      </c>
      <c r="N18" s="346">
        <v>406.83</v>
      </c>
      <c r="O18" s="208">
        <f t="shared" si="0"/>
        <v>366.52750000000009</v>
      </c>
    </row>
    <row r="19" spans="1:15" ht="29.25" customHeight="1">
      <c r="A19" s="24">
        <v>12</v>
      </c>
      <c r="B19" s="24" t="s">
        <v>19</v>
      </c>
      <c r="C19" s="346">
        <v>320</v>
      </c>
      <c r="D19" s="346">
        <v>325</v>
      </c>
      <c r="E19" s="346">
        <v>328</v>
      </c>
      <c r="F19" s="346">
        <v>320</v>
      </c>
      <c r="G19" s="346">
        <v>407</v>
      </c>
      <c r="H19" s="346">
        <v>410</v>
      </c>
      <c r="I19" s="346">
        <v>411</v>
      </c>
      <c r="J19" s="346">
        <v>409</v>
      </c>
      <c r="K19" s="346">
        <v>409</v>
      </c>
      <c r="L19" s="346">
        <v>409</v>
      </c>
      <c r="M19" s="346">
        <v>312</v>
      </c>
      <c r="N19" s="346">
        <v>353</v>
      </c>
      <c r="O19" s="208">
        <f t="shared" si="0"/>
        <v>367.75</v>
      </c>
    </row>
    <row r="20" spans="1:15" ht="15" customHeight="1">
      <c r="A20" s="24"/>
      <c r="B20" s="25" t="s">
        <v>20</v>
      </c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208">
        <f t="shared" si="0"/>
        <v>0</v>
      </c>
    </row>
    <row r="21" spans="1:15" ht="17.25" customHeight="1">
      <c r="A21" s="24">
        <v>13</v>
      </c>
      <c r="B21" s="24" t="s">
        <v>21</v>
      </c>
      <c r="C21" s="346">
        <v>280</v>
      </c>
      <c r="D21" s="346">
        <v>280</v>
      </c>
      <c r="E21" s="346">
        <v>280</v>
      </c>
      <c r="F21" s="346">
        <v>300</v>
      </c>
      <c r="G21" s="346">
        <v>300</v>
      </c>
      <c r="H21" s="346">
        <v>320</v>
      </c>
      <c r="I21" s="346">
        <v>280</v>
      </c>
      <c r="J21" s="346">
        <v>280</v>
      </c>
      <c r="K21" s="346">
        <v>300</v>
      </c>
      <c r="L21" s="346">
        <v>320</v>
      </c>
      <c r="M21" s="346">
        <v>350</v>
      </c>
      <c r="N21" s="346">
        <v>350</v>
      </c>
      <c r="O21" s="208">
        <f t="shared" si="0"/>
        <v>303.33333333333331</v>
      </c>
    </row>
    <row r="22" spans="1:15" ht="18" customHeight="1">
      <c r="A22" s="24">
        <v>14</v>
      </c>
      <c r="B22" s="24" t="s">
        <v>22</v>
      </c>
      <c r="C22" s="346">
        <v>365</v>
      </c>
      <c r="D22" s="346">
        <v>365</v>
      </c>
      <c r="E22" s="346">
        <v>327.5</v>
      </c>
      <c r="F22" s="346">
        <v>328</v>
      </c>
      <c r="G22" s="346">
        <v>328</v>
      </c>
      <c r="H22" s="346">
        <v>392.5</v>
      </c>
      <c r="I22" s="346">
        <v>392.5</v>
      </c>
      <c r="J22" s="346">
        <v>300</v>
      </c>
      <c r="K22" s="346">
        <v>300</v>
      </c>
      <c r="L22" s="346">
        <v>283</v>
      </c>
      <c r="M22" s="346">
        <v>365</v>
      </c>
      <c r="N22" s="346">
        <v>365</v>
      </c>
      <c r="O22" s="208">
        <f t="shared" si="0"/>
        <v>342.625</v>
      </c>
    </row>
    <row r="23" spans="1:15" ht="19.5" customHeight="1">
      <c r="A23" s="24">
        <v>15</v>
      </c>
      <c r="B23" s="24" t="s">
        <v>23</v>
      </c>
      <c r="C23" s="346">
        <v>183.1</v>
      </c>
      <c r="D23" s="346">
        <v>183.1</v>
      </c>
      <c r="E23" s="346">
        <v>187.5</v>
      </c>
      <c r="F23" s="346">
        <v>198</v>
      </c>
      <c r="G23" s="346">
        <v>150</v>
      </c>
      <c r="H23" s="346">
        <v>185</v>
      </c>
      <c r="I23" s="346">
        <v>206.3</v>
      </c>
      <c r="J23" s="346">
        <v>248.8</v>
      </c>
      <c r="K23" s="346">
        <v>249</v>
      </c>
      <c r="L23" s="346">
        <v>249</v>
      </c>
      <c r="M23" s="346">
        <v>167</v>
      </c>
      <c r="N23" s="346">
        <v>165</v>
      </c>
      <c r="O23" s="208">
        <f t="shared" si="0"/>
        <v>197.65</v>
      </c>
    </row>
    <row r="24" spans="1:15" ht="29.25" customHeight="1">
      <c r="A24" s="24">
        <v>16</v>
      </c>
      <c r="B24" s="24" t="s">
        <v>24</v>
      </c>
      <c r="C24" s="346">
        <v>180</v>
      </c>
      <c r="D24" s="346">
        <v>180</v>
      </c>
      <c r="E24" s="346">
        <v>179</v>
      </c>
      <c r="F24" s="346">
        <v>180</v>
      </c>
      <c r="G24" s="346">
        <v>149</v>
      </c>
      <c r="H24" s="346">
        <v>147</v>
      </c>
      <c r="I24" s="346">
        <v>146.80000000000001</v>
      </c>
      <c r="J24" s="346">
        <v>112.8</v>
      </c>
      <c r="K24" s="346">
        <v>113</v>
      </c>
      <c r="L24" s="346">
        <v>113</v>
      </c>
      <c r="M24" s="346">
        <v>138</v>
      </c>
      <c r="N24" s="346">
        <v>138</v>
      </c>
      <c r="O24" s="208">
        <f t="shared" si="0"/>
        <v>148.04999999999998</v>
      </c>
    </row>
    <row r="25" spans="1:15" ht="15.75" customHeight="1">
      <c r="A25" s="24">
        <v>17</v>
      </c>
      <c r="B25" s="24" t="s">
        <v>25</v>
      </c>
      <c r="C25" s="346">
        <v>230</v>
      </c>
      <c r="D25" s="346">
        <v>230</v>
      </c>
      <c r="E25" s="346">
        <v>315</v>
      </c>
      <c r="F25" s="346">
        <v>315</v>
      </c>
      <c r="G25" s="346">
        <v>315</v>
      </c>
      <c r="H25" s="346">
        <v>315</v>
      </c>
      <c r="I25" s="346">
        <v>325</v>
      </c>
      <c r="J25" s="346">
        <v>325</v>
      </c>
      <c r="K25" s="346">
        <v>325</v>
      </c>
      <c r="L25" s="346">
        <v>325</v>
      </c>
      <c r="M25" s="346">
        <v>373</v>
      </c>
      <c r="N25" s="346">
        <v>372</v>
      </c>
      <c r="O25" s="208">
        <f t="shared" si="0"/>
        <v>313.75</v>
      </c>
    </row>
    <row r="26" spans="1:15" ht="18" customHeight="1">
      <c r="A26" s="24">
        <v>18</v>
      </c>
      <c r="B26" s="24" t="s">
        <v>26</v>
      </c>
      <c r="C26" s="346">
        <v>325</v>
      </c>
      <c r="D26" s="346">
        <v>325</v>
      </c>
      <c r="E26" s="346">
        <v>325</v>
      </c>
      <c r="F26" s="346">
        <v>325</v>
      </c>
      <c r="G26" s="346">
        <v>325</v>
      </c>
      <c r="H26" s="346">
        <v>325</v>
      </c>
      <c r="I26" s="346">
        <v>279.5</v>
      </c>
      <c r="J26" s="346">
        <v>279</v>
      </c>
      <c r="K26" s="346">
        <v>280</v>
      </c>
      <c r="L26" s="346">
        <v>280</v>
      </c>
      <c r="M26" s="346">
        <v>280</v>
      </c>
      <c r="N26" s="346">
        <v>279</v>
      </c>
      <c r="O26" s="208">
        <f t="shared" si="0"/>
        <v>302.29166666666669</v>
      </c>
    </row>
    <row r="27" spans="1:15">
      <c r="A27" s="24">
        <v>29</v>
      </c>
      <c r="B27" s="24" t="s">
        <v>53</v>
      </c>
      <c r="C27" s="346">
        <v>45.4</v>
      </c>
      <c r="D27" s="346">
        <v>45.4</v>
      </c>
      <c r="E27" s="346">
        <v>45.4</v>
      </c>
      <c r="F27" s="346">
        <v>55</v>
      </c>
      <c r="G27" s="346">
        <v>59</v>
      </c>
      <c r="H27" s="346">
        <v>57.2</v>
      </c>
      <c r="I27" s="346">
        <v>53.5</v>
      </c>
      <c r="J27" s="346">
        <v>53.5</v>
      </c>
      <c r="K27" s="346">
        <v>54</v>
      </c>
      <c r="L27" s="346">
        <v>54</v>
      </c>
      <c r="M27" s="346">
        <v>55</v>
      </c>
      <c r="N27" s="346">
        <v>56</v>
      </c>
      <c r="O27" s="208">
        <f t="shared" si="0"/>
        <v>52.783333333333331</v>
      </c>
    </row>
    <row r="28" spans="1:15" ht="42" customHeight="1">
      <c r="A28" s="24"/>
      <c r="B28" s="25" t="s">
        <v>27</v>
      </c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208">
        <f t="shared" si="0"/>
        <v>0</v>
      </c>
    </row>
    <row r="29" spans="1:15" ht="33">
      <c r="A29" s="24">
        <v>20</v>
      </c>
      <c r="B29" s="24" t="s">
        <v>28</v>
      </c>
      <c r="C29" s="346">
        <v>25</v>
      </c>
      <c r="D29" s="346">
        <v>25</v>
      </c>
      <c r="E29" s="346">
        <v>25</v>
      </c>
      <c r="F29" s="346">
        <v>25</v>
      </c>
      <c r="G29" s="346">
        <v>27</v>
      </c>
      <c r="H29" s="346">
        <v>26</v>
      </c>
      <c r="I29" s="346">
        <v>26</v>
      </c>
      <c r="J29" s="346">
        <v>25.7</v>
      </c>
      <c r="K29" s="346">
        <v>26</v>
      </c>
      <c r="L29" s="346">
        <v>26</v>
      </c>
      <c r="M29" s="346">
        <v>27</v>
      </c>
      <c r="N29" s="346">
        <v>26.5</v>
      </c>
      <c r="O29" s="208">
        <f t="shared" si="0"/>
        <v>25.849999999999998</v>
      </c>
    </row>
    <row r="30" spans="1:15" ht="33">
      <c r="A30" s="24">
        <v>21</v>
      </c>
      <c r="B30" s="24" t="s">
        <v>29</v>
      </c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208">
        <f t="shared" si="0"/>
        <v>0</v>
      </c>
    </row>
    <row r="31" spans="1:15" ht="34.5" customHeight="1">
      <c r="A31" s="24"/>
      <c r="B31" s="25" t="s">
        <v>30</v>
      </c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208">
        <f t="shared" si="0"/>
        <v>0</v>
      </c>
    </row>
    <row r="32" spans="1:15" ht="32.25" customHeight="1">
      <c r="A32" s="24">
        <v>22</v>
      </c>
      <c r="B32" s="24" t="s">
        <v>31</v>
      </c>
      <c r="C32" s="346">
        <v>67.900000000000006</v>
      </c>
      <c r="D32" s="346">
        <v>67.900000000000006</v>
      </c>
      <c r="E32" s="346">
        <v>67.900000000000006</v>
      </c>
      <c r="F32" s="346">
        <v>72</v>
      </c>
      <c r="G32" s="346">
        <v>72</v>
      </c>
      <c r="H32" s="346">
        <v>72.400000000000006</v>
      </c>
      <c r="I32" s="346">
        <v>73.2</v>
      </c>
      <c r="J32" s="346">
        <v>71.8</v>
      </c>
      <c r="K32" s="346">
        <v>72</v>
      </c>
      <c r="L32" s="346">
        <v>72</v>
      </c>
      <c r="M32" s="346">
        <v>73</v>
      </c>
      <c r="N32" s="346">
        <v>72.3</v>
      </c>
      <c r="O32" s="208">
        <f t="shared" si="0"/>
        <v>71.2</v>
      </c>
    </row>
    <row r="33" spans="1:15" ht="29.25" customHeight="1">
      <c r="A33" s="24">
        <v>23</v>
      </c>
      <c r="B33" s="24" t="s">
        <v>32</v>
      </c>
      <c r="C33" s="346">
        <v>405.1</v>
      </c>
      <c r="D33" s="346">
        <v>420.8</v>
      </c>
      <c r="E33" s="346">
        <v>517.29999999999995</v>
      </c>
      <c r="F33" s="346">
        <v>501</v>
      </c>
      <c r="G33" s="346">
        <v>481</v>
      </c>
      <c r="H33" s="346">
        <v>501</v>
      </c>
      <c r="I33" s="346">
        <v>518.6</v>
      </c>
      <c r="J33" s="346">
        <v>518.6</v>
      </c>
      <c r="K33" s="346">
        <v>519</v>
      </c>
      <c r="L33" s="346">
        <v>560</v>
      </c>
      <c r="M33" s="346">
        <v>595</v>
      </c>
      <c r="N33" s="346">
        <v>596</v>
      </c>
      <c r="O33" s="208">
        <f t="shared" si="0"/>
        <v>511.11666666666662</v>
      </c>
    </row>
    <row r="34" spans="1:15" ht="34.5" customHeight="1">
      <c r="A34" s="24">
        <v>24</v>
      </c>
      <c r="B34" s="24" t="s">
        <v>33</v>
      </c>
      <c r="C34" s="346">
        <v>325.5</v>
      </c>
      <c r="D34" s="346">
        <v>325.5</v>
      </c>
      <c r="E34" s="346">
        <v>300.3</v>
      </c>
      <c r="F34" s="346">
        <v>273</v>
      </c>
      <c r="G34" s="346">
        <v>333</v>
      </c>
      <c r="H34" s="346">
        <v>288</v>
      </c>
      <c r="I34" s="346">
        <v>290</v>
      </c>
      <c r="J34" s="346">
        <v>290</v>
      </c>
      <c r="K34" s="346">
        <v>285</v>
      </c>
      <c r="L34" s="346">
        <v>300</v>
      </c>
      <c r="M34" s="346">
        <v>347</v>
      </c>
      <c r="N34" s="346">
        <v>347</v>
      </c>
      <c r="O34" s="208">
        <f t="shared" si="0"/>
        <v>308.69166666666666</v>
      </c>
    </row>
    <row r="35" spans="1:15" ht="36" customHeight="1">
      <c r="A35" s="24">
        <v>25</v>
      </c>
      <c r="B35" s="24" t="s">
        <v>34</v>
      </c>
      <c r="C35" s="346">
        <v>91</v>
      </c>
      <c r="D35" s="346">
        <v>96.3</v>
      </c>
      <c r="E35" s="346">
        <v>99.3</v>
      </c>
      <c r="F35" s="346">
        <v>97</v>
      </c>
      <c r="G35" s="346">
        <v>102</v>
      </c>
      <c r="H35" s="346">
        <v>102</v>
      </c>
      <c r="I35" s="346">
        <v>89</v>
      </c>
      <c r="J35" s="346">
        <v>88</v>
      </c>
      <c r="K35" s="346">
        <v>98</v>
      </c>
      <c r="L35" s="346">
        <v>98</v>
      </c>
      <c r="M35" s="346">
        <v>89</v>
      </c>
      <c r="N35" s="346">
        <v>88</v>
      </c>
      <c r="O35" s="208">
        <f t="shared" si="0"/>
        <v>94.8</v>
      </c>
    </row>
    <row r="36" spans="1:15" ht="27" customHeight="1">
      <c r="A36" s="24">
        <v>26</v>
      </c>
      <c r="B36" s="24" t="s">
        <v>35</v>
      </c>
      <c r="C36" s="346">
        <v>379.5</v>
      </c>
      <c r="D36" s="346">
        <v>279.5</v>
      </c>
      <c r="E36" s="346">
        <v>356</v>
      </c>
      <c r="F36" s="346">
        <v>285</v>
      </c>
      <c r="G36" s="346">
        <v>285</v>
      </c>
      <c r="H36" s="346">
        <v>299</v>
      </c>
      <c r="I36" s="346">
        <v>310.5</v>
      </c>
      <c r="J36" s="346">
        <v>310.5</v>
      </c>
      <c r="K36" s="346">
        <v>310</v>
      </c>
      <c r="L36" s="346">
        <v>310</v>
      </c>
      <c r="M36" s="346">
        <v>336</v>
      </c>
      <c r="N36" s="346">
        <v>329</v>
      </c>
      <c r="O36" s="208">
        <f t="shared" si="0"/>
        <v>315.83333333333331</v>
      </c>
    </row>
    <row r="37" spans="1:15" ht="33">
      <c r="A37" s="24">
        <v>27</v>
      </c>
      <c r="B37" s="24" t="s">
        <v>36</v>
      </c>
      <c r="C37" s="346">
        <v>375</v>
      </c>
      <c r="D37" s="346">
        <v>372.9</v>
      </c>
      <c r="E37" s="346">
        <v>372.9</v>
      </c>
      <c r="F37" s="346">
        <v>368</v>
      </c>
      <c r="G37" s="346">
        <v>382</v>
      </c>
      <c r="H37" s="346">
        <v>398</v>
      </c>
      <c r="I37" s="346">
        <v>380.6</v>
      </c>
      <c r="J37" s="346">
        <v>414.7</v>
      </c>
      <c r="K37" s="346">
        <v>415</v>
      </c>
      <c r="L37" s="346">
        <v>415</v>
      </c>
      <c r="M37" s="346">
        <v>421</v>
      </c>
      <c r="N37" s="346">
        <v>421</v>
      </c>
      <c r="O37" s="208">
        <f t="shared" si="0"/>
        <v>394.67500000000001</v>
      </c>
    </row>
    <row r="38" spans="1:15" ht="15" customHeight="1">
      <c r="A38" s="24"/>
      <c r="B38" s="25" t="s">
        <v>37</v>
      </c>
      <c r="C38" s="350">
        <f>(C40+C41+C42+C43+C44+C45+C46)/7</f>
        <v>89.685714285714283</v>
      </c>
      <c r="D38" s="350">
        <f t="shared" ref="D38:N38" si="1">(D40+D41+D42+D43+D44+D45+D46)/7</f>
        <v>100.12857142857145</v>
      </c>
      <c r="E38" s="350">
        <f t="shared" si="1"/>
        <v>96.271428571428572</v>
      </c>
      <c r="F38" s="350">
        <f t="shared" si="1"/>
        <v>88.142857142857139</v>
      </c>
      <c r="G38" s="350">
        <f t="shared" si="1"/>
        <v>97</v>
      </c>
      <c r="H38" s="350">
        <f t="shared" si="1"/>
        <v>66.571428571428569</v>
      </c>
      <c r="I38" s="350">
        <f t="shared" si="1"/>
        <v>69.04285714285713</v>
      </c>
      <c r="J38" s="350">
        <f t="shared" si="1"/>
        <v>56.957142857142856</v>
      </c>
      <c r="K38" s="350">
        <f t="shared" si="1"/>
        <v>42.142857142857146</v>
      </c>
      <c r="L38" s="350">
        <f t="shared" si="1"/>
        <v>60</v>
      </c>
      <c r="M38" s="350">
        <f t="shared" si="1"/>
        <v>101.14285714285714</v>
      </c>
      <c r="N38" s="350">
        <f t="shared" si="1"/>
        <v>90.857142857142861</v>
      </c>
      <c r="O38" s="208">
        <f t="shared" si="0"/>
        <v>79.828571428571422</v>
      </c>
    </row>
    <row r="39" spans="1:15" ht="15" customHeight="1">
      <c r="A39" s="24"/>
      <c r="B39" s="25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208"/>
    </row>
    <row r="40" spans="1:15" ht="30.75" customHeight="1">
      <c r="A40" s="24">
        <v>28</v>
      </c>
      <c r="B40" s="24" t="s">
        <v>38</v>
      </c>
      <c r="C40" s="346">
        <v>17.7</v>
      </c>
      <c r="D40" s="346">
        <v>20</v>
      </c>
      <c r="E40" s="346">
        <v>18</v>
      </c>
      <c r="F40" s="346">
        <v>26</v>
      </c>
      <c r="G40" s="346">
        <v>25</v>
      </c>
      <c r="H40" s="346">
        <v>26</v>
      </c>
      <c r="I40" s="346">
        <v>50.5</v>
      </c>
      <c r="J40" s="346">
        <v>22.3</v>
      </c>
      <c r="K40" s="346">
        <v>21</v>
      </c>
      <c r="L40" s="346">
        <v>21</v>
      </c>
      <c r="M40" s="346">
        <v>29</v>
      </c>
      <c r="N40" s="346">
        <v>14</v>
      </c>
      <c r="O40" s="208">
        <f t="shared" si="0"/>
        <v>24.208333333333332</v>
      </c>
    </row>
    <row r="41" spans="1:15" ht="30" customHeight="1">
      <c r="A41" s="24">
        <v>29</v>
      </c>
      <c r="B41" s="24" t="s">
        <v>39</v>
      </c>
      <c r="C41" s="346">
        <v>21.2</v>
      </c>
      <c r="D41" s="346">
        <v>21.8</v>
      </c>
      <c r="E41" s="346">
        <v>21.4</v>
      </c>
      <c r="F41" s="346">
        <v>34</v>
      </c>
      <c r="G41" s="346">
        <v>39</v>
      </c>
      <c r="H41" s="346">
        <v>30</v>
      </c>
      <c r="I41" s="346">
        <v>27</v>
      </c>
      <c r="J41" s="346">
        <v>25.2</v>
      </c>
      <c r="K41" s="346">
        <v>23</v>
      </c>
      <c r="L41" s="346">
        <v>27</v>
      </c>
      <c r="M41" s="346">
        <v>23</v>
      </c>
      <c r="N41" s="346">
        <v>23</v>
      </c>
      <c r="O41" s="208">
        <f t="shared" si="0"/>
        <v>26.3</v>
      </c>
    </row>
    <row r="42" spans="1:15" ht="38.25" customHeight="1">
      <c r="A42" s="24">
        <v>30</v>
      </c>
      <c r="B42" s="24" t="s">
        <v>40</v>
      </c>
      <c r="C42" s="346">
        <v>23.3</v>
      </c>
      <c r="D42" s="346">
        <v>23.4</v>
      </c>
      <c r="E42" s="346">
        <v>24.2</v>
      </c>
      <c r="F42" s="346">
        <v>22</v>
      </c>
      <c r="G42" s="346">
        <v>27</v>
      </c>
      <c r="H42" s="346">
        <v>24</v>
      </c>
      <c r="I42" s="346">
        <v>27.2</v>
      </c>
      <c r="J42" s="346">
        <v>25</v>
      </c>
      <c r="K42" s="346">
        <v>22</v>
      </c>
      <c r="L42" s="346">
        <v>13</v>
      </c>
      <c r="M42" s="346">
        <v>12</v>
      </c>
      <c r="N42" s="346">
        <v>12</v>
      </c>
      <c r="O42" s="208">
        <f t="shared" si="0"/>
        <v>21.258333333333333</v>
      </c>
    </row>
    <row r="43" spans="1:15" ht="27.75" customHeight="1">
      <c r="A43" s="24">
        <v>31</v>
      </c>
      <c r="B43" s="24" t="s">
        <v>41</v>
      </c>
      <c r="C43" s="346">
        <v>64.3</v>
      </c>
      <c r="D43" s="346">
        <v>86</v>
      </c>
      <c r="E43" s="346">
        <v>38.200000000000003</v>
      </c>
      <c r="F43" s="346">
        <v>34</v>
      </c>
      <c r="G43" s="346">
        <v>45</v>
      </c>
      <c r="H43" s="346">
        <v>53</v>
      </c>
      <c r="I43" s="346">
        <v>50.4</v>
      </c>
      <c r="J43" s="346">
        <v>43.8</v>
      </c>
      <c r="K43" s="346">
        <v>25</v>
      </c>
      <c r="L43" s="346">
        <v>25</v>
      </c>
      <c r="M43" s="346">
        <v>36</v>
      </c>
      <c r="N43" s="346">
        <v>33</v>
      </c>
      <c r="O43" s="208">
        <f t="shared" si="0"/>
        <v>44.475000000000001</v>
      </c>
    </row>
    <row r="44" spans="1:15" ht="18.75" customHeight="1">
      <c r="A44" s="24">
        <v>32</v>
      </c>
      <c r="B44" s="24" t="s">
        <v>42</v>
      </c>
      <c r="C44" s="346">
        <v>176.3</v>
      </c>
      <c r="D44" s="346">
        <v>185</v>
      </c>
      <c r="E44" s="346">
        <v>158</v>
      </c>
      <c r="F44" s="346">
        <v>129</v>
      </c>
      <c r="G44" s="346">
        <v>114</v>
      </c>
      <c r="H44" s="346">
        <v>81</v>
      </c>
      <c r="I44" s="346">
        <v>46.6</v>
      </c>
      <c r="J44" s="346">
        <v>25.6</v>
      </c>
      <c r="K44" s="346">
        <v>34</v>
      </c>
      <c r="L44" s="346">
        <v>62</v>
      </c>
      <c r="M44" s="346">
        <v>87</v>
      </c>
      <c r="N44" s="346">
        <v>185</v>
      </c>
      <c r="O44" s="208">
        <f t="shared" si="0"/>
        <v>106.95833333333333</v>
      </c>
    </row>
    <row r="45" spans="1:15" ht="20.25" customHeight="1">
      <c r="A45" s="24">
        <v>33</v>
      </c>
      <c r="B45" s="24" t="s">
        <v>43</v>
      </c>
      <c r="C45" s="346">
        <v>153</v>
      </c>
      <c r="D45" s="346">
        <v>183.5</v>
      </c>
      <c r="E45" s="346">
        <v>197.7</v>
      </c>
      <c r="F45" s="346">
        <v>147</v>
      </c>
      <c r="G45" s="346">
        <v>212</v>
      </c>
      <c r="H45" s="346">
        <v>92</v>
      </c>
      <c r="I45" s="346">
        <v>81</v>
      </c>
      <c r="J45" s="346">
        <v>39.799999999999997</v>
      </c>
      <c r="K45" s="346">
        <v>70</v>
      </c>
      <c r="L45" s="346">
        <v>93</v>
      </c>
      <c r="M45" s="346">
        <v>137</v>
      </c>
      <c r="N45" s="346">
        <v>154</v>
      </c>
      <c r="O45" s="208">
        <f t="shared" si="0"/>
        <v>130</v>
      </c>
    </row>
    <row r="46" spans="1:15" ht="28.5" customHeight="1">
      <c r="A46" s="24">
        <v>34</v>
      </c>
      <c r="B46" s="24" t="s">
        <v>44</v>
      </c>
      <c r="C46" s="346">
        <v>172</v>
      </c>
      <c r="D46" s="346">
        <v>181.2</v>
      </c>
      <c r="E46" s="346">
        <v>216.4</v>
      </c>
      <c r="F46" s="346">
        <v>225</v>
      </c>
      <c r="G46" s="346">
        <v>217</v>
      </c>
      <c r="H46" s="346">
        <v>160</v>
      </c>
      <c r="I46" s="346">
        <v>200.6</v>
      </c>
      <c r="J46" s="346">
        <v>217</v>
      </c>
      <c r="K46" s="346">
        <v>100</v>
      </c>
      <c r="L46" s="346">
        <v>179</v>
      </c>
      <c r="M46" s="346">
        <v>384</v>
      </c>
      <c r="N46" s="346">
        <v>215</v>
      </c>
      <c r="O46" s="208">
        <f t="shared" si="0"/>
        <v>205.6</v>
      </c>
    </row>
    <row r="47" spans="1:15" ht="15" customHeight="1">
      <c r="A47" s="24"/>
      <c r="B47" s="25" t="s">
        <v>45</v>
      </c>
      <c r="C47" s="350">
        <f>(C49+C50+C51+C52+C53)/5</f>
        <v>131.94</v>
      </c>
      <c r="D47" s="350">
        <f t="shared" ref="D47:N47" si="2">(D49+D50+D51+D52+D53)/5</f>
        <v>146.28</v>
      </c>
      <c r="E47" s="350">
        <f t="shared" si="2"/>
        <v>142.4</v>
      </c>
      <c r="F47" s="350">
        <f t="shared" si="2"/>
        <v>140.4</v>
      </c>
      <c r="G47" s="350">
        <f t="shared" si="2"/>
        <v>155</v>
      </c>
      <c r="H47" s="350">
        <f t="shared" si="2"/>
        <v>157.4</v>
      </c>
      <c r="I47" s="350">
        <f t="shared" si="2"/>
        <v>190.52</v>
      </c>
      <c r="J47" s="350">
        <f t="shared" si="2"/>
        <v>167.84</v>
      </c>
      <c r="K47" s="350">
        <f t="shared" si="2"/>
        <v>167.8</v>
      </c>
      <c r="L47" s="350">
        <f t="shared" si="2"/>
        <v>163</v>
      </c>
      <c r="M47" s="350">
        <f t="shared" si="2"/>
        <v>143.80000000000001</v>
      </c>
      <c r="N47" s="350">
        <f t="shared" si="2"/>
        <v>148.4</v>
      </c>
      <c r="O47" s="208">
        <f t="shared" si="0"/>
        <v>154.565</v>
      </c>
    </row>
    <row r="48" spans="1:15" ht="15" customHeight="1">
      <c r="A48" s="24"/>
      <c r="B48" s="25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208"/>
    </row>
    <row r="49" spans="1:15" ht="21" customHeight="1">
      <c r="A49" s="24">
        <v>35</v>
      </c>
      <c r="B49" s="24" t="s">
        <v>46</v>
      </c>
      <c r="C49" s="346">
        <v>102</v>
      </c>
      <c r="D49" s="346">
        <v>123.2</v>
      </c>
      <c r="E49" s="346">
        <v>130.4</v>
      </c>
      <c r="F49" s="346">
        <v>119</v>
      </c>
      <c r="G49" s="346">
        <v>146</v>
      </c>
      <c r="H49" s="346">
        <v>149</v>
      </c>
      <c r="I49" s="346">
        <v>200.8</v>
      </c>
      <c r="J49" s="346">
        <v>194.8</v>
      </c>
      <c r="K49" s="346">
        <v>195</v>
      </c>
      <c r="L49" s="346">
        <v>143</v>
      </c>
      <c r="M49" s="346">
        <v>143</v>
      </c>
      <c r="N49" s="346">
        <v>131</v>
      </c>
      <c r="O49" s="208">
        <f t="shared" si="0"/>
        <v>148.1</v>
      </c>
    </row>
    <row r="50" spans="1:15" ht="18" customHeight="1">
      <c r="A50" s="24">
        <v>36</v>
      </c>
      <c r="B50" s="24" t="s">
        <v>47</v>
      </c>
      <c r="C50" s="346">
        <v>97.2</v>
      </c>
      <c r="D50" s="346">
        <v>120.5</v>
      </c>
      <c r="E50" s="346">
        <v>103.8</v>
      </c>
      <c r="F50" s="346">
        <v>100</v>
      </c>
      <c r="G50" s="346">
        <v>113</v>
      </c>
      <c r="H50" s="346">
        <v>117</v>
      </c>
      <c r="I50" s="346">
        <v>115.6</v>
      </c>
      <c r="J50" s="346">
        <v>89.4</v>
      </c>
      <c r="K50" s="346">
        <v>89</v>
      </c>
      <c r="L50" s="346">
        <v>99</v>
      </c>
      <c r="M50" s="346">
        <v>98</v>
      </c>
      <c r="N50" s="346">
        <v>104</v>
      </c>
      <c r="O50" s="208">
        <f t="shared" si="0"/>
        <v>103.875</v>
      </c>
    </row>
    <row r="51" spans="1:15" ht="17.25" customHeight="1">
      <c r="A51" s="24">
        <v>37</v>
      </c>
      <c r="B51" s="24" t="s">
        <v>48</v>
      </c>
      <c r="C51" s="346">
        <v>144.5</v>
      </c>
      <c r="D51" s="346">
        <v>157.5</v>
      </c>
      <c r="E51" s="346">
        <v>175.5</v>
      </c>
      <c r="F51" s="346">
        <v>165</v>
      </c>
      <c r="G51" s="346">
        <v>199</v>
      </c>
      <c r="H51" s="346">
        <v>176</v>
      </c>
      <c r="I51" s="346">
        <v>258.8</v>
      </c>
      <c r="J51" s="346">
        <v>110</v>
      </c>
      <c r="K51" s="346">
        <v>110</v>
      </c>
      <c r="L51" s="346">
        <v>110</v>
      </c>
      <c r="M51" s="346">
        <v>118</v>
      </c>
      <c r="N51" s="346">
        <v>169</v>
      </c>
      <c r="O51" s="208">
        <f t="shared" si="0"/>
        <v>157.77500000000001</v>
      </c>
    </row>
    <row r="52" spans="1:15" ht="18" customHeight="1">
      <c r="A52" s="24">
        <v>38</v>
      </c>
      <c r="B52" s="24" t="s">
        <v>49</v>
      </c>
      <c r="C52" s="346">
        <v>146</v>
      </c>
      <c r="D52" s="346">
        <v>159.19999999999999</v>
      </c>
      <c r="E52" s="346">
        <v>142.30000000000001</v>
      </c>
      <c r="F52" s="346">
        <v>155</v>
      </c>
      <c r="G52" s="346">
        <v>125</v>
      </c>
      <c r="H52" s="346">
        <v>130</v>
      </c>
      <c r="I52" s="346">
        <v>145.4</v>
      </c>
      <c r="J52" s="346">
        <v>196</v>
      </c>
      <c r="K52" s="346">
        <v>196</v>
      </c>
      <c r="L52" s="346">
        <v>203</v>
      </c>
      <c r="M52" s="346">
        <v>181</v>
      </c>
      <c r="N52" s="346">
        <v>165</v>
      </c>
      <c r="O52" s="208">
        <f t="shared" si="0"/>
        <v>161.99166666666667</v>
      </c>
    </row>
    <row r="53" spans="1:15" ht="18.75" customHeight="1">
      <c r="A53" s="24">
        <v>39</v>
      </c>
      <c r="B53" s="24" t="s">
        <v>50</v>
      </c>
      <c r="C53" s="346">
        <v>170</v>
      </c>
      <c r="D53" s="346">
        <v>171</v>
      </c>
      <c r="E53" s="346">
        <v>160</v>
      </c>
      <c r="F53" s="346">
        <v>163</v>
      </c>
      <c r="G53" s="346">
        <v>192</v>
      </c>
      <c r="H53" s="346">
        <v>215</v>
      </c>
      <c r="I53" s="346">
        <v>232</v>
      </c>
      <c r="J53" s="346">
        <v>249</v>
      </c>
      <c r="K53" s="346">
        <v>249</v>
      </c>
      <c r="L53" s="346">
        <v>260</v>
      </c>
      <c r="M53" s="346">
        <v>179</v>
      </c>
      <c r="N53" s="346">
        <v>173</v>
      </c>
      <c r="O53" s="208">
        <f t="shared" si="0"/>
        <v>201.08333333333334</v>
      </c>
    </row>
    <row r="54" spans="1:15" ht="15" customHeight="1">
      <c r="A54" s="24"/>
      <c r="B54" s="25" t="s">
        <v>51</v>
      </c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208">
        <f t="shared" si="0"/>
        <v>0</v>
      </c>
    </row>
    <row r="55" spans="1:15" ht="29.25" customHeight="1">
      <c r="A55" s="24">
        <v>40</v>
      </c>
      <c r="B55" s="24" t="s">
        <v>52</v>
      </c>
      <c r="C55" s="346">
        <v>64.400000000000006</v>
      </c>
      <c r="D55" s="346">
        <v>59.8</v>
      </c>
      <c r="E55" s="346">
        <v>53.9</v>
      </c>
      <c r="F55" s="346">
        <v>68</v>
      </c>
      <c r="G55" s="346">
        <v>62</v>
      </c>
      <c r="H55" s="346">
        <v>53</v>
      </c>
      <c r="I55" s="346">
        <v>54.5</v>
      </c>
      <c r="J55" s="346">
        <v>52.8</v>
      </c>
      <c r="K55" s="346">
        <v>54</v>
      </c>
      <c r="L55" s="346">
        <v>60</v>
      </c>
      <c r="M55" s="346">
        <v>64</v>
      </c>
      <c r="N55" s="346">
        <v>74</v>
      </c>
      <c r="O55" s="208">
        <f t="shared" si="0"/>
        <v>60.033333333333339</v>
      </c>
    </row>
    <row r="56" spans="1:15">
      <c r="O56" s="52"/>
    </row>
    <row r="57" spans="1:15" ht="33">
      <c r="B57" s="53" t="s">
        <v>84</v>
      </c>
      <c r="C57" s="54"/>
      <c r="D57" s="54"/>
    </row>
    <row r="58" spans="1:15" ht="19.5" customHeight="1">
      <c r="B58" s="55"/>
      <c r="C58" s="55"/>
      <c r="D58" s="55"/>
      <c r="M58" s="56"/>
    </row>
  </sheetData>
  <mergeCells count="5">
    <mergeCell ref="O3:O4"/>
    <mergeCell ref="C6:N6"/>
    <mergeCell ref="B2:N2"/>
    <mergeCell ref="A3:A5"/>
    <mergeCell ref="B3:B5"/>
  </mergeCells>
  <pageMargins left="0.25" right="0.25" top="0.75" bottom="0.75" header="0.3" footer="0.3"/>
  <pageSetup paperSize="9" scale="72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51</v>
      </c>
      <c r="C12" s="2">
        <v>51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51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51</v>
      </c>
      <c r="C12" s="2">
        <v>51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51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51</v>
      </c>
      <c r="C12" s="2">
        <v>51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51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80" zoomScaleNormal="80" zoomScaleSheetLayoutView="75" workbookViewId="0">
      <pane xSplit="2" ySplit="5" topLeftCell="C6" activePane="bottomRight" state="frozen"/>
      <selection activeCell="U37" sqref="U37"/>
      <selection pane="topRight" activeCell="U37" sqref="U37"/>
      <selection pane="bottomLeft" activeCell="U37" sqref="U37"/>
      <selection pane="bottomRight" activeCell="U37" sqref="U37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0.42578125" style="14" customWidth="1"/>
    <col min="6" max="6" width="10.5703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5" width="10.28515625" style="10" bestFit="1" customWidth="1"/>
    <col min="36" max="16384" width="9.140625" style="10"/>
  </cols>
  <sheetData>
    <row r="1" spans="1:35" hidden="1"/>
    <row r="2" spans="1:35" ht="18.75" customHeight="1">
      <c r="A2" s="11"/>
      <c r="B2" s="489" t="s">
        <v>81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59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58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72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8"/>
      <c r="T4" s="488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58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60">
        <v>30</v>
      </c>
      <c r="D7" s="61">
        <v>31</v>
      </c>
      <c r="E7" s="70">
        <v>33.5</v>
      </c>
      <c r="F7" s="61">
        <v>33.5</v>
      </c>
      <c r="G7" s="60">
        <v>30</v>
      </c>
      <c r="H7" s="61">
        <v>30</v>
      </c>
      <c r="I7" s="60" t="s">
        <v>80</v>
      </c>
      <c r="J7" s="61" t="s">
        <v>80</v>
      </c>
      <c r="K7" s="60">
        <v>28</v>
      </c>
      <c r="L7" s="61">
        <v>28</v>
      </c>
      <c r="M7" s="28">
        <v>33</v>
      </c>
      <c r="N7" s="29">
        <v>37</v>
      </c>
      <c r="O7" s="28">
        <v>37.5</v>
      </c>
      <c r="P7" s="29">
        <v>37.5</v>
      </c>
      <c r="Q7" s="28">
        <v>37</v>
      </c>
      <c r="R7" s="29">
        <v>37</v>
      </c>
      <c r="S7" s="28"/>
      <c r="T7" s="29"/>
      <c r="U7" s="28"/>
      <c r="V7" s="29"/>
      <c r="W7" s="28"/>
      <c r="X7" s="29"/>
      <c r="Y7" s="28"/>
      <c r="Z7" s="29"/>
      <c r="AA7" s="28"/>
      <c r="AB7" s="29"/>
      <c r="AC7" s="28"/>
      <c r="AD7" s="29"/>
      <c r="AE7" s="28"/>
      <c r="AF7" s="30"/>
      <c r="AG7" s="31">
        <v>5</v>
      </c>
      <c r="AH7" s="32" t="e">
        <f>(C7+E7+G7+I7+K7+M7+O7+Q7+S7+U7+W7+Y7+AA7+AC7+AE7)/AG7</f>
        <v>#VALUE!</v>
      </c>
      <c r="AI7" s="33" t="e">
        <f>(D7+F7+H7+J7+L7+N7+P7+R7+T7+V7+X7+Z7+AB7+AD7+AF7)/AG7</f>
        <v>#VALUE!</v>
      </c>
    </row>
    <row r="8" spans="1:35" ht="35.25" customHeight="1">
      <c r="A8" s="24">
        <v>2</v>
      </c>
      <c r="B8" s="24" t="s">
        <v>8</v>
      </c>
      <c r="C8" s="28">
        <v>62</v>
      </c>
      <c r="D8" s="29">
        <v>62</v>
      </c>
      <c r="E8" s="70">
        <v>64</v>
      </c>
      <c r="F8" s="61">
        <v>78</v>
      </c>
      <c r="G8" s="60">
        <v>60</v>
      </c>
      <c r="H8" s="61">
        <v>78</v>
      </c>
      <c r="I8" s="60">
        <v>59</v>
      </c>
      <c r="J8" s="61">
        <v>79</v>
      </c>
      <c r="K8" s="60" t="s">
        <v>80</v>
      </c>
      <c r="L8" s="61" t="s">
        <v>80</v>
      </c>
      <c r="M8" s="28">
        <v>63</v>
      </c>
      <c r="N8" s="29">
        <v>85</v>
      </c>
      <c r="O8" s="28">
        <v>65</v>
      </c>
      <c r="P8" s="29">
        <v>65</v>
      </c>
      <c r="Q8" s="28">
        <v>85</v>
      </c>
      <c r="R8" s="29">
        <v>85</v>
      </c>
      <c r="S8" s="28"/>
      <c r="T8" s="29"/>
      <c r="U8" s="28"/>
      <c r="V8" s="29"/>
      <c r="W8" s="28"/>
      <c r="X8" s="29"/>
      <c r="Y8" s="28"/>
      <c r="Z8" s="29"/>
      <c r="AA8" s="28"/>
      <c r="AB8" s="29"/>
      <c r="AC8" s="28"/>
      <c r="AD8" s="29"/>
      <c r="AE8" s="28"/>
      <c r="AF8" s="30"/>
      <c r="AG8" s="31">
        <v>3</v>
      </c>
      <c r="AH8" s="32" t="e">
        <f t="shared" ref="AH8:AH53" si="0">(C8+E8+G8+I8+K8+M8+O8+Q8+S8+U8+W8+Y8+AA8+AC8+AE8)/AG8</f>
        <v>#VALUE!</v>
      </c>
      <c r="AI8" s="33" t="e">
        <f t="shared" ref="AI8:AI53" si="1">(D8+F8+H8+J8+L8+N8+P8+R8+T8+V8+X8+Z8+AB8+AD8+AF8)/AG8</f>
        <v>#VALUE!</v>
      </c>
    </row>
    <row r="9" spans="1:35" ht="28.5" customHeight="1">
      <c r="A9" s="24">
        <v>3</v>
      </c>
      <c r="B9" s="24" t="s">
        <v>9</v>
      </c>
      <c r="C9" s="28" t="s">
        <v>80</v>
      </c>
      <c r="D9" s="29" t="s">
        <v>80</v>
      </c>
      <c r="E9" s="71" t="s">
        <v>80</v>
      </c>
      <c r="F9" s="29" t="s">
        <v>80</v>
      </c>
      <c r="G9" s="28" t="s">
        <v>80</v>
      </c>
      <c r="H9" s="29" t="s">
        <v>80</v>
      </c>
      <c r="I9" s="28">
        <v>28</v>
      </c>
      <c r="J9" s="29">
        <v>28</v>
      </c>
      <c r="K9" s="60">
        <v>38.6</v>
      </c>
      <c r="L9" s="61">
        <v>38.6</v>
      </c>
      <c r="M9" s="28">
        <v>44.3</v>
      </c>
      <c r="N9" s="29">
        <v>44.3</v>
      </c>
      <c r="O9" s="28" t="s">
        <v>80</v>
      </c>
      <c r="P9" s="29" t="s">
        <v>80</v>
      </c>
      <c r="Q9" s="28">
        <v>36</v>
      </c>
      <c r="R9" s="29">
        <v>36</v>
      </c>
      <c r="S9" s="28"/>
      <c r="T9" s="29"/>
      <c r="U9" s="28"/>
      <c r="V9" s="29"/>
      <c r="W9" s="28"/>
      <c r="X9" s="29"/>
      <c r="Y9" s="28"/>
      <c r="Z9" s="29"/>
      <c r="AA9" s="28"/>
      <c r="AB9" s="29"/>
      <c r="AC9" s="28"/>
      <c r="AD9" s="29"/>
      <c r="AE9" s="28"/>
      <c r="AF9" s="30"/>
      <c r="AG9" s="30"/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28">
        <v>27</v>
      </c>
      <c r="D10" s="29">
        <v>32</v>
      </c>
      <c r="E10" s="71">
        <v>34</v>
      </c>
      <c r="F10" s="29">
        <v>34</v>
      </c>
      <c r="G10" s="28">
        <v>29</v>
      </c>
      <c r="H10" s="29">
        <v>29</v>
      </c>
      <c r="I10" s="28">
        <v>29</v>
      </c>
      <c r="J10" s="29">
        <v>29</v>
      </c>
      <c r="K10" s="28" t="s">
        <v>80</v>
      </c>
      <c r="L10" s="29" t="s">
        <v>80</v>
      </c>
      <c r="M10" s="28">
        <v>30</v>
      </c>
      <c r="N10" s="29">
        <v>30</v>
      </c>
      <c r="O10" s="28">
        <v>35</v>
      </c>
      <c r="P10" s="29">
        <v>35</v>
      </c>
      <c r="Q10" s="28">
        <v>33</v>
      </c>
      <c r="R10" s="29">
        <v>33</v>
      </c>
      <c r="S10" s="28"/>
      <c r="T10" s="29"/>
      <c r="U10" s="28"/>
      <c r="V10" s="29"/>
      <c r="W10" s="28"/>
      <c r="X10" s="29"/>
      <c r="Y10" s="28"/>
      <c r="Z10" s="29"/>
      <c r="AA10" s="28"/>
      <c r="AB10" s="29"/>
      <c r="AC10" s="28"/>
      <c r="AD10" s="29"/>
      <c r="AE10" s="28"/>
      <c r="AF10" s="30"/>
      <c r="AG10" s="30"/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28">
        <v>66</v>
      </c>
      <c r="D11" s="29">
        <v>96</v>
      </c>
      <c r="E11" s="71">
        <v>72</v>
      </c>
      <c r="F11" s="29">
        <v>72</v>
      </c>
      <c r="G11" s="28">
        <v>78</v>
      </c>
      <c r="H11" s="29">
        <v>78</v>
      </c>
      <c r="I11" s="28">
        <v>68</v>
      </c>
      <c r="J11" s="29">
        <v>69</v>
      </c>
      <c r="K11" s="28" t="s">
        <v>80</v>
      </c>
      <c r="L11" s="29" t="s">
        <v>80</v>
      </c>
      <c r="M11" s="28">
        <v>75</v>
      </c>
      <c r="N11" s="29">
        <v>100</v>
      </c>
      <c r="O11" s="28">
        <v>80</v>
      </c>
      <c r="P11" s="29">
        <v>88</v>
      </c>
      <c r="Q11" s="28">
        <v>76</v>
      </c>
      <c r="R11" s="29">
        <v>85</v>
      </c>
      <c r="S11" s="28"/>
      <c r="T11" s="29"/>
      <c r="U11" s="28"/>
      <c r="V11" s="29"/>
      <c r="W11" s="28"/>
      <c r="X11" s="29"/>
      <c r="Y11" s="28"/>
      <c r="Z11" s="29"/>
      <c r="AA11" s="28"/>
      <c r="AB11" s="29"/>
      <c r="AC11" s="28"/>
      <c r="AD11" s="29"/>
      <c r="AE11" s="28"/>
      <c r="AF11" s="30"/>
      <c r="AG11" s="30"/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28">
        <v>36</v>
      </c>
      <c r="D12" s="29">
        <v>36</v>
      </c>
      <c r="E12" s="71">
        <v>38</v>
      </c>
      <c r="F12" s="29">
        <v>38</v>
      </c>
      <c r="G12" s="28" t="s">
        <v>80</v>
      </c>
      <c r="H12" s="29" t="s">
        <v>80</v>
      </c>
      <c r="I12" s="28">
        <v>37</v>
      </c>
      <c r="J12" s="29">
        <v>37</v>
      </c>
      <c r="K12" s="28" t="s">
        <v>80</v>
      </c>
      <c r="L12" s="29" t="s">
        <v>80</v>
      </c>
      <c r="M12" s="28">
        <v>40</v>
      </c>
      <c r="N12" s="29">
        <v>40</v>
      </c>
      <c r="O12" s="28" t="s">
        <v>80</v>
      </c>
      <c r="P12" s="29" t="s">
        <v>80</v>
      </c>
      <c r="Q12" s="28">
        <v>40</v>
      </c>
      <c r="R12" s="29">
        <v>40</v>
      </c>
      <c r="S12" s="28"/>
      <c r="T12" s="29"/>
      <c r="U12" s="28"/>
      <c r="V12" s="29"/>
      <c r="W12" s="28"/>
      <c r="X12" s="29"/>
      <c r="Y12" s="28"/>
      <c r="Z12" s="29"/>
      <c r="AA12" s="28"/>
      <c r="AB12" s="29"/>
      <c r="AC12" s="28"/>
      <c r="AD12" s="29"/>
      <c r="AE12" s="28"/>
      <c r="AF12" s="30"/>
      <c r="AG12" s="30"/>
      <c r="AH12" s="32" t="e">
        <f t="shared" si="0"/>
        <v>#VALUE!</v>
      </c>
      <c r="AI12" s="33" t="e">
        <f t="shared" si="1"/>
        <v>#VALUE!</v>
      </c>
    </row>
    <row r="13" spans="1:35" ht="17.25" customHeight="1">
      <c r="A13" s="24">
        <v>7</v>
      </c>
      <c r="B13" s="24" t="s">
        <v>13</v>
      </c>
      <c r="C13" s="28">
        <v>17</v>
      </c>
      <c r="D13" s="29">
        <v>17</v>
      </c>
      <c r="E13" s="71">
        <v>16</v>
      </c>
      <c r="F13" s="29">
        <v>16</v>
      </c>
      <c r="G13" s="28">
        <v>16</v>
      </c>
      <c r="H13" s="29">
        <v>16</v>
      </c>
      <c r="I13" s="28" t="s">
        <v>80</v>
      </c>
      <c r="J13" s="29" t="s">
        <v>80</v>
      </c>
      <c r="K13" s="28" t="s">
        <v>80</v>
      </c>
      <c r="L13" s="29" t="s">
        <v>80</v>
      </c>
      <c r="M13" s="28">
        <v>18</v>
      </c>
      <c r="N13" s="29">
        <v>18</v>
      </c>
      <c r="O13" s="28">
        <v>18</v>
      </c>
      <c r="P13" s="29">
        <v>18</v>
      </c>
      <c r="Q13" s="28" t="s">
        <v>80</v>
      </c>
      <c r="R13" s="29" t="s">
        <v>80</v>
      </c>
      <c r="S13" s="28"/>
      <c r="T13" s="29"/>
      <c r="U13" s="28"/>
      <c r="V13" s="29"/>
      <c r="W13" s="28"/>
      <c r="X13" s="29"/>
      <c r="Y13" s="28"/>
      <c r="Z13" s="29"/>
      <c r="AA13" s="28"/>
      <c r="AB13" s="29"/>
      <c r="AC13" s="28"/>
      <c r="AD13" s="29"/>
      <c r="AE13" s="28"/>
      <c r="AF13" s="30"/>
      <c r="AG13" s="30"/>
      <c r="AH13" s="32" t="e">
        <f t="shared" si="0"/>
        <v>#VALUE!</v>
      </c>
      <c r="AI13" s="33" t="e">
        <f t="shared" si="1"/>
        <v>#VALUE!</v>
      </c>
    </row>
    <row r="14" spans="1:35" ht="24" customHeight="1">
      <c r="A14" s="24">
        <v>8</v>
      </c>
      <c r="B14" s="34" t="s">
        <v>14</v>
      </c>
      <c r="C14" s="28">
        <v>840</v>
      </c>
      <c r="D14" s="29">
        <v>840</v>
      </c>
      <c r="E14" s="71">
        <v>760</v>
      </c>
      <c r="F14" s="29">
        <v>760</v>
      </c>
      <c r="G14" s="28">
        <v>640</v>
      </c>
      <c r="H14" s="29">
        <v>640</v>
      </c>
      <c r="I14" s="28">
        <v>800</v>
      </c>
      <c r="J14" s="29">
        <v>800</v>
      </c>
      <c r="K14" s="28">
        <v>600</v>
      </c>
      <c r="L14" s="29">
        <v>600</v>
      </c>
      <c r="M14" s="28">
        <v>620</v>
      </c>
      <c r="N14" s="29">
        <v>620</v>
      </c>
      <c r="O14" s="28">
        <v>900</v>
      </c>
      <c r="P14" s="29">
        <v>900</v>
      </c>
      <c r="Q14" s="28">
        <v>900</v>
      </c>
      <c r="R14" s="29">
        <v>900</v>
      </c>
      <c r="S14" s="28"/>
      <c r="T14" s="29"/>
      <c r="U14" s="28"/>
      <c r="V14" s="29"/>
      <c r="W14" s="28"/>
      <c r="X14" s="29"/>
      <c r="Y14" s="28"/>
      <c r="Z14" s="29"/>
      <c r="AA14" s="28"/>
      <c r="AB14" s="29"/>
      <c r="AC14" s="28"/>
      <c r="AD14" s="29"/>
      <c r="AE14" s="28"/>
      <c r="AF14" s="30"/>
      <c r="AG14" s="30"/>
      <c r="AH14" s="32" t="e">
        <f t="shared" si="0"/>
        <v>#DIV/0!</v>
      </c>
      <c r="AI14" s="33" t="e">
        <f t="shared" si="1"/>
        <v>#DIV/0!</v>
      </c>
    </row>
    <row r="15" spans="1:35" ht="32.25" customHeight="1">
      <c r="A15" s="24">
        <v>9</v>
      </c>
      <c r="B15" s="24" t="s">
        <v>15</v>
      </c>
      <c r="C15" s="28">
        <v>120</v>
      </c>
      <c r="D15" s="29">
        <v>120</v>
      </c>
      <c r="E15" s="71">
        <v>100</v>
      </c>
      <c r="F15" s="29">
        <v>100</v>
      </c>
      <c r="G15" s="28">
        <v>115</v>
      </c>
      <c r="H15" s="29">
        <v>115</v>
      </c>
      <c r="I15" s="28">
        <v>110</v>
      </c>
      <c r="J15" s="29">
        <v>110</v>
      </c>
      <c r="K15" s="28">
        <v>125</v>
      </c>
      <c r="L15" s="29">
        <v>125</v>
      </c>
      <c r="M15" s="28" t="s">
        <v>80</v>
      </c>
      <c r="N15" s="29" t="s">
        <v>80</v>
      </c>
      <c r="O15" s="28">
        <v>125</v>
      </c>
      <c r="P15" s="29">
        <v>125</v>
      </c>
      <c r="Q15" s="28">
        <v>115</v>
      </c>
      <c r="R15" s="29">
        <v>115</v>
      </c>
      <c r="S15" s="28"/>
      <c r="T15" s="29"/>
      <c r="U15" s="28"/>
      <c r="V15" s="29"/>
      <c r="W15" s="28"/>
      <c r="X15" s="29"/>
      <c r="Y15" s="28"/>
      <c r="Z15" s="29"/>
      <c r="AA15" s="28"/>
      <c r="AB15" s="29"/>
      <c r="AC15" s="28"/>
      <c r="AD15" s="29"/>
      <c r="AE15" s="28"/>
      <c r="AF15" s="30"/>
      <c r="AG15" s="30"/>
      <c r="AH15" s="32" t="e">
        <f t="shared" si="0"/>
        <v>#VALUE!</v>
      </c>
      <c r="AI15" s="33" t="e">
        <f t="shared" si="1"/>
        <v>#VALUE!</v>
      </c>
    </row>
    <row r="16" spans="1:35" ht="15" customHeight="1">
      <c r="A16" s="24"/>
      <c r="B16" s="25" t="s">
        <v>16</v>
      </c>
      <c r="C16" s="481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57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28">
        <v>220</v>
      </c>
      <c r="D17" s="29">
        <v>220</v>
      </c>
      <c r="E17" s="62">
        <v>225</v>
      </c>
      <c r="F17" s="37">
        <v>225</v>
      </c>
      <c r="G17" s="38">
        <v>220</v>
      </c>
      <c r="H17" s="39">
        <v>220</v>
      </c>
      <c r="I17" s="40" t="s">
        <v>80</v>
      </c>
      <c r="J17" s="41" t="s">
        <v>80</v>
      </c>
      <c r="K17" s="42">
        <v>250</v>
      </c>
      <c r="L17" s="41">
        <v>250</v>
      </c>
      <c r="M17" s="42">
        <v>230</v>
      </c>
      <c r="N17" s="41">
        <v>230</v>
      </c>
      <c r="O17" s="42">
        <v>250</v>
      </c>
      <c r="P17" s="41">
        <v>250</v>
      </c>
      <c r="Q17" s="42">
        <v>240</v>
      </c>
      <c r="R17" s="41">
        <v>240</v>
      </c>
      <c r="S17" s="42"/>
      <c r="T17" s="41"/>
      <c r="U17" s="42"/>
      <c r="V17" s="41"/>
      <c r="W17" s="43"/>
      <c r="X17" s="44"/>
      <c r="Y17" s="45"/>
      <c r="Z17" s="46"/>
      <c r="AA17" s="38"/>
      <c r="AB17" s="39"/>
      <c r="AC17" s="45"/>
      <c r="AD17" s="46"/>
      <c r="AE17" s="47"/>
      <c r="AF17" s="48"/>
      <c r="AG17" s="48"/>
      <c r="AH17" s="32" t="e">
        <f t="shared" si="0"/>
        <v>#VALUE!</v>
      </c>
      <c r="AI17" s="33" t="e">
        <f t="shared" si="1"/>
        <v>#VALUE!</v>
      </c>
    </row>
    <row r="18" spans="1:35" ht="30" customHeight="1">
      <c r="A18" s="24">
        <v>11</v>
      </c>
      <c r="B18" s="24" t="s">
        <v>18</v>
      </c>
      <c r="C18" s="28">
        <v>355</v>
      </c>
      <c r="D18" s="29">
        <v>355</v>
      </c>
      <c r="E18" s="62">
        <v>398</v>
      </c>
      <c r="F18" s="37">
        <v>398</v>
      </c>
      <c r="G18" s="38">
        <v>370</v>
      </c>
      <c r="H18" s="39">
        <v>370</v>
      </c>
      <c r="I18" s="40" t="s">
        <v>80</v>
      </c>
      <c r="J18" s="41" t="s">
        <v>80</v>
      </c>
      <c r="K18" s="42">
        <v>300</v>
      </c>
      <c r="L18" s="41">
        <v>300</v>
      </c>
      <c r="M18" s="42">
        <v>397</v>
      </c>
      <c r="N18" s="41">
        <v>397</v>
      </c>
      <c r="O18" s="42">
        <v>400</v>
      </c>
      <c r="P18" s="41">
        <v>400</v>
      </c>
      <c r="Q18" s="42" t="s">
        <v>80</v>
      </c>
      <c r="R18" s="41" t="s">
        <v>80</v>
      </c>
      <c r="S18" s="42"/>
      <c r="T18" s="41"/>
      <c r="U18" s="42"/>
      <c r="V18" s="41"/>
      <c r="W18" s="43"/>
      <c r="X18" s="44"/>
      <c r="Y18" s="45"/>
      <c r="Z18" s="46"/>
      <c r="AA18" s="38"/>
      <c r="AB18" s="39"/>
      <c r="AC18" s="45"/>
      <c r="AD18" s="46"/>
      <c r="AE18" s="47"/>
      <c r="AF18" s="48"/>
      <c r="AG18" s="48"/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28" t="s">
        <v>80</v>
      </c>
      <c r="D19" s="29" t="s">
        <v>80</v>
      </c>
      <c r="E19" s="62" t="s">
        <v>80</v>
      </c>
      <c r="F19" s="37" t="s">
        <v>80</v>
      </c>
      <c r="G19" s="38" t="s">
        <v>80</v>
      </c>
      <c r="H19" s="39" t="s">
        <v>80</v>
      </c>
      <c r="I19" s="62" t="s">
        <v>80</v>
      </c>
      <c r="J19" s="37" t="s">
        <v>80</v>
      </c>
      <c r="K19" s="42" t="s">
        <v>80</v>
      </c>
      <c r="L19" s="41" t="s">
        <v>80</v>
      </c>
      <c r="M19" s="42">
        <v>140</v>
      </c>
      <c r="N19" s="41">
        <v>140</v>
      </c>
      <c r="O19" s="42" t="s">
        <v>80</v>
      </c>
      <c r="P19" s="41" t="s">
        <v>80</v>
      </c>
      <c r="Q19" s="42" t="s">
        <v>80</v>
      </c>
      <c r="R19" s="41" t="s">
        <v>80</v>
      </c>
      <c r="S19" s="42"/>
      <c r="T19" s="41"/>
      <c r="U19" s="42"/>
      <c r="V19" s="41"/>
      <c r="W19" s="43"/>
      <c r="X19" s="44"/>
      <c r="Y19" s="45"/>
      <c r="Z19" s="46"/>
      <c r="AA19" s="38"/>
      <c r="AB19" s="39"/>
      <c r="AC19" s="45"/>
      <c r="AD19" s="46"/>
      <c r="AE19" s="47"/>
      <c r="AF19" s="48"/>
      <c r="AG19" s="48"/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81"/>
      <c r="D20" s="482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  <c r="AE20" s="482"/>
      <c r="AF20" s="482"/>
      <c r="AG20" s="57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28" t="s">
        <v>80</v>
      </c>
      <c r="D21" s="29"/>
      <c r="E21" s="62">
        <v>280</v>
      </c>
      <c r="F21" s="37">
        <v>280</v>
      </c>
      <c r="G21" s="38" t="s">
        <v>80</v>
      </c>
      <c r="H21" s="39" t="s">
        <v>80</v>
      </c>
      <c r="I21" s="40" t="s">
        <v>80</v>
      </c>
      <c r="J21" s="41" t="s">
        <v>80</v>
      </c>
      <c r="K21" s="42" t="s">
        <v>80</v>
      </c>
      <c r="L21" s="41" t="s">
        <v>80</v>
      </c>
      <c r="M21" s="42" t="s">
        <v>80</v>
      </c>
      <c r="N21" s="41" t="s">
        <v>80</v>
      </c>
      <c r="O21" s="42" t="s">
        <v>80</v>
      </c>
      <c r="P21" s="41" t="s">
        <v>80</v>
      </c>
      <c r="Q21" s="42" t="s">
        <v>80</v>
      </c>
      <c r="R21" s="41" t="s">
        <v>80</v>
      </c>
      <c r="S21" s="42"/>
      <c r="T21" s="41"/>
      <c r="U21" s="42"/>
      <c r="V21" s="41"/>
      <c r="W21" s="43"/>
      <c r="X21" s="44"/>
      <c r="Y21" s="45"/>
      <c r="Z21" s="46"/>
      <c r="AA21" s="38"/>
      <c r="AB21" s="39"/>
      <c r="AC21" s="45"/>
      <c r="AD21" s="46"/>
      <c r="AE21" s="47"/>
      <c r="AF21" s="48"/>
      <c r="AG21" s="48"/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28" t="s">
        <v>80</v>
      </c>
      <c r="D22" s="29"/>
      <c r="E22" s="62" t="s">
        <v>80</v>
      </c>
      <c r="F22" s="37" t="s">
        <v>80</v>
      </c>
      <c r="G22" s="38" t="s">
        <v>80</v>
      </c>
      <c r="H22" s="39" t="s">
        <v>80</v>
      </c>
      <c r="I22" s="40" t="s">
        <v>80</v>
      </c>
      <c r="J22" s="41" t="s">
        <v>80</v>
      </c>
      <c r="K22" s="42" t="s">
        <v>80</v>
      </c>
      <c r="L22" s="64" t="s">
        <v>80</v>
      </c>
      <c r="M22" s="42" t="s">
        <v>80</v>
      </c>
      <c r="N22" s="41" t="s">
        <v>80</v>
      </c>
      <c r="O22" s="42" t="s">
        <v>80</v>
      </c>
      <c r="P22" s="41" t="s">
        <v>80</v>
      </c>
      <c r="Q22" s="42" t="s">
        <v>80</v>
      </c>
      <c r="R22" s="41" t="s">
        <v>80</v>
      </c>
      <c r="S22" s="42"/>
      <c r="T22" s="41"/>
      <c r="U22" s="42"/>
      <c r="V22" s="41"/>
      <c r="W22" s="43"/>
      <c r="X22" s="44"/>
      <c r="Y22" s="45"/>
      <c r="Z22" s="46"/>
      <c r="AA22" s="38"/>
      <c r="AB22" s="39"/>
      <c r="AC22" s="45"/>
      <c r="AD22" s="46"/>
      <c r="AE22" s="47"/>
      <c r="AF22" s="48"/>
      <c r="AG22" s="48"/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28">
        <v>180</v>
      </c>
      <c r="D23" s="29">
        <v>180</v>
      </c>
      <c r="E23" s="62">
        <v>195</v>
      </c>
      <c r="F23" s="37">
        <v>195</v>
      </c>
      <c r="G23" s="38" t="s">
        <v>80</v>
      </c>
      <c r="H23" s="39" t="s">
        <v>80</v>
      </c>
      <c r="I23" s="40" t="s">
        <v>80</v>
      </c>
      <c r="J23" s="41" t="s">
        <v>80</v>
      </c>
      <c r="K23" s="63" t="s">
        <v>80</v>
      </c>
      <c r="L23" s="41" t="s">
        <v>80</v>
      </c>
      <c r="M23" s="42" t="s">
        <v>80</v>
      </c>
      <c r="N23" s="41" t="s">
        <v>80</v>
      </c>
      <c r="O23" s="42">
        <v>180</v>
      </c>
      <c r="P23" s="41">
        <v>180</v>
      </c>
      <c r="Q23" s="42">
        <v>180</v>
      </c>
      <c r="R23" s="41">
        <v>180</v>
      </c>
      <c r="S23" s="42"/>
      <c r="T23" s="41"/>
      <c r="U23" s="42"/>
      <c r="V23" s="41"/>
      <c r="W23" s="43"/>
      <c r="X23" s="44"/>
      <c r="Y23" s="45"/>
      <c r="Z23" s="46"/>
      <c r="AA23" s="38"/>
      <c r="AB23" s="39"/>
      <c r="AC23" s="45"/>
      <c r="AD23" s="46"/>
      <c r="AE23" s="47"/>
      <c r="AF23" s="48"/>
      <c r="AG23" s="48"/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28">
        <v>95</v>
      </c>
      <c r="D24" s="29">
        <v>320</v>
      </c>
      <c r="E24" s="62" t="s">
        <v>80</v>
      </c>
      <c r="F24" s="37" t="s">
        <v>80</v>
      </c>
      <c r="G24" s="38" t="s">
        <v>80</v>
      </c>
      <c r="H24" s="39" t="s">
        <v>80</v>
      </c>
      <c r="I24" s="40" t="s">
        <v>80</v>
      </c>
      <c r="J24" s="41" t="s">
        <v>80</v>
      </c>
      <c r="K24" s="42" t="s">
        <v>80</v>
      </c>
      <c r="L24" s="41" t="s">
        <v>80</v>
      </c>
      <c r="M24" s="42">
        <v>95</v>
      </c>
      <c r="N24" s="41">
        <v>300</v>
      </c>
      <c r="O24" s="42" t="s">
        <v>80</v>
      </c>
      <c r="P24" s="41" t="s">
        <v>80</v>
      </c>
      <c r="Q24" s="42">
        <v>185</v>
      </c>
      <c r="R24" s="41">
        <v>185</v>
      </c>
      <c r="S24" s="42"/>
      <c r="T24" s="41"/>
      <c r="U24" s="42"/>
      <c r="V24" s="41"/>
      <c r="W24" s="43"/>
      <c r="X24" s="44"/>
      <c r="Y24" s="45"/>
      <c r="Z24" s="46"/>
      <c r="AA24" s="38"/>
      <c r="AB24" s="39"/>
      <c r="AC24" s="45"/>
      <c r="AD24" s="46"/>
      <c r="AE24" s="47"/>
      <c r="AF24" s="48"/>
      <c r="AG24" s="48"/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28">
        <v>350</v>
      </c>
      <c r="D25" s="29">
        <v>350</v>
      </c>
      <c r="E25" s="62" t="s">
        <v>80</v>
      </c>
      <c r="F25" s="37" t="s">
        <v>80</v>
      </c>
      <c r="G25" s="38" t="s">
        <v>80</v>
      </c>
      <c r="H25" s="39" t="s">
        <v>80</v>
      </c>
      <c r="I25" s="40" t="s">
        <v>80</v>
      </c>
      <c r="J25" s="41" t="s">
        <v>80</v>
      </c>
      <c r="K25" s="42" t="s">
        <v>80</v>
      </c>
      <c r="L25" s="41" t="s">
        <v>80</v>
      </c>
      <c r="M25" s="42" t="s">
        <v>80</v>
      </c>
      <c r="N25" s="41" t="s">
        <v>80</v>
      </c>
      <c r="O25" s="42" t="s">
        <v>80</v>
      </c>
      <c r="P25" s="41" t="s">
        <v>80</v>
      </c>
      <c r="Q25" s="42" t="s">
        <v>80</v>
      </c>
      <c r="R25" s="41" t="s">
        <v>80</v>
      </c>
      <c r="S25" s="42"/>
      <c r="T25" s="41"/>
      <c r="U25" s="42"/>
      <c r="V25" s="41"/>
      <c r="W25" s="43"/>
      <c r="X25" s="44"/>
      <c r="Y25" s="45"/>
      <c r="Z25" s="46"/>
      <c r="AA25" s="38"/>
      <c r="AB25" s="39"/>
      <c r="AC25" s="45"/>
      <c r="AD25" s="46"/>
      <c r="AE25" s="47"/>
      <c r="AF25" s="48"/>
      <c r="AG25" s="48"/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28">
        <v>120</v>
      </c>
      <c r="D26" s="29">
        <v>120</v>
      </c>
      <c r="E26" s="62" t="s">
        <v>80</v>
      </c>
      <c r="F26" s="37" t="s">
        <v>80</v>
      </c>
      <c r="G26" s="38" t="s">
        <v>80</v>
      </c>
      <c r="H26" s="39" t="s">
        <v>80</v>
      </c>
      <c r="I26" s="40" t="s">
        <v>80</v>
      </c>
      <c r="J26" s="41" t="s">
        <v>80</v>
      </c>
      <c r="K26" s="42" t="s">
        <v>80</v>
      </c>
      <c r="L26" s="41" t="s">
        <v>80</v>
      </c>
      <c r="M26" s="42">
        <v>140</v>
      </c>
      <c r="N26" s="41">
        <v>140</v>
      </c>
      <c r="O26" s="42" t="s">
        <v>80</v>
      </c>
      <c r="P26" s="41" t="s">
        <v>80</v>
      </c>
      <c r="Q26" s="42" t="s">
        <v>80</v>
      </c>
      <c r="R26" s="41" t="s">
        <v>80</v>
      </c>
      <c r="S26" s="42"/>
      <c r="T26" s="41"/>
      <c r="U26" s="42"/>
      <c r="V26" s="41"/>
      <c r="W26" s="43"/>
      <c r="X26" s="44"/>
      <c r="Y26" s="45"/>
      <c r="Z26" s="46"/>
      <c r="AA26" s="38"/>
      <c r="AB26" s="39"/>
      <c r="AC26" s="45"/>
      <c r="AD26" s="46"/>
      <c r="AE26" s="47"/>
      <c r="AF26" s="48"/>
      <c r="AG26" s="48"/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28">
        <v>48</v>
      </c>
      <c r="D27" s="29">
        <v>66</v>
      </c>
      <c r="E27" s="62">
        <v>35</v>
      </c>
      <c r="F27" s="37">
        <v>67</v>
      </c>
      <c r="G27" s="38">
        <v>26</v>
      </c>
      <c r="H27" s="39">
        <v>59</v>
      </c>
      <c r="I27" s="40">
        <v>35</v>
      </c>
      <c r="J27" s="41">
        <v>59</v>
      </c>
      <c r="K27" s="42">
        <v>22</v>
      </c>
      <c r="L27" s="41">
        <v>55</v>
      </c>
      <c r="M27" s="42">
        <v>27</v>
      </c>
      <c r="N27" s="41">
        <v>54</v>
      </c>
      <c r="O27" s="42">
        <v>30</v>
      </c>
      <c r="P27" s="41">
        <v>65</v>
      </c>
      <c r="Q27" s="42">
        <v>35</v>
      </c>
      <c r="R27" s="41">
        <v>72</v>
      </c>
      <c r="S27" s="42"/>
      <c r="T27" s="41"/>
      <c r="U27" s="42"/>
      <c r="V27" s="41"/>
      <c r="W27" s="43"/>
      <c r="X27" s="44"/>
      <c r="Y27" s="45"/>
      <c r="Z27" s="46"/>
      <c r="AA27" s="38"/>
      <c r="AB27" s="39"/>
      <c r="AC27" s="45"/>
      <c r="AD27" s="46"/>
      <c r="AE27" s="47"/>
      <c r="AF27" s="48"/>
      <c r="AG27" s="48"/>
      <c r="AH27" s="32" t="e">
        <f t="shared" si="0"/>
        <v>#DIV/0!</v>
      </c>
      <c r="AI27" s="33" t="e">
        <f t="shared" si="1"/>
        <v>#DIV/0!</v>
      </c>
    </row>
    <row r="28" spans="1:35" ht="51.75">
      <c r="A28" s="24"/>
      <c r="B28" s="25" t="s">
        <v>27</v>
      </c>
      <c r="C28" s="481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82"/>
      <c r="AC28" s="482"/>
      <c r="AD28" s="482"/>
      <c r="AE28" s="482"/>
      <c r="AF28" s="482"/>
      <c r="AG28" s="57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28">
        <v>25</v>
      </c>
      <c r="D29" s="29">
        <v>25</v>
      </c>
      <c r="E29" s="62">
        <v>25</v>
      </c>
      <c r="F29" s="37">
        <v>25</v>
      </c>
      <c r="G29" s="38">
        <v>25</v>
      </c>
      <c r="H29" s="39">
        <v>25</v>
      </c>
      <c r="I29" s="40">
        <v>25</v>
      </c>
      <c r="J29" s="41">
        <v>25</v>
      </c>
      <c r="K29" s="42" t="s">
        <v>80</v>
      </c>
      <c r="L29" s="41" t="s">
        <v>80</v>
      </c>
      <c r="M29" s="42">
        <v>25</v>
      </c>
      <c r="N29" s="41">
        <v>25</v>
      </c>
      <c r="O29" s="42" t="s">
        <v>80</v>
      </c>
      <c r="P29" s="41" t="s">
        <v>80</v>
      </c>
      <c r="Q29" s="42" t="s">
        <v>80</v>
      </c>
      <c r="R29" s="41" t="s">
        <v>80</v>
      </c>
      <c r="S29" s="42"/>
      <c r="T29" s="41"/>
      <c r="U29" s="42"/>
      <c r="V29" s="41"/>
      <c r="W29" s="43"/>
      <c r="X29" s="44"/>
      <c r="Y29" s="45"/>
      <c r="Z29" s="46"/>
      <c r="AA29" s="38"/>
      <c r="AB29" s="39"/>
      <c r="AC29" s="45"/>
      <c r="AD29" s="46"/>
      <c r="AE29" s="47"/>
      <c r="AF29" s="48"/>
      <c r="AG29" s="48"/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28" t="s">
        <v>80</v>
      </c>
      <c r="D30" s="29" t="s">
        <v>80</v>
      </c>
      <c r="E30" s="62" t="s">
        <v>80</v>
      </c>
      <c r="F30" s="37" t="s">
        <v>80</v>
      </c>
      <c r="G30" s="38" t="s">
        <v>80</v>
      </c>
      <c r="H30" s="39" t="s">
        <v>80</v>
      </c>
      <c r="I30" s="40" t="s">
        <v>80</v>
      </c>
      <c r="J30" s="41" t="s">
        <v>80</v>
      </c>
      <c r="K30" s="42" t="s">
        <v>80</v>
      </c>
      <c r="L30" s="41" t="s">
        <v>80</v>
      </c>
      <c r="M30" s="42" t="s">
        <v>80</v>
      </c>
      <c r="N30" s="41" t="s">
        <v>80</v>
      </c>
      <c r="O30" s="42" t="s">
        <v>80</v>
      </c>
      <c r="P30" s="41" t="s">
        <v>80</v>
      </c>
      <c r="Q30" s="42" t="s">
        <v>80</v>
      </c>
      <c r="R30" s="41" t="s">
        <v>80</v>
      </c>
      <c r="S30" s="42"/>
      <c r="T30" s="41"/>
      <c r="U30" s="42"/>
      <c r="V30" s="41"/>
      <c r="W30" s="43"/>
      <c r="X30" s="44"/>
      <c r="Y30" s="45"/>
      <c r="Z30" s="46"/>
      <c r="AA30" s="38"/>
      <c r="AB30" s="39"/>
      <c r="AC30" s="45"/>
      <c r="AD30" s="46"/>
      <c r="AE30" s="47"/>
      <c r="AF30" s="48"/>
      <c r="AG30" s="48"/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81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57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28">
        <v>55</v>
      </c>
      <c r="D32" s="29">
        <v>68</v>
      </c>
      <c r="E32" s="62">
        <v>50</v>
      </c>
      <c r="F32" s="37">
        <v>69</v>
      </c>
      <c r="G32" s="39">
        <v>63</v>
      </c>
      <c r="H32" s="40">
        <v>67</v>
      </c>
      <c r="I32" s="40" t="s">
        <v>80</v>
      </c>
      <c r="J32" s="41" t="s">
        <v>80</v>
      </c>
      <c r="K32" s="42">
        <v>48</v>
      </c>
      <c r="L32" s="41">
        <v>50</v>
      </c>
      <c r="M32" s="42" t="s">
        <v>80</v>
      </c>
      <c r="N32" s="41" t="s">
        <v>80</v>
      </c>
      <c r="O32" s="42">
        <v>60</v>
      </c>
      <c r="P32" s="41">
        <v>60</v>
      </c>
      <c r="Q32" s="42">
        <v>72</v>
      </c>
      <c r="R32" s="41">
        <v>72</v>
      </c>
      <c r="S32" s="42"/>
      <c r="T32" s="41"/>
      <c r="U32" s="42"/>
      <c r="V32" s="41"/>
      <c r="W32" s="43"/>
      <c r="X32" s="44"/>
      <c r="Y32" s="45"/>
      <c r="Z32" s="46"/>
      <c r="AA32" s="38"/>
      <c r="AB32" s="39"/>
      <c r="AC32" s="45"/>
      <c r="AD32" s="46"/>
      <c r="AE32" s="47"/>
      <c r="AF32" s="48"/>
      <c r="AG32" s="48"/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28" t="s">
        <v>80</v>
      </c>
      <c r="D33" s="29" t="s">
        <v>80</v>
      </c>
      <c r="E33" s="62" t="s">
        <v>80</v>
      </c>
      <c r="F33" s="37" t="s">
        <v>80</v>
      </c>
      <c r="G33" s="39" t="s">
        <v>80</v>
      </c>
      <c r="H33" s="40" t="s">
        <v>80</v>
      </c>
      <c r="I33" s="40" t="s">
        <v>80</v>
      </c>
      <c r="J33" s="41" t="s">
        <v>80</v>
      </c>
      <c r="K33" s="42" t="s">
        <v>80</v>
      </c>
      <c r="L33" s="41" t="s">
        <v>80</v>
      </c>
      <c r="M33" s="42" t="s">
        <v>80</v>
      </c>
      <c r="N33" s="41" t="s">
        <v>80</v>
      </c>
      <c r="O33" s="42" t="s">
        <v>80</v>
      </c>
      <c r="P33" s="41" t="s">
        <v>80</v>
      </c>
      <c r="Q33" s="42" t="s">
        <v>80</v>
      </c>
      <c r="R33" s="41" t="s">
        <v>80</v>
      </c>
      <c r="S33" s="42"/>
      <c r="T33" s="41"/>
      <c r="U33" s="42"/>
      <c r="V33" s="41"/>
      <c r="W33" s="43"/>
      <c r="X33" s="44"/>
      <c r="Y33" s="45"/>
      <c r="Z33" s="46"/>
      <c r="AA33" s="38"/>
      <c r="AB33" s="39"/>
      <c r="AC33" s="45"/>
      <c r="AD33" s="46"/>
      <c r="AE33" s="47"/>
      <c r="AF33" s="48"/>
      <c r="AG33" s="48"/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28">
        <v>150</v>
      </c>
      <c r="D34" s="29">
        <v>150</v>
      </c>
      <c r="E34" s="62" t="s">
        <v>80</v>
      </c>
      <c r="F34" s="37" t="s">
        <v>80</v>
      </c>
      <c r="G34" s="39">
        <v>746</v>
      </c>
      <c r="H34" s="40">
        <v>746</v>
      </c>
      <c r="I34" s="40" t="s">
        <v>80</v>
      </c>
      <c r="J34" s="41" t="s">
        <v>80</v>
      </c>
      <c r="K34" s="42" t="s">
        <v>80</v>
      </c>
      <c r="L34" s="41" t="s">
        <v>80</v>
      </c>
      <c r="M34" s="42">
        <v>400</v>
      </c>
      <c r="N34" s="41">
        <v>400</v>
      </c>
      <c r="O34" s="42" t="s">
        <v>80</v>
      </c>
      <c r="P34" s="41" t="s">
        <v>80</v>
      </c>
      <c r="Q34" s="42" t="s">
        <v>80</v>
      </c>
      <c r="R34" s="41" t="s">
        <v>80</v>
      </c>
      <c r="S34" s="42"/>
      <c r="T34" s="41"/>
      <c r="U34" s="42"/>
      <c r="V34" s="41"/>
      <c r="W34" s="43"/>
      <c r="X34" s="44"/>
      <c r="Y34" s="45"/>
      <c r="Z34" s="46"/>
      <c r="AA34" s="38"/>
      <c r="AB34" s="39"/>
      <c r="AC34" s="45"/>
      <c r="AD34" s="46"/>
      <c r="AE34" s="47"/>
      <c r="AF34" s="48"/>
      <c r="AG34" s="48"/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28" t="s">
        <v>80</v>
      </c>
      <c r="D35" s="29" t="s">
        <v>80</v>
      </c>
      <c r="E35" s="62" t="s">
        <v>80</v>
      </c>
      <c r="F35" s="37" t="s">
        <v>80</v>
      </c>
      <c r="G35" s="39" t="s">
        <v>80</v>
      </c>
      <c r="H35" s="40" t="s">
        <v>80</v>
      </c>
      <c r="I35" s="40" t="s">
        <v>80</v>
      </c>
      <c r="J35" s="41" t="s">
        <v>80</v>
      </c>
      <c r="K35" s="63" t="s">
        <v>80</v>
      </c>
      <c r="L35" s="41" t="s">
        <v>80</v>
      </c>
      <c r="M35" s="42" t="s">
        <v>80</v>
      </c>
      <c r="N35" s="41"/>
      <c r="O35" s="42" t="s">
        <v>80</v>
      </c>
      <c r="P35" s="41" t="s">
        <v>80</v>
      </c>
      <c r="Q35" s="42" t="s">
        <v>80</v>
      </c>
      <c r="R35" s="41" t="s">
        <v>80</v>
      </c>
      <c r="S35" s="42"/>
      <c r="T35" s="41"/>
      <c r="U35" s="42"/>
      <c r="V35" s="41"/>
      <c r="W35" s="43"/>
      <c r="X35" s="44"/>
      <c r="Y35" s="45"/>
      <c r="Z35" s="46"/>
      <c r="AA35" s="38"/>
      <c r="AB35" s="39"/>
      <c r="AC35" s="45"/>
      <c r="AD35" s="46"/>
      <c r="AE35" s="47"/>
      <c r="AF35" s="48"/>
      <c r="AG35" s="48"/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28">
        <v>333.33</v>
      </c>
      <c r="D36" s="29">
        <v>333.33</v>
      </c>
      <c r="E36" s="62">
        <v>277.77999999999997</v>
      </c>
      <c r="F36" s="37">
        <v>277.77999999999997</v>
      </c>
      <c r="G36" s="39">
        <v>294</v>
      </c>
      <c r="H36" s="40">
        <v>294</v>
      </c>
      <c r="I36" s="40" t="s">
        <v>80</v>
      </c>
      <c r="J36" s="41" t="s">
        <v>80</v>
      </c>
      <c r="K36" s="42" t="s">
        <v>80</v>
      </c>
      <c r="L36" s="41" t="s">
        <v>80</v>
      </c>
      <c r="M36" s="42">
        <v>299</v>
      </c>
      <c r="N36" s="41">
        <v>299</v>
      </c>
      <c r="O36" s="42" t="s">
        <v>80</v>
      </c>
      <c r="P36" s="41" t="s">
        <v>80</v>
      </c>
      <c r="Q36" s="42">
        <v>333.33</v>
      </c>
      <c r="R36" s="41">
        <v>333.33</v>
      </c>
      <c r="S36" s="42"/>
      <c r="T36" s="41"/>
      <c r="U36" s="42"/>
      <c r="V36" s="41"/>
      <c r="W36" s="43"/>
      <c r="X36" s="44"/>
      <c r="Y36" s="45"/>
      <c r="Z36" s="46"/>
      <c r="AA36" s="38"/>
      <c r="AB36" s="39"/>
      <c r="AC36" s="45"/>
      <c r="AD36" s="46"/>
      <c r="AE36" s="47"/>
      <c r="AF36" s="48"/>
      <c r="AG36" s="48"/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28">
        <v>350</v>
      </c>
      <c r="D37" s="29">
        <v>350</v>
      </c>
      <c r="E37" s="62">
        <v>320</v>
      </c>
      <c r="F37" s="37">
        <v>320</v>
      </c>
      <c r="G37" s="39">
        <v>325</v>
      </c>
      <c r="H37" s="40">
        <v>325</v>
      </c>
      <c r="I37" s="40" t="s">
        <v>80</v>
      </c>
      <c r="J37" s="41" t="s">
        <v>80</v>
      </c>
      <c r="K37" s="42" t="s">
        <v>80</v>
      </c>
      <c r="L37" s="41" t="s">
        <v>80</v>
      </c>
      <c r="M37" s="42" t="s">
        <v>80</v>
      </c>
      <c r="N37" s="41" t="s">
        <v>80</v>
      </c>
      <c r="O37" s="42" t="s">
        <v>80</v>
      </c>
      <c r="P37" s="41" t="s">
        <v>80</v>
      </c>
      <c r="Q37" s="42" t="s">
        <v>80</v>
      </c>
      <c r="R37" s="41" t="s">
        <v>80</v>
      </c>
      <c r="S37" s="42"/>
      <c r="T37" s="41"/>
      <c r="U37" s="42"/>
      <c r="V37" s="41"/>
      <c r="W37" s="43"/>
      <c r="X37" s="44"/>
      <c r="Y37" s="45"/>
      <c r="Z37" s="46"/>
      <c r="AA37" s="38"/>
      <c r="AB37" s="39"/>
      <c r="AC37" s="45"/>
      <c r="AD37" s="46"/>
      <c r="AE37" s="47"/>
      <c r="AF37" s="48"/>
      <c r="AG37" s="48"/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81"/>
      <c r="D38" s="482"/>
      <c r="E38" s="482"/>
      <c r="F38" s="482"/>
      <c r="G38" s="482"/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482"/>
      <c r="U38" s="482"/>
      <c r="V38" s="482"/>
      <c r="W38" s="482"/>
      <c r="X38" s="482"/>
      <c r="Y38" s="482"/>
      <c r="Z38" s="482"/>
      <c r="AA38" s="482"/>
      <c r="AB38" s="482"/>
      <c r="AC38" s="482"/>
      <c r="AD38" s="482"/>
      <c r="AE38" s="482"/>
      <c r="AF38" s="482"/>
      <c r="AG38" s="57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28">
        <v>24</v>
      </c>
      <c r="D39" s="29">
        <v>24</v>
      </c>
      <c r="E39" s="68">
        <v>15</v>
      </c>
      <c r="F39" s="39">
        <v>15</v>
      </c>
      <c r="G39" s="39">
        <v>20</v>
      </c>
      <c r="H39" s="40">
        <v>20</v>
      </c>
      <c r="I39" s="40">
        <v>25</v>
      </c>
      <c r="J39" s="41">
        <v>25</v>
      </c>
      <c r="K39" s="42" t="s">
        <v>80</v>
      </c>
      <c r="L39" s="41" t="s">
        <v>80</v>
      </c>
      <c r="M39" s="42">
        <v>20</v>
      </c>
      <c r="N39" s="41">
        <v>20</v>
      </c>
      <c r="O39" s="42" t="s">
        <v>80</v>
      </c>
      <c r="P39" s="41" t="s">
        <v>80</v>
      </c>
      <c r="Q39" s="42">
        <v>20</v>
      </c>
      <c r="R39" s="41">
        <v>20</v>
      </c>
      <c r="S39" s="42"/>
      <c r="T39" s="41"/>
      <c r="U39" s="42"/>
      <c r="V39" s="41"/>
      <c r="W39" s="43"/>
      <c r="X39" s="44"/>
      <c r="Y39" s="45"/>
      <c r="Z39" s="46"/>
      <c r="AA39" s="38"/>
      <c r="AB39" s="39"/>
      <c r="AC39" s="45"/>
      <c r="AD39" s="46"/>
      <c r="AE39" s="47"/>
      <c r="AF39" s="48"/>
      <c r="AG39" s="48"/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28">
        <v>30</v>
      </c>
      <c r="D40" s="29">
        <v>30</v>
      </c>
      <c r="E40" s="62">
        <v>28</v>
      </c>
      <c r="F40" s="39">
        <v>28</v>
      </c>
      <c r="G40" s="39">
        <v>30</v>
      </c>
      <c r="H40" s="40">
        <v>30</v>
      </c>
      <c r="I40" s="40">
        <v>34</v>
      </c>
      <c r="J40" s="41">
        <v>34</v>
      </c>
      <c r="K40" s="42" t="s">
        <v>80</v>
      </c>
      <c r="L40" s="41" t="s">
        <v>80</v>
      </c>
      <c r="M40" s="42">
        <v>27</v>
      </c>
      <c r="N40" s="41">
        <v>27</v>
      </c>
      <c r="O40" s="42" t="s">
        <v>80</v>
      </c>
      <c r="P40" s="41" t="s">
        <v>80</v>
      </c>
      <c r="Q40" s="42" t="s">
        <v>80</v>
      </c>
      <c r="R40" s="41" t="s">
        <v>80</v>
      </c>
      <c r="S40" s="42"/>
      <c r="T40" s="41"/>
      <c r="U40" s="42"/>
      <c r="V40" s="41"/>
      <c r="W40" s="43"/>
      <c r="X40" s="44"/>
      <c r="Y40" s="45"/>
      <c r="Z40" s="46"/>
      <c r="AA40" s="38"/>
      <c r="AB40" s="39"/>
      <c r="AC40" s="45"/>
      <c r="AD40" s="46"/>
      <c r="AE40" s="47"/>
      <c r="AF40" s="48"/>
      <c r="AG40" s="48"/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28">
        <v>15</v>
      </c>
      <c r="D41" s="29">
        <v>15</v>
      </c>
      <c r="E41" s="62">
        <v>18</v>
      </c>
      <c r="F41" s="39">
        <v>18</v>
      </c>
      <c r="G41" s="39">
        <v>17</v>
      </c>
      <c r="H41" s="40">
        <v>17</v>
      </c>
      <c r="I41" s="40" t="s">
        <v>80</v>
      </c>
      <c r="J41" s="41" t="s">
        <v>80</v>
      </c>
      <c r="K41" s="42" t="s">
        <v>80</v>
      </c>
      <c r="L41" s="41" t="s">
        <v>80</v>
      </c>
      <c r="M41" s="42">
        <v>18</v>
      </c>
      <c r="N41" s="41">
        <v>18</v>
      </c>
      <c r="O41" s="42">
        <v>18</v>
      </c>
      <c r="P41" s="41">
        <v>18</v>
      </c>
      <c r="Q41" s="42" t="s">
        <v>80</v>
      </c>
      <c r="R41" s="41" t="s">
        <v>80</v>
      </c>
      <c r="S41" s="42"/>
      <c r="T41" s="41"/>
      <c r="U41" s="42"/>
      <c r="V41" s="41"/>
      <c r="W41" s="43"/>
      <c r="X41" s="44"/>
      <c r="Y41" s="45"/>
      <c r="Z41" s="46"/>
      <c r="AA41" s="38"/>
      <c r="AB41" s="39"/>
      <c r="AC41" s="45"/>
      <c r="AD41" s="46"/>
      <c r="AE41" s="47"/>
      <c r="AF41" s="48"/>
      <c r="AG41" s="48"/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28">
        <v>38</v>
      </c>
      <c r="D42" s="29">
        <v>38</v>
      </c>
      <c r="E42" s="62" t="s">
        <v>80</v>
      </c>
      <c r="F42" s="39" t="s">
        <v>80</v>
      </c>
      <c r="G42" s="39" t="s">
        <v>80</v>
      </c>
      <c r="H42" s="40" t="s">
        <v>80</v>
      </c>
      <c r="I42" s="40" t="s">
        <v>80</v>
      </c>
      <c r="J42" s="41" t="s">
        <v>80</v>
      </c>
      <c r="K42" s="42" t="s">
        <v>80</v>
      </c>
      <c r="L42" s="41" t="s">
        <v>80</v>
      </c>
      <c r="M42" s="42">
        <v>29</v>
      </c>
      <c r="N42" s="41">
        <v>29</v>
      </c>
      <c r="O42" s="42">
        <v>28</v>
      </c>
      <c r="P42" s="41">
        <v>28</v>
      </c>
      <c r="Q42" s="42">
        <v>30</v>
      </c>
      <c r="R42" s="41">
        <v>30</v>
      </c>
      <c r="S42" s="42"/>
      <c r="T42" s="41"/>
      <c r="U42" s="42"/>
      <c r="V42" s="41"/>
      <c r="W42" s="43"/>
      <c r="X42" s="44"/>
      <c r="Y42" s="45"/>
      <c r="Z42" s="46"/>
      <c r="AA42" s="38"/>
      <c r="AB42" s="39"/>
      <c r="AC42" s="45"/>
      <c r="AD42" s="46"/>
      <c r="AE42" s="47"/>
      <c r="AF42" s="48"/>
      <c r="AG42" s="48"/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28">
        <v>26</v>
      </c>
      <c r="D43" s="29">
        <v>26</v>
      </c>
      <c r="E43" s="62">
        <v>15</v>
      </c>
      <c r="F43" s="39">
        <v>15</v>
      </c>
      <c r="G43" s="39" t="s">
        <v>80</v>
      </c>
      <c r="H43" s="40" t="s">
        <v>80</v>
      </c>
      <c r="I43" s="40" t="s">
        <v>80</v>
      </c>
      <c r="J43" s="41" t="s">
        <v>80</v>
      </c>
      <c r="K43" s="42" t="s">
        <v>80</v>
      </c>
      <c r="L43" s="41" t="s">
        <v>80</v>
      </c>
      <c r="M43" s="42">
        <v>25</v>
      </c>
      <c r="N43" s="41">
        <v>35</v>
      </c>
      <c r="O43" s="42">
        <v>30</v>
      </c>
      <c r="P43" s="41">
        <v>30</v>
      </c>
      <c r="Q43" s="42" t="s">
        <v>80</v>
      </c>
      <c r="R43" s="41" t="s">
        <v>80</v>
      </c>
      <c r="S43" s="42"/>
      <c r="T43" s="41"/>
      <c r="U43" s="42"/>
      <c r="V43" s="41"/>
      <c r="W43" s="43"/>
      <c r="X43" s="44"/>
      <c r="Y43" s="45"/>
      <c r="Z43" s="46"/>
      <c r="AA43" s="38"/>
      <c r="AB43" s="39"/>
      <c r="AC43" s="45"/>
      <c r="AD43" s="46"/>
      <c r="AE43" s="47"/>
      <c r="AF43" s="48"/>
      <c r="AG43" s="48"/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28">
        <v>28</v>
      </c>
      <c r="D44" s="29">
        <v>28</v>
      </c>
      <c r="E44" s="62" t="s">
        <v>80</v>
      </c>
      <c r="F44" s="39" t="s">
        <v>80</v>
      </c>
      <c r="G44" s="39" t="s">
        <v>80</v>
      </c>
      <c r="H44" s="40" t="s">
        <v>80</v>
      </c>
      <c r="I44" s="40" t="s">
        <v>80</v>
      </c>
      <c r="J44" s="41" t="s">
        <v>80</v>
      </c>
      <c r="K44" s="42" t="s">
        <v>80</v>
      </c>
      <c r="L44" s="41" t="s">
        <v>80</v>
      </c>
      <c r="M44" s="42" t="s">
        <v>80</v>
      </c>
      <c r="N44" s="41" t="s">
        <v>80</v>
      </c>
      <c r="O44" s="42">
        <v>38</v>
      </c>
      <c r="P44" s="41">
        <v>38</v>
      </c>
      <c r="Q44" s="42" t="s">
        <v>80</v>
      </c>
      <c r="R44" s="41" t="s">
        <v>80</v>
      </c>
      <c r="S44" s="42"/>
      <c r="T44" s="41"/>
      <c r="U44" s="42"/>
      <c r="V44" s="41"/>
      <c r="W44" s="43"/>
      <c r="X44" s="44"/>
      <c r="Y44" s="45"/>
      <c r="Z44" s="46"/>
      <c r="AA44" s="38"/>
      <c r="AB44" s="39"/>
      <c r="AC44" s="45"/>
      <c r="AD44" s="46"/>
      <c r="AE44" s="47"/>
      <c r="AF44" s="48"/>
      <c r="AG44" s="48"/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28">
        <v>250</v>
      </c>
      <c r="D45" s="29">
        <v>250</v>
      </c>
      <c r="E45" s="62">
        <v>45</v>
      </c>
      <c r="F45" s="39">
        <v>45</v>
      </c>
      <c r="G45" s="39" t="s">
        <v>80</v>
      </c>
      <c r="H45" s="40" t="s">
        <v>80</v>
      </c>
      <c r="I45" s="40" t="s">
        <v>80</v>
      </c>
      <c r="J45" s="41" t="s">
        <v>80</v>
      </c>
      <c r="K45" s="42" t="s">
        <v>80</v>
      </c>
      <c r="L45" s="41" t="s">
        <v>80</v>
      </c>
      <c r="M45" s="42" t="s">
        <v>80</v>
      </c>
      <c r="N45" s="41" t="s">
        <v>80</v>
      </c>
      <c r="O45" s="42" t="s">
        <v>80</v>
      </c>
      <c r="P45" s="41" t="s">
        <v>80</v>
      </c>
      <c r="Q45" s="42" t="s">
        <v>80</v>
      </c>
      <c r="R45" s="41" t="s">
        <v>80</v>
      </c>
      <c r="S45" s="42"/>
      <c r="T45" s="41"/>
      <c r="U45" s="42"/>
      <c r="V45" s="41"/>
      <c r="W45" s="43"/>
      <c r="X45" s="44"/>
      <c r="Y45" s="45"/>
      <c r="Z45" s="46"/>
      <c r="AA45" s="38"/>
      <c r="AB45" s="39"/>
      <c r="AC45" s="45"/>
      <c r="AD45" s="46"/>
      <c r="AE45" s="47"/>
      <c r="AF45" s="48"/>
      <c r="AG45" s="48"/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81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2"/>
      <c r="AD46" s="482"/>
      <c r="AE46" s="482"/>
      <c r="AF46" s="482"/>
      <c r="AG46" s="57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28">
        <v>145</v>
      </c>
      <c r="D47" s="29">
        <v>190</v>
      </c>
      <c r="E47" s="62">
        <v>110</v>
      </c>
      <c r="F47" s="39">
        <v>110</v>
      </c>
      <c r="G47" s="39">
        <v>115</v>
      </c>
      <c r="H47" s="40">
        <v>115</v>
      </c>
      <c r="I47" s="40">
        <v>145</v>
      </c>
      <c r="J47" s="41">
        <v>145</v>
      </c>
      <c r="K47" s="42" t="s">
        <v>80</v>
      </c>
      <c r="L47" s="41" t="s">
        <v>80</v>
      </c>
      <c r="M47" s="42">
        <v>115</v>
      </c>
      <c r="N47" s="41">
        <v>130</v>
      </c>
      <c r="O47" s="42">
        <v>120</v>
      </c>
      <c r="P47" s="41">
        <v>120</v>
      </c>
      <c r="Q47" s="42">
        <v>150</v>
      </c>
      <c r="R47" s="41">
        <v>160</v>
      </c>
      <c r="S47" s="42"/>
      <c r="T47" s="41"/>
      <c r="U47" s="42"/>
      <c r="V47" s="41"/>
      <c r="W47" s="43"/>
      <c r="X47" s="44"/>
      <c r="Y47" s="45"/>
      <c r="Z47" s="46"/>
      <c r="AA47" s="38"/>
      <c r="AB47" s="39"/>
      <c r="AC47" s="45"/>
      <c r="AD47" s="46"/>
      <c r="AE47" s="47"/>
      <c r="AF47" s="48"/>
      <c r="AG47" s="48"/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28">
        <v>90</v>
      </c>
      <c r="D48" s="29">
        <v>90</v>
      </c>
      <c r="E48" s="62">
        <v>90</v>
      </c>
      <c r="F48" s="39">
        <v>90</v>
      </c>
      <c r="G48" s="39" t="s">
        <v>80</v>
      </c>
      <c r="H48" s="40" t="s">
        <v>80</v>
      </c>
      <c r="I48" s="40" t="s">
        <v>80</v>
      </c>
      <c r="J48" s="41" t="s">
        <v>80</v>
      </c>
      <c r="K48" s="42" t="s">
        <v>80</v>
      </c>
      <c r="L48" s="41" t="s">
        <v>80</v>
      </c>
      <c r="M48" s="42" t="s">
        <v>80</v>
      </c>
      <c r="N48" s="41" t="s">
        <v>80</v>
      </c>
      <c r="O48" s="42" t="s">
        <v>80</v>
      </c>
      <c r="P48" s="41" t="s">
        <v>80</v>
      </c>
      <c r="Q48" s="42" t="s">
        <v>80</v>
      </c>
      <c r="R48" s="41" t="s">
        <v>80</v>
      </c>
      <c r="S48" s="42"/>
      <c r="T48" s="41"/>
      <c r="U48" s="42"/>
      <c r="V48" s="41"/>
      <c r="W48" s="43"/>
      <c r="X48" s="44"/>
      <c r="Y48" s="45"/>
      <c r="Z48" s="46"/>
      <c r="AA48" s="38"/>
      <c r="AB48" s="39"/>
      <c r="AC48" s="45"/>
      <c r="AD48" s="46"/>
      <c r="AE48" s="47"/>
      <c r="AF48" s="48"/>
      <c r="AG48" s="48"/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28">
        <v>110</v>
      </c>
      <c r="D49" s="29">
        <v>140</v>
      </c>
      <c r="E49" s="62">
        <v>110</v>
      </c>
      <c r="F49" s="39">
        <v>110</v>
      </c>
      <c r="G49" s="39" t="s">
        <v>80</v>
      </c>
      <c r="H49" s="40" t="s">
        <v>80</v>
      </c>
      <c r="I49" s="40" t="s">
        <v>80</v>
      </c>
      <c r="J49" s="41" t="s">
        <v>80</v>
      </c>
      <c r="K49" s="42" t="s">
        <v>80</v>
      </c>
      <c r="L49" s="41" t="s">
        <v>80</v>
      </c>
      <c r="M49" s="42">
        <v>130</v>
      </c>
      <c r="N49" s="41">
        <v>130</v>
      </c>
      <c r="O49" s="42" t="s">
        <v>80</v>
      </c>
      <c r="P49" s="41" t="s">
        <v>80</v>
      </c>
      <c r="Q49" s="42" t="s">
        <v>80</v>
      </c>
      <c r="R49" s="41" t="s">
        <v>80</v>
      </c>
      <c r="S49" s="42"/>
      <c r="T49" s="41"/>
      <c r="U49" s="42"/>
      <c r="V49" s="41"/>
      <c r="W49" s="43"/>
      <c r="X49" s="44"/>
      <c r="Y49" s="45"/>
      <c r="Z49" s="46"/>
      <c r="AA49" s="38"/>
      <c r="AB49" s="39"/>
      <c r="AC49" s="45"/>
      <c r="AD49" s="46"/>
      <c r="AE49" s="47"/>
      <c r="AF49" s="48"/>
      <c r="AG49" s="48"/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28">
        <v>108</v>
      </c>
      <c r="D50" s="29">
        <v>108</v>
      </c>
      <c r="E50" s="62" t="s">
        <v>80</v>
      </c>
      <c r="F50" s="39" t="s">
        <v>80</v>
      </c>
      <c r="G50" s="39" t="s">
        <v>80</v>
      </c>
      <c r="H50" s="40" t="s">
        <v>80</v>
      </c>
      <c r="I50" s="40">
        <v>110</v>
      </c>
      <c r="J50" s="41">
        <v>110</v>
      </c>
      <c r="K50" s="42" t="s">
        <v>80</v>
      </c>
      <c r="L50" s="41" t="s">
        <v>80</v>
      </c>
      <c r="M50" s="42">
        <v>105</v>
      </c>
      <c r="N50" s="41">
        <v>105</v>
      </c>
      <c r="O50" s="42" t="s">
        <v>80</v>
      </c>
      <c r="P50" s="41" t="s">
        <v>80</v>
      </c>
      <c r="Q50" s="42">
        <v>110</v>
      </c>
      <c r="R50" s="41">
        <v>110</v>
      </c>
      <c r="S50" s="42"/>
      <c r="T50" s="41"/>
      <c r="U50" s="42"/>
      <c r="V50" s="41"/>
      <c r="W50" s="43"/>
      <c r="X50" s="44"/>
      <c r="Y50" s="45"/>
      <c r="Z50" s="46"/>
      <c r="AA50" s="38"/>
      <c r="AB50" s="39"/>
      <c r="AC50" s="45"/>
      <c r="AD50" s="46"/>
      <c r="AE50" s="47"/>
      <c r="AF50" s="48"/>
      <c r="AG50" s="48"/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28">
        <v>135</v>
      </c>
      <c r="D51" s="29">
        <v>135</v>
      </c>
      <c r="E51" s="62">
        <v>160</v>
      </c>
      <c r="F51" s="39">
        <v>160</v>
      </c>
      <c r="G51" s="39" t="s">
        <v>80</v>
      </c>
      <c r="H51" s="40" t="s">
        <v>80</v>
      </c>
      <c r="I51" s="40" t="s">
        <v>80</v>
      </c>
      <c r="J51" s="41" t="s">
        <v>80</v>
      </c>
      <c r="K51" s="42" t="s">
        <v>80</v>
      </c>
      <c r="L51" s="41" t="s">
        <v>80</v>
      </c>
      <c r="M51" s="42">
        <v>150</v>
      </c>
      <c r="N51" s="41">
        <v>150</v>
      </c>
      <c r="O51" s="42">
        <v>170</v>
      </c>
      <c r="P51" s="41">
        <v>170</v>
      </c>
      <c r="Q51" s="42">
        <v>140</v>
      </c>
      <c r="R51" s="41">
        <v>140</v>
      </c>
      <c r="S51" s="42"/>
      <c r="T51" s="41"/>
      <c r="U51" s="42"/>
      <c r="V51" s="41"/>
      <c r="W51" s="43"/>
      <c r="X51" s="44"/>
      <c r="Y51" s="45"/>
      <c r="Z51" s="46"/>
      <c r="AA51" s="38"/>
      <c r="AB51" s="39"/>
      <c r="AC51" s="45"/>
      <c r="AD51" s="46"/>
      <c r="AE51" s="47"/>
      <c r="AF51" s="48"/>
      <c r="AG51" s="48"/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81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  <c r="AC52" s="482"/>
      <c r="AD52" s="482"/>
      <c r="AE52" s="482"/>
      <c r="AF52" s="482"/>
      <c r="AG52" s="57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28">
        <v>53</v>
      </c>
      <c r="D53" s="29">
        <v>53</v>
      </c>
      <c r="E53" s="62">
        <v>55</v>
      </c>
      <c r="F53" s="37">
        <v>55</v>
      </c>
      <c r="G53" s="38">
        <v>49</v>
      </c>
      <c r="H53" s="39">
        <v>49</v>
      </c>
      <c r="I53" s="49">
        <v>50</v>
      </c>
      <c r="J53" s="50">
        <v>50</v>
      </c>
      <c r="K53" s="49" t="s">
        <v>80</v>
      </c>
      <c r="L53" s="50" t="s">
        <v>80</v>
      </c>
      <c r="M53" s="49">
        <v>55</v>
      </c>
      <c r="N53" s="50">
        <v>55</v>
      </c>
      <c r="O53" s="49">
        <v>50</v>
      </c>
      <c r="P53" s="50">
        <v>50</v>
      </c>
      <c r="Q53" s="49" t="s">
        <v>80</v>
      </c>
      <c r="R53" s="50" t="s">
        <v>80</v>
      </c>
      <c r="S53" s="49"/>
      <c r="T53" s="50"/>
      <c r="U53" s="49"/>
      <c r="V53" s="50"/>
      <c r="W53" s="43"/>
      <c r="X53" s="44"/>
      <c r="Y53" s="45"/>
      <c r="Z53" s="46"/>
      <c r="AA53" s="38"/>
      <c r="AB53" s="39"/>
      <c r="AC53" s="45"/>
      <c r="AD53" s="46"/>
      <c r="AE53" s="47"/>
      <c r="AF53" s="48"/>
      <c r="AG53" s="48"/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82.5">
      <c r="B55" s="53" t="s">
        <v>67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31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53</v>
      </c>
      <c r="C12" s="2">
        <v>53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53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0" sqref="D1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53</v>
      </c>
      <c r="C12" s="2">
        <v>53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53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5" sqref="E1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53</v>
      </c>
      <c r="C12" s="2">
        <v>53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53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5" sqref="E1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55</v>
      </c>
      <c r="C12" s="2">
        <v>55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55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36" activePane="bottomRight" state="frozen"/>
      <selection activeCell="G53" sqref="G53"/>
      <selection pane="topRight" activeCell="G53" sqref="G53"/>
      <selection pane="bottomLeft" activeCell="G53" sqref="G53"/>
      <selection pane="bottomRight" activeCell="G53" sqref="G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30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31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31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59</v>
      </c>
      <c r="H8" s="85">
        <v>59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56.75</v>
      </c>
      <c r="AI8" s="33">
        <f t="shared" si="1"/>
        <v>69.375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35.014285714285712</v>
      </c>
      <c r="AI9" s="33">
        <f t="shared" si="1"/>
        <v>36.728571428571435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36</v>
      </c>
      <c r="F12" s="88">
        <v>36</v>
      </c>
      <c r="G12" s="87">
        <v>34</v>
      </c>
      <c r="H12" s="88">
        <v>34</v>
      </c>
      <c r="I12" s="87">
        <v>35</v>
      </c>
      <c r="J12" s="88">
        <v>35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34</v>
      </c>
      <c r="AI12" s="33">
        <f t="shared" si="1"/>
        <v>34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32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32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32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32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16</v>
      </c>
      <c r="D39" s="88">
        <v>16</v>
      </c>
      <c r="E39" s="91">
        <v>15</v>
      </c>
      <c r="F39" s="94">
        <v>15</v>
      </c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16.5</v>
      </c>
      <c r="AI39" s="33">
        <f t="shared" si="1"/>
        <v>16.5</v>
      </c>
    </row>
    <row r="40" spans="1:35" ht="33">
      <c r="A40" s="24">
        <v>29</v>
      </c>
      <c r="B40" s="24" t="s">
        <v>39</v>
      </c>
      <c r="C40" s="87">
        <v>18</v>
      </c>
      <c r="D40" s="88">
        <v>18</v>
      </c>
      <c r="E40" s="91">
        <v>13</v>
      </c>
      <c r="F40" s="94">
        <v>13</v>
      </c>
      <c r="G40" s="91">
        <v>22</v>
      </c>
      <c r="H40" s="122">
        <v>22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19</v>
      </c>
      <c r="AI40" s="33">
        <f t="shared" si="1"/>
        <v>19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/>
      <c r="F41" s="94"/>
      <c r="G41" s="91"/>
      <c r="H41" s="122"/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14.6</v>
      </c>
      <c r="AI41" s="33">
        <f t="shared" si="1"/>
        <v>14.6</v>
      </c>
    </row>
    <row r="42" spans="1:35" ht="33">
      <c r="A42" s="24">
        <v>31</v>
      </c>
      <c r="B42" s="24" t="s">
        <v>41</v>
      </c>
      <c r="C42" s="87">
        <v>58</v>
      </c>
      <c r="D42" s="88">
        <v>58</v>
      </c>
      <c r="E42" s="91"/>
      <c r="F42" s="94"/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59</v>
      </c>
      <c r="AI42" s="33">
        <f t="shared" si="1"/>
        <v>59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93</v>
      </c>
      <c r="H43" s="122">
        <v>93</v>
      </c>
      <c r="I43" s="91"/>
      <c r="J43" s="92"/>
      <c r="K43" s="95"/>
      <c r="L43" s="92"/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91.5</v>
      </c>
      <c r="AI43" s="33">
        <f t="shared" si="1"/>
        <v>91.5</v>
      </c>
    </row>
    <row r="44" spans="1:35" ht="21" customHeight="1">
      <c r="A44" s="24">
        <v>33</v>
      </c>
      <c r="B44" s="24" t="s">
        <v>43</v>
      </c>
      <c r="C44" s="87"/>
      <c r="D44" s="88"/>
      <c r="E44" s="91"/>
      <c r="F44" s="94"/>
      <c r="G44" s="91"/>
      <c r="H44" s="122"/>
      <c r="I44" s="91"/>
      <c r="J44" s="92"/>
      <c r="K44" s="95"/>
      <c r="L44" s="92"/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/>
      <c r="AH44" s="32" t="e">
        <f t="shared" si="0"/>
        <v>#DIV/0!</v>
      </c>
      <c r="AI44" s="33" t="e">
        <f t="shared" si="1"/>
        <v>#DIV/0!</v>
      </c>
    </row>
    <row r="45" spans="1:35" ht="21.75" customHeight="1">
      <c r="A45" s="24">
        <v>34</v>
      </c>
      <c r="B45" s="24" t="s">
        <v>44</v>
      </c>
      <c r="C45" s="87">
        <v>182</v>
      </c>
      <c r="D45" s="88">
        <v>182</v>
      </c>
      <c r="E45" s="91"/>
      <c r="F45" s="94"/>
      <c r="G45" s="91"/>
      <c r="H45" s="122"/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155.66666666666666</v>
      </c>
      <c r="AI45" s="33">
        <f t="shared" si="1"/>
        <v>155.66666666666666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32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109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118</v>
      </c>
      <c r="D48" s="88">
        <v>118</v>
      </c>
      <c r="E48" s="91"/>
      <c r="F48" s="94"/>
      <c r="G48" s="94"/>
      <c r="H48" s="91"/>
      <c r="I48" s="91"/>
      <c r="J48" s="92"/>
      <c r="K48" s="95">
        <v>120</v>
      </c>
      <c r="L48" s="92">
        <v>120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3</v>
      </c>
      <c r="AH48" s="32">
        <f t="shared" si="0"/>
        <v>117.66666666666667</v>
      </c>
      <c r="AI48" s="33">
        <f t="shared" si="1"/>
        <v>117.66666666666667</v>
      </c>
    </row>
    <row r="49" spans="1:35" ht="33">
      <c r="A49" s="24">
        <v>37</v>
      </c>
      <c r="B49" s="24" t="s">
        <v>48</v>
      </c>
      <c r="C49" s="87"/>
      <c r="D49" s="88"/>
      <c r="E49" s="91"/>
      <c r="F49" s="94"/>
      <c r="G49" s="94"/>
      <c r="H49" s="91"/>
      <c r="I49" s="91"/>
      <c r="J49" s="92"/>
      <c r="K49" s="95">
        <v>120</v>
      </c>
      <c r="L49" s="92">
        <v>120</v>
      </c>
      <c r="M49" s="95">
        <v>110</v>
      </c>
      <c r="N49" s="92">
        <v>110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>
        <f t="shared" si="0"/>
        <v>115</v>
      </c>
      <c r="AI49" s="33">
        <f t="shared" si="1"/>
        <v>115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>
        <v>145</v>
      </c>
      <c r="F50" s="94">
        <v>145</v>
      </c>
      <c r="G50" s="94"/>
      <c r="H50" s="91"/>
      <c r="I50" s="91">
        <v>142</v>
      </c>
      <c r="J50" s="92">
        <v>142</v>
      </c>
      <c r="K50" s="95">
        <v>155</v>
      </c>
      <c r="L50" s="92">
        <v>155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150.5</v>
      </c>
      <c r="AI50" s="33">
        <f t="shared" si="1"/>
        <v>150.5</v>
      </c>
    </row>
    <row r="51" spans="1:35" ht="17.25">
      <c r="A51" s="24">
        <v>39</v>
      </c>
      <c r="B51" s="24" t="s">
        <v>50</v>
      </c>
      <c r="C51" s="87">
        <v>218</v>
      </c>
      <c r="D51" s="88">
        <v>218</v>
      </c>
      <c r="E51" s="91"/>
      <c r="F51" s="94"/>
      <c r="G51" s="94"/>
      <c r="H51" s="91"/>
      <c r="I51" s="91"/>
      <c r="J51" s="92"/>
      <c r="K51" s="95">
        <v>230</v>
      </c>
      <c r="L51" s="92">
        <v>230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3</v>
      </c>
      <c r="AH51" s="32">
        <f t="shared" si="0"/>
        <v>209.33333333333334</v>
      </c>
      <c r="AI51" s="33">
        <f t="shared" si="1"/>
        <v>209.33333333333334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32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56</v>
      </c>
      <c r="D53" s="88">
        <v>56</v>
      </c>
      <c r="E53" s="91">
        <v>56</v>
      </c>
      <c r="F53" s="92">
        <v>56</v>
      </c>
      <c r="G53" s="93">
        <v>58</v>
      </c>
      <c r="H53" s="94">
        <v>58</v>
      </c>
      <c r="I53" s="105">
        <v>56</v>
      </c>
      <c r="J53" s="106">
        <v>56</v>
      </c>
      <c r="K53" s="105">
        <v>56</v>
      </c>
      <c r="L53" s="106">
        <v>56</v>
      </c>
      <c r="M53" s="105">
        <v>58</v>
      </c>
      <c r="N53" s="106">
        <v>58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56.666666666666664</v>
      </c>
      <c r="AI53" s="33">
        <f t="shared" si="1"/>
        <v>56.666666666666664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2" activePane="bottomRight" state="frozen"/>
      <selection activeCell="G53" sqref="G53"/>
      <selection pane="topRight" activeCell="G53" sqref="G53"/>
      <selection pane="bottomLeft" activeCell="G53" sqref="G53"/>
      <selection pane="bottomRight" activeCell="G53" sqref="G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33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34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34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59</v>
      </c>
      <c r="H8" s="85">
        <v>59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56.75</v>
      </c>
      <c r="AI8" s="33">
        <f t="shared" si="1"/>
        <v>69.375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35.014285714285712</v>
      </c>
      <c r="AI9" s="33">
        <f t="shared" si="1"/>
        <v>36.728571428571435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36</v>
      </c>
      <c r="F12" s="88">
        <v>36</v>
      </c>
      <c r="G12" s="87">
        <v>34</v>
      </c>
      <c r="H12" s="88">
        <v>34</v>
      </c>
      <c r="I12" s="87">
        <v>35</v>
      </c>
      <c r="J12" s="88">
        <v>35</v>
      </c>
      <c r="K12" s="87">
        <v>35</v>
      </c>
      <c r="L12" s="88">
        <v>35</v>
      </c>
      <c r="M12" s="87">
        <v>32</v>
      </c>
      <c r="N12" s="88">
        <v>32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33.5</v>
      </c>
      <c r="AI12" s="33">
        <f t="shared" si="1"/>
        <v>33.5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35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35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35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35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16</v>
      </c>
      <c r="D39" s="88">
        <v>16</v>
      </c>
      <c r="E39" s="91">
        <v>15</v>
      </c>
      <c r="F39" s="94">
        <v>15</v>
      </c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16.5</v>
      </c>
      <c r="AI39" s="33">
        <f t="shared" si="1"/>
        <v>16.5</v>
      </c>
    </row>
    <row r="40" spans="1:35" ht="33">
      <c r="A40" s="24">
        <v>29</v>
      </c>
      <c r="B40" s="24" t="s">
        <v>39</v>
      </c>
      <c r="C40" s="87">
        <v>18</v>
      </c>
      <c r="D40" s="88">
        <v>18</v>
      </c>
      <c r="E40" s="91">
        <v>13</v>
      </c>
      <c r="F40" s="94">
        <v>13</v>
      </c>
      <c r="G40" s="91">
        <v>22</v>
      </c>
      <c r="H40" s="122">
        <v>22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19</v>
      </c>
      <c r="AI40" s="33">
        <f t="shared" si="1"/>
        <v>19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/>
      <c r="F41" s="94"/>
      <c r="G41" s="91"/>
      <c r="H41" s="122"/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14.6</v>
      </c>
      <c r="AI41" s="33">
        <f t="shared" si="1"/>
        <v>14.6</v>
      </c>
    </row>
    <row r="42" spans="1:35" ht="33">
      <c r="A42" s="24">
        <v>31</v>
      </c>
      <c r="B42" s="24" t="s">
        <v>41</v>
      </c>
      <c r="C42" s="87">
        <v>58</v>
      </c>
      <c r="D42" s="88">
        <v>58</v>
      </c>
      <c r="E42" s="91"/>
      <c r="F42" s="94"/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59</v>
      </c>
      <c r="AI42" s="33">
        <f t="shared" si="1"/>
        <v>59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72</v>
      </c>
      <c r="H43" s="122">
        <v>72</v>
      </c>
      <c r="I43" s="91"/>
      <c r="J43" s="92"/>
      <c r="K43" s="95"/>
      <c r="L43" s="92"/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81</v>
      </c>
      <c r="AI43" s="33">
        <f t="shared" si="1"/>
        <v>81</v>
      </c>
    </row>
    <row r="44" spans="1:35" ht="21" customHeight="1">
      <c r="A44" s="24">
        <v>33</v>
      </c>
      <c r="B44" s="24" t="s">
        <v>43</v>
      </c>
      <c r="C44" s="87"/>
      <c r="D44" s="88"/>
      <c r="E44" s="91"/>
      <c r="F44" s="94"/>
      <c r="G44" s="91"/>
      <c r="H44" s="122"/>
      <c r="I44" s="91"/>
      <c r="J44" s="92"/>
      <c r="K44" s="95"/>
      <c r="L44" s="92"/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/>
      <c r="AH44" s="32" t="e">
        <f t="shared" si="0"/>
        <v>#DIV/0!</v>
      </c>
      <c r="AI44" s="33" t="e">
        <f t="shared" si="1"/>
        <v>#DIV/0!</v>
      </c>
    </row>
    <row r="45" spans="1:35" ht="21.75" customHeight="1">
      <c r="A45" s="24">
        <v>34</v>
      </c>
      <c r="B45" s="24" t="s">
        <v>44</v>
      </c>
      <c r="C45" s="87">
        <v>182</v>
      </c>
      <c r="D45" s="88">
        <v>182</v>
      </c>
      <c r="E45" s="91"/>
      <c r="F45" s="94"/>
      <c r="G45" s="91"/>
      <c r="H45" s="122"/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155.66666666666666</v>
      </c>
      <c r="AI45" s="33">
        <f t="shared" si="1"/>
        <v>155.66666666666666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35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109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118</v>
      </c>
      <c r="D48" s="88">
        <v>118</v>
      </c>
      <c r="E48" s="91"/>
      <c r="F48" s="94"/>
      <c r="G48" s="94"/>
      <c r="H48" s="91"/>
      <c r="I48" s="91"/>
      <c r="J48" s="92"/>
      <c r="K48" s="95">
        <v>120</v>
      </c>
      <c r="L48" s="92">
        <v>120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3</v>
      </c>
      <c r="AH48" s="32">
        <f t="shared" si="0"/>
        <v>117.66666666666667</v>
      </c>
      <c r="AI48" s="33">
        <f t="shared" si="1"/>
        <v>117.66666666666667</v>
      </c>
    </row>
    <row r="49" spans="1:35" ht="33">
      <c r="A49" s="24">
        <v>37</v>
      </c>
      <c r="B49" s="24" t="s">
        <v>48</v>
      </c>
      <c r="C49" s="87"/>
      <c r="D49" s="88"/>
      <c r="E49" s="91"/>
      <c r="F49" s="94"/>
      <c r="G49" s="94"/>
      <c r="H49" s="91"/>
      <c r="I49" s="91"/>
      <c r="J49" s="92"/>
      <c r="K49" s="95">
        <v>120</v>
      </c>
      <c r="L49" s="92">
        <v>120</v>
      </c>
      <c r="M49" s="95">
        <v>110</v>
      </c>
      <c r="N49" s="92">
        <v>110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>
        <f t="shared" si="0"/>
        <v>115</v>
      </c>
      <c r="AI49" s="33">
        <f t="shared" si="1"/>
        <v>115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>
        <v>145</v>
      </c>
      <c r="F50" s="94">
        <v>145</v>
      </c>
      <c r="G50" s="94"/>
      <c r="H50" s="91"/>
      <c r="I50" s="91">
        <v>142</v>
      </c>
      <c r="J50" s="92">
        <v>142</v>
      </c>
      <c r="K50" s="95">
        <v>155</v>
      </c>
      <c r="L50" s="92">
        <v>155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150.5</v>
      </c>
      <c r="AI50" s="33">
        <f t="shared" si="1"/>
        <v>150.5</v>
      </c>
    </row>
    <row r="51" spans="1:35" ht="17.25">
      <c r="A51" s="24">
        <v>39</v>
      </c>
      <c r="B51" s="24" t="s">
        <v>50</v>
      </c>
      <c r="C51" s="87">
        <v>218</v>
      </c>
      <c r="D51" s="88">
        <v>218</v>
      </c>
      <c r="E51" s="91"/>
      <c r="F51" s="94"/>
      <c r="G51" s="94">
        <v>119</v>
      </c>
      <c r="H51" s="91">
        <v>119</v>
      </c>
      <c r="I51" s="91"/>
      <c r="J51" s="92"/>
      <c r="K51" s="95">
        <v>230</v>
      </c>
      <c r="L51" s="92">
        <v>230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4</v>
      </c>
      <c r="AH51" s="32">
        <f t="shared" si="0"/>
        <v>186.75</v>
      </c>
      <c r="AI51" s="33">
        <f t="shared" si="1"/>
        <v>186.75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35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56</v>
      </c>
      <c r="D53" s="88">
        <v>56</v>
      </c>
      <c r="E53" s="91">
        <v>56</v>
      </c>
      <c r="F53" s="92">
        <v>56</v>
      </c>
      <c r="G53" s="93">
        <v>58</v>
      </c>
      <c r="H53" s="94">
        <v>58</v>
      </c>
      <c r="I53" s="105">
        <v>56</v>
      </c>
      <c r="J53" s="106">
        <v>56</v>
      </c>
      <c r="K53" s="105">
        <v>56</v>
      </c>
      <c r="L53" s="106">
        <v>56</v>
      </c>
      <c r="M53" s="105">
        <v>58</v>
      </c>
      <c r="N53" s="106">
        <v>58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56.666666666666664</v>
      </c>
      <c r="AI53" s="33">
        <f t="shared" si="1"/>
        <v>56.666666666666664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E49" sqref="E49"/>
      <selection pane="topRight" activeCell="E49" sqref="E49"/>
      <selection pane="bottomLeft" activeCell="E49" sqref="E49"/>
      <selection pane="bottomRight" activeCell="E49" sqref="E49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38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37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37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51</v>
      </c>
      <c r="H8" s="85">
        <v>78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55.75</v>
      </c>
      <c r="AI8" s="33">
        <f t="shared" si="1"/>
        <v>71.75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35.014285714285712</v>
      </c>
      <c r="AI9" s="33">
        <f t="shared" si="1"/>
        <v>36.728571428571435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36</v>
      </c>
      <c r="F12" s="88">
        <v>36</v>
      </c>
      <c r="G12" s="87">
        <v>30</v>
      </c>
      <c r="H12" s="88">
        <v>30</v>
      </c>
      <c r="I12" s="87">
        <v>35</v>
      </c>
      <c r="J12" s="88">
        <v>35</v>
      </c>
      <c r="K12" s="87">
        <v>35</v>
      </c>
      <c r="L12" s="88">
        <v>35</v>
      </c>
      <c r="M12" s="87">
        <v>32</v>
      </c>
      <c r="N12" s="88">
        <v>32</v>
      </c>
      <c r="O12" s="87"/>
      <c r="P12" s="88"/>
      <c r="Q12" s="87">
        <v>38</v>
      </c>
      <c r="R12" s="88">
        <v>38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>
        <f t="shared" si="0"/>
        <v>33.571428571428569</v>
      </c>
      <c r="AI12" s="33">
        <f t="shared" si="1"/>
        <v>33.571428571428569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36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36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36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36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16</v>
      </c>
      <c r="D39" s="88">
        <v>16</v>
      </c>
      <c r="E39" s="91">
        <v>15</v>
      </c>
      <c r="F39" s="94">
        <v>15</v>
      </c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16.5</v>
      </c>
      <c r="AI39" s="33">
        <f t="shared" si="1"/>
        <v>16.5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13</v>
      </c>
      <c r="F40" s="94">
        <v>13</v>
      </c>
      <c r="G40" s="91">
        <v>22</v>
      </c>
      <c r="H40" s="122">
        <v>22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23</v>
      </c>
      <c r="R40" s="92">
        <v>23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19.714285714285715</v>
      </c>
      <c r="AI40" s="33">
        <f t="shared" si="1"/>
        <v>19.714285714285715</v>
      </c>
    </row>
    <row r="41" spans="1:35" ht="49.5">
      <c r="A41" s="24">
        <v>30</v>
      </c>
      <c r="B41" s="24" t="s">
        <v>40</v>
      </c>
      <c r="C41" s="87">
        <v>20</v>
      </c>
      <c r="D41" s="88">
        <v>20</v>
      </c>
      <c r="E41" s="91"/>
      <c r="F41" s="94"/>
      <c r="G41" s="91"/>
      <c r="H41" s="122"/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22</v>
      </c>
      <c r="R41" s="92">
        <v>22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17.2</v>
      </c>
      <c r="AI41" s="33">
        <f t="shared" si="1"/>
        <v>17.2</v>
      </c>
    </row>
    <row r="42" spans="1:35" ht="33">
      <c r="A42" s="24">
        <v>31</v>
      </c>
      <c r="B42" s="24" t="s">
        <v>41</v>
      </c>
      <c r="C42" s="87">
        <v>58</v>
      </c>
      <c r="D42" s="88">
        <v>58</v>
      </c>
      <c r="E42" s="91"/>
      <c r="F42" s="94"/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>
        <v>58</v>
      </c>
      <c r="R42" s="92">
        <v>58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58.666666666666664</v>
      </c>
      <c r="AI42" s="33">
        <f t="shared" si="1"/>
        <v>58.666666666666664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72</v>
      </c>
      <c r="H43" s="122">
        <v>72</v>
      </c>
      <c r="I43" s="91"/>
      <c r="J43" s="92"/>
      <c r="K43" s="95"/>
      <c r="L43" s="92"/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81</v>
      </c>
      <c r="AI43" s="33">
        <f t="shared" si="1"/>
        <v>81</v>
      </c>
    </row>
    <row r="44" spans="1:35" ht="21" customHeight="1">
      <c r="A44" s="24">
        <v>33</v>
      </c>
      <c r="B44" s="24" t="s">
        <v>43</v>
      </c>
      <c r="C44" s="87">
        <v>135</v>
      </c>
      <c r="D44" s="88">
        <v>135</v>
      </c>
      <c r="E44" s="91"/>
      <c r="F44" s="94"/>
      <c r="G44" s="91"/>
      <c r="H44" s="122"/>
      <c r="I44" s="91"/>
      <c r="J44" s="92"/>
      <c r="K44" s="95"/>
      <c r="L44" s="92"/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1</v>
      </c>
      <c r="AH44" s="32">
        <f t="shared" si="0"/>
        <v>135</v>
      </c>
      <c r="AI44" s="33">
        <f t="shared" si="1"/>
        <v>135</v>
      </c>
    </row>
    <row r="45" spans="1:35" ht="21.75" customHeight="1">
      <c r="A45" s="24">
        <v>34</v>
      </c>
      <c r="B45" s="24" t="s">
        <v>44</v>
      </c>
      <c r="C45" s="87">
        <v>175</v>
      </c>
      <c r="D45" s="88">
        <v>210</v>
      </c>
      <c r="E45" s="91"/>
      <c r="F45" s="94"/>
      <c r="G45" s="91"/>
      <c r="H45" s="122"/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153.33333333333334</v>
      </c>
      <c r="AI45" s="33">
        <f t="shared" si="1"/>
        <v>165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36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109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99</v>
      </c>
      <c r="D48" s="88">
        <v>99</v>
      </c>
      <c r="E48" s="91"/>
      <c r="F48" s="94"/>
      <c r="G48" s="94"/>
      <c r="H48" s="91"/>
      <c r="I48" s="91"/>
      <c r="J48" s="92"/>
      <c r="K48" s="95">
        <v>120</v>
      </c>
      <c r="L48" s="92">
        <v>120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3</v>
      </c>
      <c r="AH48" s="32">
        <f t="shared" si="0"/>
        <v>111.33333333333333</v>
      </c>
      <c r="AI48" s="33">
        <f t="shared" si="1"/>
        <v>111.33333333333333</v>
      </c>
    </row>
    <row r="49" spans="1:35" ht="33">
      <c r="A49" s="24">
        <v>37</v>
      </c>
      <c r="B49" s="24" t="s">
        <v>48</v>
      </c>
      <c r="C49" s="87"/>
      <c r="D49" s="88"/>
      <c r="E49" s="91"/>
      <c r="F49" s="94"/>
      <c r="G49" s="94"/>
      <c r="H49" s="91"/>
      <c r="I49" s="91"/>
      <c r="J49" s="92"/>
      <c r="K49" s="95">
        <v>120</v>
      </c>
      <c r="L49" s="92">
        <v>120</v>
      </c>
      <c r="M49" s="95">
        <v>110</v>
      </c>
      <c r="N49" s="92">
        <v>110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>
        <f t="shared" si="0"/>
        <v>115</v>
      </c>
      <c r="AI49" s="33">
        <f t="shared" si="1"/>
        <v>115</v>
      </c>
    </row>
    <row r="50" spans="1:35" ht="17.25">
      <c r="A50" s="24">
        <v>38</v>
      </c>
      <c r="B50" s="24" t="s">
        <v>49</v>
      </c>
      <c r="C50" s="87">
        <v>120</v>
      </c>
      <c r="D50" s="88">
        <v>120</v>
      </c>
      <c r="E50" s="91">
        <v>145</v>
      </c>
      <c r="F50" s="94">
        <v>145</v>
      </c>
      <c r="G50" s="94"/>
      <c r="H50" s="91"/>
      <c r="I50" s="91">
        <v>142</v>
      </c>
      <c r="J50" s="92">
        <v>142</v>
      </c>
      <c r="K50" s="95">
        <v>155</v>
      </c>
      <c r="L50" s="92">
        <v>155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140.5</v>
      </c>
      <c r="AI50" s="33">
        <f t="shared" si="1"/>
        <v>140.5</v>
      </c>
    </row>
    <row r="51" spans="1:35" ht="17.25">
      <c r="A51" s="24">
        <v>39</v>
      </c>
      <c r="B51" s="24" t="s">
        <v>50</v>
      </c>
      <c r="C51" s="87">
        <v>215</v>
      </c>
      <c r="D51" s="88">
        <v>215</v>
      </c>
      <c r="E51" s="91"/>
      <c r="F51" s="94"/>
      <c r="G51" s="94">
        <v>119</v>
      </c>
      <c r="H51" s="91">
        <v>119</v>
      </c>
      <c r="I51" s="91"/>
      <c r="J51" s="92"/>
      <c r="K51" s="95">
        <v>230</v>
      </c>
      <c r="L51" s="92">
        <v>230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4</v>
      </c>
      <c r="AH51" s="32">
        <f t="shared" si="0"/>
        <v>186</v>
      </c>
      <c r="AI51" s="33">
        <f t="shared" si="1"/>
        <v>186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36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56</v>
      </c>
      <c r="D53" s="88">
        <v>56</v>
      </c>
      <c r="E53" s="91">
        <v>56</v>
      </c>
      <c r="F53" s="92">
        <v>56</v>
      </c>
      <c r="G53" s="93">
        <v>58</v>
      </c>
      <c r="H53" s="94">
        <v>58</v>
      </c>
      <c r="I53" s="105">
        <v>56</v>
      </c>
      <c r="J53" s="106">
        <v>56</v>
      </c>
      <c r="K53" s="105">
        <v>56</v>
      </c>
      <c r="L53" s="106">
        <v>56</v>
      </c>
      <c r="M53" s="105">
        <v>58</v>
      </c>
      <c r="N53" s="106">
        <v>58</v>
      </c>
      <c r="O53" s="105"/>
      <c r="P53" s="106"/>
      <c r="Q53" s="105">
        <v>60</v>
      </c>
      <c r="R53" s="106">
        <v>60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7</v>
      </c>
      <c r="AH53" s="32">
        <f t="shared" si="0"/>
        <v>57.142857142857146</v>
      </c>
      <c r="AI53" s="33">
        <f t="shared" si="1"/>
        <v>57.142857142857146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H26" sqref="H26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55</v>
      </c>
      <c r="C12" s="2">
        <v>55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55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H26" sqref="H26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55</v>
      </c>
      <c r="C12" s="2">
        <v>55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55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5" activePane="bottomRight" state="frozen"/>
      <selection activeCell="B3" sqref="B3:B5"/>
      <selection pane="topRight" activeCell="B3" sqref="B3:B5"/>
      <selection pane="bottomLeft" activeCell="B3" sqref="B3:B5"/>
      <selection pane="bottomRight" activeCell="B3" sqref="B3:B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39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40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40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54.875</v>
      </c>
      <c r="AI8" s="33">
        <f t="shared" si="1"/>
        <v>71.75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37.5</v>
      </c>
      <c r="AI9" s="33">
        <f t="shared" si="1"/>
        <v>39.214285714285715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41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41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41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330</v>
      </c>
      <c r="D37" s="88">
        <v>330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339.16666666666669</v>
      </c>
      <c r="AI37" s="33">
        <f t="shared" si="1"/>
        <v>394.16666666666669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41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</v>
      </c>
      <c r="AI40" s="33">
        <f t="shared" si="1"/>
        <v>21</v>
      </c>
    </row>
    <row r="41" spans="1:35" ht="49.5">
      <c r="A41" s="24">
        <v>30</v>
      </c>
      <c r="B41" s="24" t="s">
        <v>40</v>
      </c>
      <c r="C41" s="87">
        <v>21</v>
      </c>
      <c r="D41" s="88">
        <v>21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>
        <v>14</v>
      </c>
      <c r="L41" s="92">
        <v>14</v>
      </c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21.2</v>
      </c>
      <c r="AI41" s="33">
        <f t="shared" si="1"/>
        <v>21.2</v>
      </c>
    </row>
    <row r="42" spans="1:35" ht="33">
      <c r="A42" s="24">
        <v>31</v>
      </c>
      <c r="B42" s="24" t="s">
        <v>41</v>
      </c>
      <c r="C42" s="87">
        <v>22</v>
      </c>
      <c r="D42" s="88">
        <v>22</v>
      </c>
      <c r="E42" s="91">
        <v>20</v>
      </c>
      <c r="F42" s="94">
        <v>20</v>
      </c>
      <c r="G42" s="91"/>
      <c r="H42" s="122"/>
      <c r="I42" s="91">
        <v>18</v>
      </c>
      <c r="J42" s="92">
        <v>18</v>
      </c>
      <c r="K42" s="95">
        <v>60</v>
      </c>
      <c r="L42" s="92">
        <v>60</v>
      </c>
      <c r="M42" s="95">
        <v>17</v>
      </c>
      <c r="N42" s="92">
        <v>17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27.4</v>
      </c>
      <c r="AI42" s="33">
        <f t="shared" si="1"/>
        <v>27.4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72</v>
      </c>
      <c r="H43" s="122">
        <v>72</v>
      </c>
      <c r="I43" s="91">
        <v>115</v>
      </c>
      <c r="J43" s="92">
        <v>115</v>
      </c>
      <c r="K43" s="95">
        <v>120</v>
      </c>
      <c r="L43" s="92">
        <v>120</v>
      </c>
      <c r="M43" s="95">
        <v>100</v>
      </c>
      <c r="N43" s="92">
        <v>100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124.25</v>
      </c>
      <c r="AI43" s="33">
        <f t="shared" si="1"/>
        <v>124.25</v>
      </c>
    </row>
    <row r="44" spans="1:35" ht="21" customHeight="1">
      <c r="A44" s="24">
        <v>33</v>
      </c>
      <c r="B44" s="24" t="s">
        <v>43</v>
      </c>
      <c r="C44" s="87">
        <v>145</v>
      </c>
      <c r="D44" s="88">
        <v>145</v>
      </c>
      <c r="E44" s="91">
        <v>150</v>
      </c>
      <c r="F44" s="94">
        <v>50</v>
      </c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130</v>
      </c>
      <c r="N44" s="92">
        <v>130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179.25</v>
      </c>
      <c r="AI44" s="33">
        <f t="shared" si="1"/>
        <v>154.25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>
        <v>160</v>
      </c>
      <c r="F45" s="94">
        <v>160</v>
      </c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169</v>
      </c>
      <c r="AI45" s="33">
        <f t="shared" si="1"/>
        <v>169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41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90.428571428571431</v>
      </c>
      <c r="AI47" s="33">
        <f t="shared" si="1"/>
        <v>105.71428571428571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95</v>
      </c>
      <c r="F48" s="94">
        <v>95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8</v>
      </c>
      <c r="AH48" s="32">
        <f t="shared" si="0"/>
        <v>59.125</v>
      </c>
      <c r="AI48" s="33">
        <f t="shared" si="1"/>
        <v>59.125</v>
      </c>
    </row>
    <row r="49" spans="1:35" ht="33">
      <c r="A49" s="24">
        <v>37</v>
      </c>
      <c r="B49" s="24" t="s">
        <v>48</v>
      </c>
      <c r="C49" s="87">
        <v>120</v>
      </c>
      <c r="D49" s="88">
        <v>150</v>
      </c>
      <c r="E49" s="91"/>
      <c r="F49" s="94"/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131.25</v>
      </c>
      <c r="AI49" s="33">
        <f t="shared" si="1"/>
        <v>138.75</v>
      </c>
    </row>
    <row r="50" spans="1:35" ht="17.25">
      <c r="A50" s="24">
        <v>38</v>
      </c>
      <c r="B50" s="24" t="s">
        <v>49</v>
      </c>
      <c r="C50" s="87">
        <v>135</v>
      </c>
      <c r="D50" s="88">
        <v>135</v>
      </c>
      <c r="E50" s="91">
        <v>150</v>
      </c>
      <c r="F50" s="94">
        <v>150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142</v>
      </c>
      <c r="AI50" s="33">
        <f t="shared" si="1"/>
        <v>142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>
        <v>180</v>
      </c>
      <c r="F51" s="94">
        <v>180</v>
      </c>
      <c r="G51" s="94">
        <v>119</v>
      </c>
      <c r="H51" s="91">
        <v>119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169.83333333333334</v>
      </c>
      <c r="AI51" s="33">
        <f t="shared" si="1"/>
        <v>169.83333333333334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41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58</v>
      </c>
      <c r="H53" s="94">
        <v>58</v>
      </c>
      <c r="I53" s="105">
        <v>60</v>
      </c>
      <c r="J53" s="106">
        <v>60</v>
      </c>
      <c r="K53" s="105">
        <v>70</v>
      </c>
      <c r="L53" s="106">
        <v>70</v>
      </c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63.666666666666664</v>
      </c>
      <c r="AI53" s="33">
        <f t="shared" si="1"/>
        <v>63.666666666666664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50" zoomScaleNormal="50" zoomScaleSheetLayoutView="75" workbookViewId="0">
      <pane xSplit="2" ySplit="5" topLeftCell="C6" activePane="bottomRight" state="frozen"/>
      <selection activeCell="U37" sqref="U37"/>
      <selection pane="topRight" activeCell="U37" sqref="U37"/>
      <selection pane="bottomLeft" activeCell="U37" sqref="U37"/>
      <selection pane="bottomRight" activeCell="U37" sqref="U37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65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66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72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66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60">
        <v>32</v>
      </c>
      <c r="D7" s="61">
        <v>32</v>
      </c>
      <c r="E7" s="70">
        <v>33.5</v>
      </c>
      <c r="F7" s="61">
        <v>33.5</v>
      </c>
      <c r="G7" s="60">
        <v>32</v>
      </c>
      <c r="H7" s="61">
        <v>32</v>
      </c>
      <c r="I7" s="60" t="s">
        <v>80</v>
      </c>
      <c r="J7" s="61" t="s">
        <v>80</v>
      </c>
      <c r="K7" s="60">
        <v>28</v>
      </c>
      <c r="L7" s="61">
        <v>28</v>
      </c>
      <c r="M7" s="28">
        <v>35</v>
      </c>
      <c r="N7" s="29">
        <v>35</v>
      </c>
      <c r="O7" s="28" t="s">
        <v>80</v>
      </c>
      <c r="P7" s="29" t="s">
        <v>80</v>
      </c>
      <c r="Q7" s="28">
        <v>37</v>
      </c>
      <c r="R7" s="29">
        <v>37</v>
      </c>
      <c r="S7" s="28"/>
      <c r="T7" s="29"/>
      <c r="U7" s="28"/>
      <c r="V7" s="29"/>
      <c r="W7" s="28"/>
      <c r="X7" s="29"/>
      <c r="Y7" s="28"/>
      <c r="Z7" s="29"/>
      <c r="AA7" s="28"/>
      <c r="AB7" s="29"/>
      <c r="AC7" s="28"/>
      <c r="AD7" s="29"/>
      <c r="AE7" s="28"/>
      <c r="AF7" s="30"/>
      <c r="AG7" s="77">
        <v>6</v>
      </c>
      <c r="AH7" s="32" t="e">
        <f t="shared" ref="AH7:AH53" si="0">(C7+E7+G7+I7+K7+M7+O7+Q7+S7+U7+W7+Y7+AA7+AC7+AE7)/AG7</f>
        <v>#VALUE!</v>
      </c>
      <c r="AI7" s="33" t="e">
        <f t="shared" ref="AI7:AI53" si="1">(D7+F7+H7+J7+L7+N7+P7+R7+T7+V7+X7+Z7+AB7+AD7+AF7)/AG7</f>
        <v>#VALUE!</v>
      </c>
    </row>
    <row r="8" spans="1:35" ht="35.25" customHeight="1">
      <c r="A8" s="24">
        <v>2</v>
      </c>
      <c r="B8" s="24" t="s">
        <v>8</v>
      </c>
      <c r="C8" s="28">
        <v>62</v>
      </c>
      <c r="D8" s="29">
        <v>65</v>
      </c>
      <c r="E8" s="70">
        <v>64</v>
      </c>
      <c r="F8" s="61">
        <v>78</v>
      </c>
      <c r="G8" s="60">
        <v>60</v>
      </c>
      <c r="H8" s="61">
        <v>78</v>
      </c>
      <c r="I8" s="60">
        <v>59</v>
      </c>
      <c r="J8" s="61">
        <v>79</v>
      </c>
      <c r="K8" s="60" t="s">
        <v>80</v>
      </c>
      <c r="L8" s="61" t="s">
        <v>80</v>
      </c>
      <c r="M8" s="28">
        <v>60</v>
      </c>
      <c r="N8" s="29">
        <v>85</v>
      </c>
      <c r="O8" s="28">
        <v>65</v>
      </c>
      <c r="P8" s="29">
        <v>65</v>
      </c>
      <c r="Q8" s="28">
        <v>85</v>
      </c>
      <c r="R8" s="29">
        <v>85</v>
      </c>
      <c r="S8" s="28"/>
      <c r="T8" s="29"/>
      <c r="U8" s="28"/>
      <c r="V8" s="29"/>
      <c r="W8" s="28"/>
      <c r="X8" s="29"/>
      <c r="Y8" s="28"/>
      <c r="Z8" s="29"/>
      <c r="AA8" s="28"/>
      <c r="AB8" s="29"/>
      <c r="AC8" s="28"/>
      <c r="AD8" s="29"/>
      <c r="AE8" s="28"/>
      <c r="AF8" s="30"/>
      <c r="AG8" s="77">
        <v>7</v>
      </c>
      <c r="AH8" s="32" t="e">
        <f t="shared" si="0"/>
        <v>#VALUE!</v>
      </c>
      <c r="AI8" s="33" t="e">
        <f t="shared" si="1"/>
        <v>#VALUE!</v>
      </c>
    </row>
    <row r="9" spans="1:35" ht="28.5" customHeight="1">
      <c r="A9" s="24">
        <v>3</v>
      </c>
      <c r="B9" s="24" t="s">
        <v>9</v>
      </c>
      <c r="C9" s="28">
        <v>50</v>
      </c>
      <c r="D9" s="29">
        <v>50</v>
      </c>
      <c r="E9" s="71" t="s">
        <v>80</v>
      </c>
      <c r="F9" s="29" t="s">
        <v>80</v>
      </c>
      <c r="G9" s="28">
        <v>35</v>
      </c>
      <c r="H9" s="29">
        <v>35</v>
      </c>
      <c r="I9" s="28">
        <v>32</v>
      </c>
      <c r="J9" s="29">
        <v>32</v>
      </c>
      <c r="K9" s="60">
        <v>38.6</v>
      </c>
      <c r="L9" s="61">
        <v>38.6</v>
      </c>
      <c r="M9" s="28">
        <v>33</v>
      </c>
      <c r="N9" s="29">
        <v>33</v>
      </c>
      <c r="O9" s="28" t="s">
        <v>80</v>
      </c>
      <c r="P9" s="29" t="s">
        <v>80</v>
      </c>
      <c r="Q9" s="28">
        <v>36</v>
      </c>
      <c r="R9" s="29">
        <v>36</v>
      </c>
      <c r="S9" s="28"/>
      <c r="T9" s="29"/>
      <c r="U9" s="28"/>
      <c r="V9" s="29"/>
      <c r="W9" s="28"/>
      <c r="X9" s="29"/>
      <c r="Y9" s="28"/>
      <c r="Z9" s="29"/>
      <c r="AA9" s="28"/>
      <c r="AB9" s="29"/>
      <c r="AC9" s="28"/>
      <c r="AD9" s="29"/>
      <c r="AE9" s="28"/>
      <c r="AF9" s="30"/>
      <c r="AG9" s="78">
        <v>6</v>
      </c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28">
        <v>38</v>
      </c>
      <c r="D10" s="29">
        <v>38</v>
      </c>
      <c r="E10" s="71">
        <v>34</v>
      </c>
      <c r="F10" s="29">
        <v>34</v>
      </c>
      <c r="G10" s="28">
        <v>29</v>
      </c>
      <c r="H10" s="29">
        <v>29</v>
      </c>
      <c r="I10" s="28">
        <v>29</v>
      </c>
      <c r="J10" s="29">
        <v>29</v>
      </c>
      <c r="K10" s="28" t="s">
        <v>80</v>
      </c>
      <c r="L10" s="29" t="s">
        <v>80</v>
      </c>
      <c r="M10" s="28">
        <v>30</v>
      </c>
      <c r="N10" s="29">
        <v>30</v>
      </c>
      <c r="O10" s="28">
        <v>35</v>
      </c>
      <c r="P10" s="29">
        <v>35</v>
      </c>
      <c r="Q10" s="28">
        <v>33</v>
      </c>
      <c r="R10" s="29">
        <v>33</v>
      </c>
      <c r="S10" s="28"/>
      <c r="T10" s="29"/>
      <c r="U10" s="28"/>
      <c r="V10" s="29"/>
      <c r="W10" s="28"/>
      <c r="X10" s="29"/>
      <c r="Y10" s="28"/>
      <c r="Z10" s="29"/>
      <c r="AA10" s="28"/>
      <c r="AB10" s="29"/>
      <c r="AC10" s="28"/>
      <c r="AD10" s="29"/>
      <c r="AE10" s="28"/>
      <c r="AF10" s="30"/>
      <c r="AG10" s="78">
        <v>7</v>
      </c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28">
        <v>66</v>
      </c>
      <c r="D11" s="29">
        <v>96</v>
      </c>
      <c r="E11" s="71">
        <v>72</v>
      </c>
      <c r="F11" s="29">
        <v>72</v>
      </c>
      <c r="G11" s="28">
        <v>78</v>
      </c>
      <c r="H11" s="29">
        <v>78</v>
      </c>
      <c r="I11" s="28">
        <v>68</v>
      </c>
      <c r="J11" s="29">
        <v>78</v>
      </c>
      <c r="K11" s="28" t="s">
        <v>80</v>
      </c>
      <c r="L11" s="29" t="s">
        <v>80</v>
      </c>
      <c r="M11" s="28">
        <v>75</v>
      </c>
      <c r="N11" s="29">
        <v>97</v>
      </c>
      <c r="O11" s="28">
        <v>75</v>
      </c>
      <c r="P11" s="29">
        <v>80</v>
      </c>
      <c r="Q11" s="28">
        <v>76</v>
      </c>
      <c r="R11" s="29">
        <v>85</v>
      </c>
      <c r="S11" s="28"/>
      <c r="T11" s="29"/>
      <c r="U11" s="28"/>
      <c r="V11" s="29"/>
      <c r="W11" s="28"/>
      <c r="X11" s="29"/>
      <c r="Y11" s="28"/>
      <c r="Z11" s="29"/>
      <c r="AA11" s="28"/>
      <c r="AB11" s="29"/>
      <c r="AC11" s="28"/>
      <c r="AD11" s="29"/>
      <c r="AE11" s="28"/>
      <c r="AF11" s="30"/>
      <c r="AG11" s="78">
        <v>7</v>
      </c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28">
        <v>36</v>
      </c>
      <c r="D12" s="29">
        <v>36</v>
      </c>
      <c r="E12" s="71">
        <v>38</v>
      </c>
      <c r="F12" s="29">
        <v>38</v>
      </c>
      <c r="G12" s="28">
        <v>39</v>
      </c>
      <c r="H12" s="29">
        <v>39</v>
      </c>
      <c r="I12" s="28">
        <v>37</v>
      </c>
      <c r="J12" s="29">
        <v>37</v>
      </c>
      <c r="K12" s="28" t="s">
        <v>80</v>
      </c>
      <c r="L12" s="29" t="s">
        <v>80</v>
      </c>
      <c r="M12" s="28">
        <v>37</v>
      </c>
      <c r="N12" s="29">
        <v>37</v>
      </c>
      <c r="O12" s="28" t="s">
        <v>80</v>
      </c>
      <c r="P12" s="29" t="s">
        <v>80</v>
      </c>
      <c r="Q12" s="28">
        <v>40</v>
      </c>
      <c r="R12" s="29">
        <v>40</v>
      </c>
      <c r="S12" s="28"/>
      <c r="T12" s="29"/>
      <c r="U12" s="28"/>
      <c r="V12" s="29"/>
      <c r="W12" s="28"/>
      <c r="X12" s="29"/>
      <c r="Y12" s="28"/>
      <c r="Z12" s="29"/>
      <c r="AA12" s="28"/>
      <c r="AB12" s="29"/>
      <c r="AC12" s="28"/>
      <c r="AD12" s="29"/>
      <c r="AE12" s="28"/>
      <c r="AF12" s="30"/>
      <c r="AG12" s="78">
        <v>7</v>
      </c>
      <c r="AH12" s="32" t="e">
        <f t="shared" si="0"/>
        <v>#VALUE!</v>
      </c>
      <c r="AI12" s="33" t="e">
        <f t="shared" si="1"/>
        <v>#VALUE!</v>
      </c>
    </row>
    <row r="13" spans="1:35" ht="17.25" customHeight="1">
      <c r="A13" s="24">
        <v>7</v>
      </c>
      <c r="B13" s="24" t="s">
        <v>13</v>
      </c>
      <c r="C13" s="28">
        <v>15</v>
      </c>
      <c r="D13" s="29">
        <v>15</v>
      </c>
      <c r="E13" s="71">
        <v>16</v>
      </c>
      <c r="F13" s="29">
        <v>16</v>
      </c>
      <c r="G13" s="28">
        <v>16</v>
      </c>
      <c r="H13" s="29">
        <v>16</v>
      </c>
      <c r="I13" s="28">
        <v>18</v>
      </c>
      <c r="J13" s="29">
        <v>18</v>
      </c>
      <c r="K13" s="28" t="s">
        <v>80</v>
      </c>
      <c r="L13" s="29" t="s">
        <v>80</v>
      </c>
      <c r="M13" s="28">
        <v>18</v>
      </c>
      <c r="N13" s="29">
        <v>18</v>
      </c>
      <c r="O13" s="28">
        <v>18</v>
      </c>
      <c r="P13" s="29">
        <v>18</v>
      </c>
      <c r="Q13" s="28" t="s">
        <v>80</v>
      </c>
      <c r="R13" s="29" t="s">
        <v>80</v>
      </c>
      <c r="S13" s="28"/>
      <c r="T13" s="29"/>
      <c r="U13" s="28"/>
      <c r="V13" s="29"/>
      <c r="W13" s="28"/>
      <c r="X13" s="29"/>
      <c r="Y13" s="28"/>
      <c r="Z13" s="29"/>
      <c r="AA13" s="28"/>
      <c r="AB13" s="29"/>
      <c r="AC13" s="28"/>
      <c r="AD13" s="29"/>
      <c r="AE13" s="28"/>
      <c r="AF13" s="30"/>
      <c r="AG13" s="78">
        <v>6</v>
      </c>
      <c r="AH13" s="32" t="e">
        <f t="shared" si="0"/>
        <v>#VALUE!</v>
      </c>
      <c r="AI13" s="33" t="e">
        <f t="shared" si="1"/>
        <v>#VALUE!</v>
      </c>
    </row>
    <row r="14" spans="1:35" ht="24" customHeight="1">
      <c r="A14" s="24">
        <v>8</v>
      </c>
      <c r="B14" s="34" t="s">
        <v>14</v>
      </c>
      <c r="C14" s="28">
        <v>700</v>
      </c>
      <c r="D14" s="29">
        <v>700</v>
      </c>
      <c r="E14" s="71">
        <v>760</v>
      </c>
      <c r="F14" s="29">
        <v>760</v>
      </c>
      <c r="G14" s="28">
        <v>640</v>
      </c>
      <c r="H14" s="29">
        <v>640</v>
      </c>
      <c r="I14" s="28">
        <v>800</v>
      </c>
      <c r="J14" s="29">
        <v>800</v>
      </c>
      <c r="K14" s="28">
        <v>600</v>
      </c>
      <c r="L14" s="29">
        <v>600</v>
      </c>
      <c r="M14" s="28">
        <v>620</v>
      </c>
      <c r="N14" s="29">
        <v>620</v>
      </c>
      <c r="O14" s="28">
        <v>900</v>
      </c>
      <c r="P14" s="29">
        <v>900</v>
      </c>
      <c r="Q14" s="28">
        <v>900</v>
      </c>
      <c r="R14" s="29">
        <v>900</v>
      </c>
      <c r="S14" s="28"/>
      <c r="T14" s="29"/>
      <c r="U14" s="28"/>
      <c r="V14" s="29"/>
      <c r="W14" s="28"/>
      <c r="X14" s="29"/>
      <c r="Y14" s="28"/>
      <c r="Z14" s="29"/>
      <c r="AA14" s="28"/>
      <c r="AB14" s="29"/>
      <c r="AC14" s="28"/>
      <c r="AD14" s="29"/>
      <c r="AE14" s="28"/>
      <c r="AF14" s="30"/>
      <c r="AG14" s="78">
        <v>8</v>
      </c>
      <c r="AH14" s="32">
        <f t="shared" si="0"/>
        <v>740</v>
      </c>
      <c r="AI14" s="33">
        <f t="shared" si="1"/>
        <v>740</v>
      </c>
    </row>
    <row r="15" spans="1:35" ht="32.25" customHeight="1">
      <c r="A15" s="24">
        <v>9</v>
      </c>
      <c r="B15" s="24" t="s">
        <v>15</v>
      </c>
      <c r="C15" s="28">
        <v>120</v>
      </c>
      <c r="D15" s="29">
        <v>120</v>
      </c>
      <c r="E15" s="71">
        <v>100</v>
      </c>
      <c r="F15" s="29">
        <v>100</v>
      </c>
      <c r="G15" s="28">
        <v>115</v>
      </c>
      <c r="H15" s="29">
        <v>115</v>
      </c>
      <c r="I15" s="28">
        <v>90</v>
      </c>
      <c r="J15" s="29">
        <v>90</v>
      </c>
      <c r="K15" s="28">
        <v>125</v>
      </c>
      <c r="L15" s="29">
        <v>125</v>
      </c>
      <c r="M15" s="28">
        <v>110</v>
      </c>
      <c r="N15" s="29">
        <v>110</v>
      </c>
      <c r="O15" s="28">
        <v>125</v>
      </c>
      <c r="P15" s="29">
        <v>125</v>
      </c>
      <c r="Q15" s="28">
        <v>115</v>
      </c>
      <c r="R15" s="29">
        <v>115</v>
      </c>
      <c r="S15" s="28"/>
      <c r="T15" s="29"/>
      <c r="U15" s="28"/>
      <c r="V15" s="29"/>
      <c r="W15" s="28"/>
      <c r="X15" s="29"/>
      <c r="Y15" s="28"/>
      <c r="Z15" s="29"/>
      <c r="AA15" s="28"/>
      <c r="AB15" s="29"/>
      <c r="AC15" s="28"/>
      <c r="AD15" s="29"/>
      <c r="AE15" s="28"/>
      <c r="AF15" s="30"/>
      <c r="AG15" s="78">
        <v>8</v>
      </c>
      <c r="AH15" s="32">
        <f t="shared" si="0"/>
        <v>112.5</v>
      </c>
      <c r="AI15" s="33">
        <f t="shared" si="1"/>
        <v>112.5</v>
      </c>
    </row>
    <row r="16" spans="1:35" ht="15" customHeight="1">
      <c r="A16" s="24"/>
      <c r="B16" s="25" t="s">
        <v>16</v>
      </c>
      <c r="C16" s="481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67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28">
        <v>220</v>
      </c>
      <c r="D17" s="29">
        <v>220</v>
      </c>
      <c r="E17" s="62">
        <v>225</v>
      </c>
      <c r="F17" s="37">
        <v>225</v>
      </c>
      <c r="G17" s="38">
        <v>220</v>
      </c>
      <c r="H17" s="39">
        <v>220</v>
      </c>
      <c r="I17" s="40">
        <v>225</v>
      </c>
      <c r="J17" s="41">
        <v>225</v>
      </c>
      <c r="K17" s="42" t="s">
        <v>80</v>
      </c>
      <c r="L17" s="41" t="s">
        <v>80</v>
      </c>
      <c r="M17" s="42">
        <v>230</v>
      </c>
      <c r="N17" s="41">
        <v>230</v>
      </c>
      <c r="O17" s="42">
        <v>260</v>
      </c>
      <c r="P17" s="41">
        <v>260</v>
      </c>
      <c r="Q17" s="42">
        <v>240</v>
      </c>
      <c r="R17" s="41">
        <v>240</v>
      </c>
      <c r="S17" s="42"/>
      <c r="T17" s="41"/>
      <c r="U17" s="42"/>
      <c r="V17" s="41"/>
      <c r="W17" s="43"/>
      <c r="X17" s="44"/>
      <c r="Y17" s="45"/>
      <c r="Z17" s="46"/>
      <c r="AA17" s="38"/>
      <c r="AB17" s="39"/>
      <c r="AC17" s="45"/>
      <c r="AD17" s="46"/>
      <c r="AE17" s="47"/>
      <c r="AF17" s="48"/>
      <c r="AG17" s="79">
        <v>7</v>
      </c>
      <c r="AH17" s="32" t="e">
        <f t="shared" si="0"/>
        <v>#VALUE!</v>
      </c>
      <c r="AI17" s="33" t="e">
        <f t="shared" si="1"/>
        <v>#VALUE!</v>
      </c>
    </row>
    <row r="18" spans="1:35" ht="30" customHeight="1">
      <c r="A18" s="24">
        <v>11</v>
      </c>
      <c r="B18" s="24" t="s">
        <v>18</v>
      </c>
      <c r="C18" s="28" t="s">
        <v>80</v>
      </c>
      <c r="D18" s="29" t="s">
        <v>80</v>
      </c>
      <c r="E18" s="62">
        <v>398</v>
      </c>
      <c r="F18" s="37">
        <v>398</v>
      </c>
      <c r="G18" s="38">
        <v>370</v>
      </c>
      <c r="H18" s="39">
        <v>370</v>
      </c>
      <c r="I18" s="40">
        <v>365</v>
      </c>
      <c r="J18" s="41">
        <v>365</v>
      </c>
      <c r="K18" s="42" t="s">
        <v>80</v>
      </c>
      <c r="L18" s="41" t="s">
        <v>80</v>
      </c>
      <c r="M18" s="42">
        <v>395</v>
      </c>
      <c r="N18" s="41">
        <v>395</v>
      </c>
      <c r="O18" s="42" t="s">
        <v>80</v>
      </c>
      <c r="P18" s="41" t="s">
        <v>80</v>
      </c>
      <c r="Q18" s="42" t="s">
        <v>80</v>
      </c>
      <c r="R18" s="41" t="s">
        <v>80</v>
      </c>
      <c r="S18" s="42"/>
      <c r="T18" s="41"/>
      <c r="U18" s="42"/>
      <c r="V18" s="41"/>
      <c r="W18" s="43"/>
      <c r="X18" s="44"/>
      <c r="Y18" s="45"/>
      <c r="Z18" s="46"/>
      <c r="AA18" s="38"/>
      <c r="AB18" s="39"/>
      <c r="AC18" s="45"/>
      <c r="AD18" s="46"/>
      <c r="AE18" s="47"/>
      <c r="AF18" s="48"/>
      <c r="AG18" s="79">
        <v>4</v>
      </c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28" t="s">
        <v>80</v>
      </c>
      <c r="D19" s="29" t="s">
        <v>80</v>
      </c>
      <c r="E19" s="62" t="s">
        <v>80</v>
      </c>
      <c r="F19" s="37" t="s">
        <v>80</v>
      </c>
      <c r="G19" s="38" t="s">
        <v>80</v>
      </c>
      <c r="H19" s="39" t="s">
        <v>80</v>
      </c>
      <c r="I19" s="62" t="s">
        <v>80</v>
      </c>
      <c r="J19" s="37" t="s">
        <v>80</v>
      </c>
      <c r="K19" s="42" t="s">
        <v>80</v>
      </c>
      <c r="L19" s="41" t="s">
        <v>80</v>
      </c>
      <c r="M19" s="42" t="s">
        <v>80</v>
      </c>
      <c r="N19" s="41" t="s">
        <v>80</v>
      </c>
      <c r="O19" s="42" t="s">
        <v>80</v>
      </c>
      <c r="P19" s="41" t="s">
        <v>80</v>
      </c>
      <c r="Q19" s="42" t="s">
        <v>80</v>
      </c>
      <c r="R19" s="41" t="s">
        <v>80</v>
      </c>
      <c r="S19" s="42"/>
      <c r="T19" s="41"/>
      <c r="U19" s="42"/>
      <c r="V19" s="41"/>
      <c r="W19" s="43"/>
      <c r="X19" s="44"/>
      <c r="Y19" s="45"/>
      <c r="Z19" s="46"/>
      <c r="AA19" s="38"/>
      <c r="AB19" s="39"/>
      <c r="AC19" s="45"/>
      <c r="AD19" s="46"/>
      <c r="AE19" s="47"/>
      <c r="AF19" s="48"/>
      <c r="AG19" s="79">
        <v>0</v>
      </c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81"/>
      <c r="D20" s="482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  <c r="AE20" s="482"/>
      <c r="AF20" s="482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28" t="s">
        <v>80</v>
      </c>
      <c r="D21" s="29" t="s">
        <v>80</v>
      </c>
      <c r="E21" s="62">
        <v>280</v>
      </c>
      <c r="F21" s="37">
        <v>280</v>
      </c>
      <c r="G21" s="38" t="s">
        <v>80</v>
      </c>
      <c r="H21" s="39" t="s">
        <v>80</v>
      </c>
      <c r="I21" s="40" t="s">
        <v>80</v>
      </c>
      <c r="J21" s="41" t="s">
        <v>80</v>
      </c>
      <c r="K21" s="36" t="s">
        <v>80</v>
      </c>
      <c r="L21" s="37" t="s">
        <v>80</v>
      </c>
      <c r="M21" s="42" t="s">
        <v>80</v>
      </c>
      <c r="N21" s="41" t="s">
        <v>80</v>
      </c>
      <c r="O21" s="42" t="s">
        <v>80</v>
      </c>
      <c r="P21" s="41" t="s">
        <v>80</v>
      </c>
      <c r="Q21" s="42" t="s">
        <v>80</v>
      </c>
      <c r="R21" s="41" t="s">
        <v>80</v>
      </c>
      <c r="S21" s="42"/>
      <c r="T21" s="41"/>
      <c r="U21" s="42"/>
      <c r="V21" s="41"/>
      <c r="W21" s="43"/>
      <c r="X21" s="44"/>
      <c r="Y21" s="45"/>
      <c r="Z21" s="46"/>
      <c r="AA21" s="38"/>
      <c r="AB21" s="39"/>
      <c r="AC21" s="45"/>
      <c r="AD21" s="46"/>
      <c r="AE21" s="47"/>
      <c r="AF21" s="48"/>
      <c r="AG21" s="79">
        <v>1</v>
      </c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28" t="s">
        <v>80</v>
      </c>
      <c r="D22" s="29" t="s">
        <v>80</v>
      </c>
      <c r="E22" s="62" t="s">
        <v>80</v>
      </c>
      <c r="F22" s="37" t="s">
        <v>80</v>
      </c>
      <c r="G22" s="38" t="s">
        <v>80</v>
      </c>
      <c r="H22" s="39" t="s">
        <v>80</v>
      </c>
      <c r="I22" s="40" t="s">
        <v>80</v>
      </c>
      <c r="J22" s="41" t="s">
        <v>80</v>
      </c>
      <c r="K22" s="36" t="s">
        <v>80</v>
      </c>
      <c r="L22" s="75" t="s">
        <v>80</v>
      </c>
      <c r="M22" s="42" t="s">
        <v>80</v>
      </c>
      <c r="N22" s="41" t="s">
        <v>80</v>
      </c>
      <c r="O22" s="42" t="s">
        <v>80</v>
      </c>
      <c r="P22" s="41" t="s">
        <v>80</v>
      </c>
      <c r="Q22" s="42" t="s">
        <v>80</v>
      </c>
      <c r="R22" s="41" t="s">
        <v>80</v>
      </c>
      <c r="S22" s="42"/>
      <c r="T22" s="41"/>
      <c r="U22" s="42"/>
      <c r="V22" s="41"/>
      <c r="W22" s="43"/>
      <c r="X22" s="44"/>
      <c r="Y22" s="45"/>
      <c r="Z22" s="46"/>
      <c r="AA22" s="38"/>
      <c r="AB22" s="39"/>
      <c r="AC22" s="45"/>
      <c r="AD22" s="46"/>
      <c r="AE22" s="47"/>
      <c r="AF22" s="48"/>
      <c r="AG22" s="79">
        <v>0</v>
      </c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28">
        <v>180</v>
      </c>
      <c r="D23" s="29">
        <v>180</v>
      </c>
      <c r="E23" s="62">
        <v>195</v>
      </c>
      <c r="F23" s="37">
        <v>195</v>
      </c>
      <c r="G23" s="38" t="s">
        <v>80</v>
      </c>
      <c r="H23" s="39" t="s">
        <v>80</v>
      </c>
      <c r="I23" s="40">
        <v>190</v>
      </c>
      <c r="J23" s="41">
        <v>190</v>
      </c>
      <c r="K23" s="76" t="s">
        <v>80</v>
      </c>
      <c r="L23" s="37" t="s">
        <v>80</v>
      </c>
      <c r="M23" s="42">
        <v>180</v>
      </c>
      <c r="N23" s="41">
        <v>180</v>
      </c>
      <c r="O23" s="42" t="s">
        <v>80</v>
      </c>
      <c r="P23" s="41" t="s">
        <v>80</v>
      </c>
      <c r="Q23" s="42" t="s">
        <v>80</v>
      </c>
      <c r="R23" s="41" t="s">
        <v>80</v>
      </c>
      <c r="S23" s="42"/>
      <c r="T23" s="41"/>
      <c r="U23" s="42"/>
      <c r="V23" s="41"/>
      <c r="W23" s="43"/>
      <c r="X23" s="44"/>
      <c r="Y23" s="45"/>
      <c r="Z23" s="46"/>
      <c r="AA23" s="38"/>
      <c r="AB23" s="39"/>
      <c r="AC23" s="45"/>
      <c r="AD23" s="46"/>
      <c r="AE23" s="47"/>
      <c r="AF23" s="48"/>
      <c r="AG23" s="79">
        <v>4</v>
      </c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28">
        <v>190</v>
      </c>
      <c r="D24" s="29">
        <v>370</v>
      </c>
      <c r="E24" s="62" t="s">
        <v>80</v>
      </c>
      <c r="F24" s="37" t="s">
        <v>80</v>
      </c>
      <c r="G24" s="38" t="s">
        <v>80</v>
      </c>
      <c r="H24" s="39" t="s">
        <v>80</v>
      </c>
      <c r="I24" s="40" t="s">
        <v>80</v>
      </c>
      <c r="J24" s="41" t="s">
        <v>80</v>
      </c>
      <c r="K24" s="36" t="s">
        <v>80</v>
      </c>
      <c r="L24" s="37" t="s">
        <v>80</v>
      </c>
      <c r="M24" s="42">
        <v>95</v>
      </c>
      <c r="N24" s="41">
        <v>240</v>
      </c>
      <c r="O24" s="42">
        <v>180</v>
      </c>
      <c r="P24" s="41">
        <v>180</v>
      </c>
      <c r="Q24" s="42">
        <v>185</v>
      </c>
      <c r="R24" s="41">
        <v>185</v>
      </c>
      <c r="S24" s="42"/>
      <c r="T24" s="41"/>
      <c r="U24" s="42"/>
      <c r="V24" s="41"/>
      <c r="W24" s="43"/>
      <c r="X24" s="44"/>
      <c r="Y24" s="45"/>
      <c r="Z24" s="46"/>
      <c r="AA24" s="38"/>
      <c r="AB24" s="39"/>
      <c r="AC24" s="45"/>
      <c r="AD24" s="46"/>
      <c r="AE24" s="47"/>
      <c r="AF24" s="48"/>
      <c r="AG24" s="79">
        <v>4</v>
      </c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28">
        <v>350</v>
      </c>
      <c r="D25" s="29">
        <v>350</v>
      </c>
      <c r="E25" s="62" t="s">
        <v>80</v>
      </c>
      <c r="F25" s="37" t="s">
        <v>80</v>
      </c>
      <c r="G25" s="38" t="s">
        <v>80</v>
      </c>
      <c r="H25" s="39" t="s">
        <v>80</v>
      </c>
      <c r="I25" s="40" t="s">
        <v>80</v>
      </c>
      <c r="J25" s="41" t="s">
        <v>80</v>
      </c>
      <c r="K25" s="36" t="s">
        <v>80</v>
      </c>
      <c r="L25" s="37" t="s">
        <v>80</v>
      </c>
      <c r="M25" s="42" t="s">
        <v>80</v>
      </c>
      <c r="N25" s="41" t="s">
        <v>80</v>
      </c>
      <c r="O25" s="42" t="s">
        <v>80</v>
      </c>
      <c r="P25" s="41" t="s">
        <v>80</v>
      </c>
      <c r="Q25" s="42" t="s">
        <v>80</v>
      </c>
      <c r="R25" s="41" t="s">
        <v>80</v>
      </c>
      <c r="S25" s="42"/>
      <c r="T25" s="41"/>
      <c r="U25" s="42"/>
      <c r="V25" s="41"/>
      <c r="W25" s="43"/>
      <c r="X25" s="44"/>
      <c r="Y25" s="45"/>
      <c r="Z25" s="46"/>
      <c r="AA25" s="38"/>
      <c r="AB25" s="39"/>
      <c r="AC25" s="45"/>
      <c r="AD25" s="46"/>
      <c r="AE25" s="47"/>
      <c r="AF25" s="48"/>
      <c r="AG25" s="79">
        <v>1</v>
      </c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28" t="s">
        <v>80</v>
      </c>
      <c r="D26" s="29" t="s">
        <v>80</v>
      </c>
      <c r="E26" s="62" t="s">
        <v>80</v>
      </c>
      <c r="F26" s="37" t="s">
        <v>80</v>
      </c>
      <c r="G26" s="38" t="s">
        <v>80</v>
      </c>
      <c r="H26" s="39" t="s">
        <v>80</v>
      </c>
      <c r="I26" s="40" t="s">
        <v>80</v>
      </c>
      <c r="J26" s="41" t="s">
        <v>80</v>
      </c>
      <c r="K26" s="36" t="s">
        <v>80</v>
      </c>
      <c r="L26" s="37" t="s">
        <v>80</v>
      </c>
      <c r="M26" s="42" t="s">
        <v>80</v>
      </c>
      <c r="N26" s="41" t="s">
        <v>80</v>
      </c>
      <c r="O26" s="42" t="s">
        <v>80</v>
      </c>
      <c r="P26" s="41" t="s">
        <v>80</v>
      </c>
      <c r="Q26" s="42" t="s">
        <v>80</v>
      </c>
      <c r="R26" s="41" t="s">
        <v>80</v>
      </c>
      <c r="S26" s="42"/>
      <c r="T26" s="41"/>
      <c r="U26" s="42"/>
      <c r="V26" s="41"/>
      <c r="W26" s="43"/>
      <c r="X26" s="44"/>
      <c r="Y26" s="45"/>
      <c r="Z26" s="46"/>
      <c r="AA26" s="38"/>
      <c r="AB26" s="39"/>
      <c r="AC26" s="45"/>
      <c r="AD26" s="46"/>
      <c r="AE26" s="47"/>
      <c r="AF26" s="48"/>
      <c r="AG26" s="79">
        <v>0</v>
      </c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28">
        <v>28</v>
      </c>
      <c r="D27" s="29">
        <v>55</v>
      </c>
      <c r="E27" s="62">
        <v>35</v>
      </c>
      <c r="F27" s="37">
        <v>67</v>
      </c>
      <c r="G27" s="38">
        <v>26</v>
      </c>
      <c r="H27" s="39">
        <v>58</v>
      </c>
      <c r="I27" s="40">
        <v>35</v>
      </c>
      <c r="J27" s="41">
        <v>59</v>
      </c>
      <c r="K27" s="36">
        <v>22</v>
      </c>
      <c r="L27" s="37">
        <v>55</v>
      </c>
      <c r="M27" s="42">
        <v>27</v>
      </c>
      <c r="N27" s="41">
        <v>54</v>
      </c>
      <c r="O27" s="42">
        <v>30</v>
      </c>
      <c r="P27" s="41">
        <v>65</v>
      </c>
      <c r="Q27" s="42" t="s">
        <v>80</v>
      </c>
      <c r="R27" s="41" t="s">
        <v>80</v>
      </c>
      <c r="S27" s="42"/>
      <c r="T27" s="41"/>
      <c r="U27" s="42"/>
      <c r="V27" s="41"/>
      <c r="W27" s="43"/>
      <c r="X27" s="44"/>
      <c r="Y27" s="45"/>
      <c r="Z27" s="46"/>
      <c r="AA27" s="38"/>
      <c r="AB27" s="39"/>
      <c r="AC27" s="45"/>
      <c r="AD27" s="46"/>
      <c r="AE27" s="47"/>
      <c r="AF27" s="48"/>
      <c r="AG27" s="79">
        <v>7</v>
      </c>
      <c r="AH27" s="32" t="e">
        <f t="shared" si="0"/>
        <v>#VALUE!</v>
      </c>
      <c r="AI27" s="33" t="e">
        <f t="shared" si="1"/>
        <v>#VALUE!</v>
      </c>
    </row>
    <row r="28" spans="1:35" ht="51.75">
      <c r="A28" s="24"/>
      <c r="B28" s="25" t="s">
        <v>27</v>
      </c>
      <c r="C28" s="481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82"/>
      <c r="AC28" s="482"/>
      <c r="AD28" s="482"/>
      <c r="AE28" s="482"/>
      <c r="AF28" s="482"/>
      <c r="AG28" s="67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28">
        <v>25</v>
      </c>
      <c r="D29" s="29">
        <v>25</v>
      </c>
      <c r="E29" s="62">
        <v>25</v>
      </c>
      <c r="F29" s="37">
        <v>25</v>
      </c>
      <c r="G29" s="38" t="s">
        <v>80</v>
      </c>
      <c r="H29" s="39" t="s">
        <v>80</v>
      </c>
      <c r="I29" s="40" t="s">
        <v>80</v>
      </c>
      <c r="J29" s="41" t="s">
        <v>80</v>
      </c>
      <c r="K29" s="42" t="s">
        <v>80</v>
      </c>
      <c r="L29" s="41" t="s">
        <v>80</v>
      </c>
      <c r="M29" s="42">
        <v>25</v>
      </c>
      <c r="N29" s="41">
        <v>25</v>
      </c>
      <c r="O29" s="42" t="s">
        <v>80</v>
      </c>
      <c r="P29" s="41" t="s">
        <v>80</v>
      </c>
      <c r="Q29" s="42" t="s">
        <v>80</v>
      </c>
      <c r="R29" s="41" t="s">
        <v>80</v>
      </c>
      <c r="S29" s="42"/>
      <c r="T29" s="41"/>
      <c r="U29" s="42"/>
      <c r="V29" s="41"/>
      <c r="W29" s="43"/>
      <c r="X29" s="44"/>
      <c r="Y29" s="45"/>
      <c r="Z29" s="46"/>
      <c r="AA29" s="38"/>
      <c r="AB29" s="39"/>
      <c r="AC29" s="45"/>
      <c r="AD29" s="46"/>
      <c r="AE29" s="47"/>
      <c r="AF29" s="48"/>
      <c r="AG29" s="79">
        <v>3</v>
      </c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28" t="s">
        <v>80</v>
      </c>
      <c r="D30" s="29" t="s">
        <v>80</v>
      </c>
      <c r="E30" s="62" t="s">
        <v>80</v>
      </c>
      <c r="F30" s="37" t="s">
        <v>80</v>
      </c>
      <c r="G30" s="38" t="s">
        <v>80</v>
      </c>
      <c r="H30" s="39" t="s">
        <v>80</v>
      </c>
      <c r="I30" s="40" t="s">
        <v>80</v>
      </c>
      <c r="J30" s="41" t="s">
        <v>80</v>
      </c>
      <c r="K30" s="42" t="s">
        <v>80</v>
      </c>
      <c r="L30" s="41" t="s">
        <v>80</v>
      </c>
      <c r="M30" s="42" t="s">
        <v>80</v>
      </c>
      <c r="N30" s="41" t="s">
        <v>80</v>
      </c>
      <c r="O30" s="42" t="s">
        <v>80</v>
      </c>
      <c r="P30" s="41" t="s">
        <v>80</v>
      </c>
      <c r="Q30" s="42" t="s">
        <v>80</v>
      </c>
      <c r="R30" s="41" t="s">
        <v>80</v>
      </c>
      <c r="S30" s="42"/>
      <c r="T30" s="41"/>
      <c r="U30" s="42"/>
      <c r="V30" s="41"/>
      <c r="W30" s="43"/>
      <c r="X30" s="44"/>
      <c r="Y30" s="45"/>
      <c r="Z30" s="46"/>
      <c r="AA30" s="38"/>
      <c r="AB30" s="39"/>
      <c r="AC30" s="45"/>
      <c r="AD30" s="46"/>
      <c r="AE30" s="47"/>
      <c r="AF30" s="48"/>
      <c r="AG30" s="79">
        <v>0</v>
      </c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81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67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28">
        <v>67</v>
      </c>
      <c r="D32" s="29">
        <v>87</v>
      </c>
      <c r="E32" s="62">
        <v>55</v>
      </c>
      <c r="F32" s="37">
        <v>69</v>
      </c>
      <c r="G32" s="39">
        <v>63</v>
      </c>
      <c r="H32" s="40">
        <v>67</v>
      </c>
      <c r="I32" s="40">
        <v>55</v>
      </c>
      <c r="J32" s="41">
        <v>65</v>
      </c>
      <c r="K32" s="42" t="s">
        <v>80</v>
      </c>
      <c r="L32" s="41" t="s">
        <v>80</v>
      </c>
      <c r="M32" s="42">
        <v>72</v>
      </c>
      <c r="N32" s="41">
        <v>72</v>
      </c>
      <c r="O32" s="42">
        <v>60</v>
      </c>
      <c r="P32" s="41">
        <v>80</v>
      </c>
      <c r="Q32" s="42" t="s">
        <v>80</v>
      </c>
      <c r="R32" s="41" t="s">
        <v>80</v>
      </c>
      <c r="S32" s="42"/>
      <c r="T32" s="41"/>
      <c r="U32" s="42"/>
      <c r="V32" s="41"/>
      <c r="W32" s="43"/>
      <c r="X32" s="44"/>
      <c r="Y32" s="45"/>
      <c r="Z32" s="46"/>
      <c r="AA32" s="38"/>
      <c r="AB32" s="39"/>
      <c r="AC32" s="45"/>
      <c r="AD32" s="46"/>
      <c r="AE32" s="47"/>
      <c r="AF32" s="48"/>
      <c r="AG32" s="79">
        <v>6</v>
      </c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28">
        <v>568.20000000000005</v>
      </c>
      <c r="D33" s="29">
        <v>268.2</v>
      </c>
      <c r="E33" s="62" t="s">
        <v>80</v>
      </c>
      <c r="F33" s="37" t="s">
        <v>80</v>
      </c>
      <c r="G33" s="39" t="s">
        <v>80</v>
      </c>
      <c r="H33" s="40" t="s">
        <v>80</v>
      </c>
      <c r="I33" s="40">
        <v>477.3</v>
      </c>
      <c r="J33" s="41">
        <v>477.3</v>
      </c>
      <c r="K33" s="41" t="s">
        <v>80</v>
      </c>
      <c r="L33" s="42" t="s">
        <v>80</v>
      </c>
      <c r="M33" s="42" t="s">
        <v>80</v>
      </c>
      <c r="N33" s="41" t="s">
        <v>80</v>
      </c>
      <c r="O33" s="42" t="s">
        <v>80</v>
      </c>
      <c r="P33" s="41" t="s">
        <v>80</v>
      </c>
      <c r="Q33" s="42" t="s">
        <v>80</v>
      </c>
      <c r="R33" s="41" t="s">
        <v>80</v>
      </c>
      <c r="S33" s="42"/>
      <c r="T33" s="41"/>
      <c r="U33" s="42"/>
      <c r="V33" s="41"/>
      <c r="W33" s="43"/>
      <c r="X33" s="44"/>
      <c r="Y33" s="45"/>
      <c r="Z33" s="46"/>
      <c r="AA33" s="38"/>
      <c r="AB33" s="39"/>
      <c r="AC33" s="45"/>
      <c r="AD33" s="46"/>
      <c r="AE33" s="47"/>
      <c r="AF33" s="48"/>
      <c r="AG33" s="79">
        <v>2</v>
      </c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28" t="s">
        <v>80</v>
      </c>
      <c r="D34" s="29"/>
      <c r="E34" s="62" t="s">
        <v>80</v>
      </c>
      <c r="F34" s="37" t="s">
        <v>80</v>
      </c>
      <c r="G34" s="39" t="s">
        <v>80</v>
      </c>
      <c r="H34" s="40" t="s">
        <v>80</v>
      </c>
      <c r="I34" s="40" t="s">
        <v>80</v>
      </c>
      <c r="J34" s="41"/>
      <c r="K34" s="41" t="s">
        <v>80</v>
      </c>
      <c r="L34" s="42" t="s">
        <v>80</v>
      </c>
      <c r="M34" s="42" t="s">
        <v>80</v>
      </c>
      <c r="N34" s="41" t="s">
        <v>80</v>
      </c>
      <c r="O34" s="42" t="s">
        <v>80</v>
      </c>
      <c r="P34" s="41" t="s">
        <v>80</v>
      </c>
      <c r="Q34" s="42" t="s">
        <v>80</v>
      </c>
      <c r="R34" s="41" t="s">
        <v>80</v>
      </c>
      <c r="S34" s="42"/>
      <c r="T34" s="41"/>
      <c r="U34" s="42"/>
      <c r="V34" s="41"/>
      <c r="W34" s="43"/>
      <c r="X34" s="44"/>
      <c r="Y34" s="45"/>
      <c r="Z34" s="46"/>
      <c r="AA34" s="38"/>
      <c r="AB34" s="39"/>
      <c r="AC34" s="45"/>
      <c r="AD34" s="46"/>
      <c r="AE34" s="47"/>
      <c r="AF34" s="48"/>
      <c r="AG34" s="79">
        <v>0</v>
      </c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28" t="s">
        <v>80</v>
      </c>
      <c r="D35" s="29"/>
      <c r="E35" s="62" t="s">
        <v>80</v>
      </c>
      <c r="F35" s="37" t="s">
        <v>80</v>
      </c>
      <c r="G35" s="39" t="s">
        <v>80</v>
      </c>
      <c r="H35" s="40" t="s">
        <v>80</v>
      </c>
      <c r="I35" s="40" t="s">
        <v>80</v>
      </c>
      <c r="J35" s="41"/>
      <c r="K35" s="41" t="s">
        <v>80</v>
      </c>
      <c r="L35" s="42" t="s">
        <v>80</v>
      </c>
      <c r="M35" s="42" t="s">
        <v>80</v>
      </c>
      <c r="N35" s="41" t="s">
        <v>80</v>
      </c>
      <c r="O35" s="42" t="s">
        <v>80</v>
      </c>
      <c r="P35" s="41" t="s">
        <v>80</v>
      </c>
      <c r="Q35" s="42" t="s">
        <v>80</v>
      </c>
      <c r="R35" s="41" t="s">
        <v>80</v>
      </c>
      <c r="S35" s="42"/>
      <c r="T35" s="41"/>
      <c r="U35" s="42"/>
      <c r="V35" s="41"/>
      <c r="W35" s="43"/>
      <c r="X35" s="44"/>
      <c r="Y35" s="45"/>
      <c r="Z35" s="46"/>
      <c r="AA35" s="38"/>
      <c r="AB35" s="39"/>
      <c r="AC35" s="45"/>
      <c r="AD35" s="46"/>
      <c r="AE35" s="47"/>
      <c r="AF35" s="48"/>
      <c r="AG35" s="79">
        <v>0</v>
      </c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28">
        <v>333.33</v>
      </c>
      <c r="D36" s="29">
        <v>333.33</v>
      </c>
      <c r="E36" s="62">
        <v>277.77999999999997</v>
      </c>
      <c r="F36" s="37">
        <v>277.77999999999997</v>
      </c>
      <c r="G36" s="39">
        <v>294.5</v>
      </c>
      <c r="H36" s="40">
        <v>294.5</v>
      </c>
      <c r="I36" s="40">
        <v>305.60000000000002</v>
      </c>
      <c r="J36" s="41">
        <v>305.60000000000002</v>
      </c>
      <c r="K36" s="41" t="s">
        <v>80</v>
      </c>
      <c r="L36" s="42" t="s">
        <v>80</v>
      </c>
      <c r="M36" s="42">
        <v>327.8</v>
      </c>
      <c r="N36" s="41">
        <v>327.8</v>
      </c>
      <c r="O36" s="42" t="s">
        <v>80</v>
      </c>
      <c r="P36" s="41" t="s">
        <v>80</v>
      </c>
      <c r="Q36" s="42" t="s">
        <v>80</v>
      </c>
      <c r="R36" s="41" t="s">
        <v>80</v>
      </c>
      <c r="S36" s="42"/>
      <c r="T36" s="41"/>
      <c r="U36" s="42"/>
      <c r="V36" s="41"/>
      <c r="W36" s="43"/>
      <c r="X36" s="44"/>
      <c r="Y36" s="45"/>
      <c r="Z36" s="46"/>
      <c r="AA36" s="38"/>
      <c r="AB36" s="39"/>
      <c r="AC36" s="45"/>
      <c r="AD36" s="46"/>
      <c r="AE36" s="47"/>
      <c r="AF36" s="48"/>
      <c r="AG36" s="79">
        <v>5</v>
      </c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28" t="s">
        <v>80</v>
      </c>
      <c r="D37" s="29" t="s">
        <v>80</v>
      </c>
      <c r="E37" s="62">
        <v>320</v>
      </c>
      <c r="F37" s="37">
        <v>320</v>
      </c>
      <c r="G37" s="39" t="s">
        <v>80</v>
      </c>
      <c r="H37" s="40" t="s">
        <v>80</v>
      </c>
      <c r="I37" s="40" t="s">
        <v>80</v>
      </c>
      <c r="J37" s="41" t="s">
        <v>80</v>
      </c>
      <c r="K37" s="41" t="s">
        <v>80</v>
      </c>
      <c r="L37" s="42" t="s">
        <v>80</v>
      </c>
      <c r="M37" s="42">
        <v>320</v>
      </c>
      <c r="N37" s="41">
        <v>320</v>
      </c>
      <c r="O37" s="42" t="s">
        <v>80</v>
      </c>
      <c r="P37" s="41" t="s">
        <v>80</v>
      </c>
      <c r="Q37" s="42" t="s">
        <v>80</v>
      </c>
      <c r="R37" s="41" t="s">
        <v>80</v>
      </c>
      <c r="S37" s="42"/>
      <c r="T37" s="41"/>
      <c r="U37" s="42"/>
      <c r="V37" s="41"/>
      <c r="W37" s="43"/>
      <c r="X37" s="44"/>
      <c r="Y37" s="45"/>
      <c r="Z37" s="46"/>
      <c r="AA37" s="38"/>
      <c r="AB37" s="39"/>
      <c r="AC37" s="45"/>
      <c r="AD37" s="46"/>
      <c r="AE37" s="47"/>
      <c r="AF37" s="48"/>
      <c r="AG37" s="79">
        <v>2</v>
      </c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81"/>
      <c r="D38" s="482"/>
      <c r="E38" s="482"/>
      <c r="F38" s="482"/>
      <c r="G38" s="482"/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482"/>
      <c r="U38" s="482"/>
      <c r="V38" s="482"/>
      <c r="W38" s="482"/>
      <c r="X38" s="482"/>
      <c r="Y38" s="482"/>
      <c r="Z38" s="482"/>
      <c r="AA38" s="482"/>
      <c r="AB38" s="482"/>
      <c r="AC38" s="482"/>
      <c r="AD38" s="482"/>
      <c r="AE38" s="482"/>
      <c r="AF38" s="482"/>
      <c r="AG38" s="67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28">
        <v>15</v>
      </c>
      <c r="D39" s="29">
        <v>15</v>
      </c>
      <c r="E39" s="68" t="s">
        <v>80</v>
      </c>
      <c r="F39" s="39" t="s">
        <v>80</v>
      </c>
      <c r="G39" s="39">
        <v>20</v>
      </c>
      <c r="H39" s="40">
        <v>20</v>
      </c>
      <c r="I39" s="40">
        <v>15</v>
      </c>
      <c r="J39" s="41">
        <v>15</v>
      </c>
      <c r="K39" s="42" t="s">
        <v>80</v>
      </c>
      <c r="L39" s="41" t="s">
        <v>80</v>
      </c>
      <c r="M39" s="42">
        <v>20</v>
      </c>
      <c r="N39" s="41">
        <v>20</v>
      </c>
      <c r="O39" s="42" t="s">
        <v>80</v>
      </c>
      <c r="P39" s="41" t="s">
        <v>80</v>
      </c>
      <c r="Q39" s="42">
        <v>20</v>
      </c>
      <c r="R39" s="41">
        <v>20</v>
      </c>
      <c r="S39" s="42"/>
      <c r="T39" s="41"/>
      <c r="U39" s="42"/>
      <c r="V39" s="41"/>
      <c r="W39" s="43"/>
      <c r="X39" s="44"/>
      <c r="Y39" s="45"/>
      <c r="Z39" s="46"/>
      <c r="AA39" s="38"/>
      <c r="AB39" s="39"/>
      <c r="AC39" s="45"/>
      <c r="AD39" s="46"/>
      <c r="AE39" s="47"/>
      <c r="AF39" s="48"/>
      <c r="AG39" s="79">
        <v>5</v>
      </c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28">
        <v>22</v>
      </c>
      <c r="D40" s="29">
        <v>22</v>
      </c>
      <c r="E40" s="62">
        <v>28</v>
      </c>
      <c r="F40" s="39">
        <v>28</v>
      </c>
      <c r="G40" s="39">
        <v>24</v>
      </c>
      <c r="H40" s="40">
        <v>24</v>
      </c>
      <c r="I40" s="40">
        <v>26</v>
      </c>
      <c r="J40" s="41">
        <v>26</v>
      </c>
      <c r="K40" s="42" t="s">
        <v>80</v>
      </c>
      <c r="L40" s="41" t="s">
        <v>80</v>
      </c>
      <c r="M40" s="42">
        <v>25</v>
      </c>
      <c r="N40" s="41">
        <v>25</v>
      </c>
      <c r="O40" s="42" t="s">
        <v>80</v>
      </c>
      <c r="P40" s="41" t="s">
        <v>80</v>
      </c>
      <c r="Q40" s="42" t="s">
        <v>80</v>
      </c>
      <c r="R40" s="41" t="s">
        <v>80</v>
      </c>
      <c r="S40" s="42"/>
      <c r="T40" s="41"/>
      <c r="U40" s="42"/>
      <c r="V40" s="41"/>
      <c r="W40" s="43"/>
      <c r="X40" s="44"/>
      <c r="Y40" s="45"/>
      <c r="Z40" s="46"/>
      <c r="AA40" s="38"/>
      <c r="AB40" s="39"/>
      <c r="AC40" s="45"/>
      <c r="AD40" s="46"/>
      <c r="AE40" s="47"/>
      <c r="AF40" s="48"/>
      <c r="AG40" s="79">
        <v>5</v>
      </c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28">
        <v>15</v>
      </c>
      <c r="D41" s="29">
        <v>15</v>
      </c>
      <c r="E41" s="62">
        <v>18</v>
      </c>
      <c r="F41" s="39">
        <v>18</v>
      </c>
      <c r="G41" s="39">
        <v>16</v>
      </c>
      <c r="H41" s="40">
        <v>16</v>
      </c>
      <c r="I41" s="40">
        <v>17</v>
      </c>
      <c r="J41" s="41">
        <v>17</v>
      </c>
      <c r="K41" s="42" t="s">
        <v>80</v>
      </c>
      <c r="L41" s="41" t="s">
        <v>80</v>
      </c>
      <c r="M41" s="42">
        <v>15</v>
      </c>
      <c r="N41" s="41">
        <v>15</v>
      </c>
      <c r="O41" s="42">
        <v>18</v>
      </c>
      <c r="P41" s="41">
        <v>18</v>
      </c>
      <c r="Q41" s="42" t="s">
        <v>80</v>
      </c>
      <c r="R41" s="41" t="s">
        <v>80</v>
      </c>
      <c r="S41" s="42"/>
      <c r="T41" s="41"/>
      <c r="U41" s="42"/>
      <c r="V41" s="41"/>
      <c r="W41" s="43"/>
      <c r="X41" s="44"/>
      <c r="Y41" s="45"/>
      <c r="Z41" s="46"/>
      <c r="AA41" s="38"/>
      <c r="AB41" s="39"/>
      <c r="AC41" s="45"/>
      <c r="AD41" s="46"/>
      <c r="AE41" s="47"/>
      <c r="AF41" s="48"/>
      <c r="AG41" s="79">
        <v>5</v>
      </c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28">
        <v>18</v>
      </c>
      <c r="D42" s="29">
        <v>18</v>
      </c>
      <c r="E42" s="62" t="s">
        <v>80</v>
      </c>
      <c r="F42" s="39" t="s">
        <v>80</v>
      </c>
      <c r="G42" s="39">
        <v>28</v>
      </c>
      <c r="H42" s="40">
        <v>28</v>
      </c>
      <c r="I42" s="40">
        <v>28</v>
      </c>
      <c r="J42" s="41">
        <v>28</v>
      </c>
      <c r="K42" s="42" t="s">
        <v>80</v>
      </c>
      <c r="L42" s="41" t="s">
        <v>80</v>
      </c>
      <c r="M42" s="42">
        <v>25</v>
      </c>
      <c r="N42" s="41">
        <v>60</v>
      </c>
      <c r="O42" s="42">
        <v>28</v>
      </c>
      <c r="P42" s="41">
        <v>28</v>
      </c>
      <c r="Q42" s="42" t="s">
        <v>80</v>
      </c>
      <c r="R42" s="41" t="s">
        <v>80</v>
      </c>
      <c r="S42" s="42"/>
      <c r="T42" s="41"/>
      <c r="U42" s="42"/>
      <c r="V42" s="41"/>
      <c r="W42" s="43"/>
      <c r="X42" s="44"/>
      <c r="Y42" s="45"/>
      <c r="Z42" s="46"/>
      <c r="AA42" s="38"/>
      <c r="AB42" s="39"/>
      <c r="AC42" s="45"/>
      <c r="AD42" s="46"/>
      <c r="AE42" s="47"/>
      <c r="AF42" s="48"/>
      <c r="AG42" s="79">
        <v>5</v>
      </c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28">
        <v>26</v>
      </c>
      <c r="D43" s="29">
        <v>26</v>
      </c>
      <c r="E43" s="62" t="s">
        <v>80</v>
      </c>
      <c r="F43" s="39" t="s">
        <v>80</v>
      </c>
      <c r="G43" s="39">
        <v>27</v>
      </c>
      <c r="H43" s="40">
        <v>27</v>
      </c>
      <c r="I43" s="40">
        <v>10</v>
      </c>
      <c r="J43" s="41">
        <v>10</v>
      </c>
      <c r="K43" s="42" t="s">
        <v>80</v>
      </c>
      <c r="L43" s="41" t="s">
        <v>80</v>
      </c>
      <c r="M43" s="42">
        <v>35</v>
      </c>
      <c r="N43" s="41">
        <v>35</v>
      </c>
      <c r="O43" s="42" t="s">
        <v>80</v>
      </c>
      <c r="P43" s="41" t="s">
        <v>80</v>
      </c>
      <c r="Q43" s="42" t="s">
        <v>80</v>
      </c>
      <c r="R43" s="41" t="s">
        <v>80</v>
      </c>
      <c r="S43" s="42"/>
      <c r="T43" s="41"/>
      <c r="U43" s="42"/>
      <c r="V43" s="41"/>
      <c r="W43" s="43"/>
      <c r="X43" s="44"/>
      <c r="Y43" s="45"/>
      <c r="Z43" s="46"/>
      <c r="AA43" s="38"/>
      <c r="AB43" s="39"/>
      <c r="AC43" s="45"/>
      <c r="AD43" s="46"/>
      <c r="AE43" s="47"/>
      <c r="AF43" s="48"/>
      <c r="AG43" s="79">
        <v>4</v>
      </c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28">
        <v>35</v>
      </c>
      <c r="D44" s="29">
        <v>85</v>
      </c>
      <c r="E44" s="62" t="s">
        <v>80</v>
      </c>
      <c r="F44" s="39" t="s">
        <v>80</v>
      </c>
      <c r="G44" s="39" t="s">
        <v>80</v>
      </c>
      <c r="H44" s="40" t="s">
        <v>80</v>
      </c>
      <c r="I44" s="40" t="s">
        <v>80</v>
      </c>
      <c r="J44" s="41" t="s">
        <v>80</v>
      </c>
      <c r="K44" s="42" t="s">
        <v>80</v>
      </c>
      <c r="L44" s="41" t="s">
        <v>80</v>
      </c>
      <c r="M44" s="42">
        <v>40</v>
      </c>
      <c r="N44" s="41">
        <v>40</v>
      </c>
      <c r="O44" s="42" t="s">
        <v>80</v>
      </c>
      <c r="P44" s="41" t="s">
        <v>80</v>
      </c>
      <c r="Q44" s="42" t="s">
        <v>80</v>
      </c>
      <c r="R44" s="41" t="s">
        <v>80</v>
      </c>
      <c r="S44" s="42"/>
      <c r="T44" s="41"/>
      <c r="U44" s="42"/>
      <c r="V44" s="41"/>
      <c r="W44" s="43"/>
      <c r="X44" s="44"/>
      <c r="Y44" s="45"/>
      <c r="Z44" s="46"/>
      <c r="AA44" s="38"/>
      <c r="AB44" s="39"/>
      <c r="AC44" s="45"/>
      <c r="AD44" s="46"/>
      <c r="AE44" s="47"/>
      <c r="AF44" s="48"/>
      <c r="AG44" s="79">
        <v>2</v>
      </c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28">
        <v>145</v>
      </c>
      <c r="D45" s="29">
        <v>145</v>
      </c>
      <c r="E45" s="62" t="s">
        <v>80</v>
      </c>
      <c r="F45" s="39" t="s">
        <v>80</v>
      </c>
      <c r="G45" s="39" t="s">
        <v>80</v>
      </c>
      <c r="H45" s="40" t="s">
        <v>80</v>
      </c>
      <c r="I45" s="40" t="s">
        <v>80</v>
      </c>
      <c r="J45" s="41" t="s">
        <v>80</v>
      </c>
      <c r="K45" s="42" t="s">
        <v>80</v>
      </c>
      <c r="L45" s="41" t="s">
        <v>80</v>
      </c>
      <c r="M45" s="42" t="s">
        <v>80</v>
      </c>
      <c r="N45" s="41" t="s">
        <v>80</v>
      </c>
      <c r="O45" s="42" t="s">
        <v>80</v>
      </c>
      <c r="P45" s="41" t="s">
        <v>80</v>
      </c>
      <c r="Q45" s="42" t="s">
        <v>80</v>
      </c>
      <c r="R45" s="41" t="s">
        <v>80</v>
      </c>
      <c r="S45" s="42"/>
      <c r="T45" s="41"/>
      <c r="U45" s="42"/>
      <c r="V45" s="41"/>
      <c r="W45" s="43"/>
      <c r="X45" s="44"/>
      <c r="Y45" s="45"/>
      <c r="Z45" s="46"/>
      <c r="AA45" s="38"/>
      <c r="AB45" s="39"/>
      <c r="AC45" s="45"/>
      <c r="AD45" s="46"/>
      <c r="AE45" s="47"/>
      <c r="AF45" s="48"/>
      <c r="AG45" s="79">
        <v>1</v>
      </c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81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2"/>
      <c r="AD46" s="482"/>
      <c r="AE46" s="482"/>
      <c r="AF46" s="482"/>
      <c r="AG46" s="67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28">
        <v>145</v>
      </c>
      <c r="D47" s="29">
        <v>175</v>
      </c>
      <c r="E47" s="62">
        <v>110</v>
      </c>
      <c r="F47" s="39">
        <v>110</v>
      </c>
      <c r="G47" s="39">
        <v>115</v>
      </c>
      <c r="H47" s="40">
        <v>115</v>
      </c>
      <c r="I47" s="40" t="s">
        <v>80</v>
      </c>
      <c r="J47" s="41" t="s">
        <v>80</v>
      </c>
      <c r="K47" s="42" t="s">
        <v>80</v>
      </c>
      <c r="L47" s="41" t="s">
        <v>80</v>
      </c>
      <c r="M47" s="42">
        <v>85</v>
      </c>
      <c r="N47" s="41">
        <v>105</v>
      </c>
      <c r="O47" s="42">
        <v>130</v>
      </c>
      <c r="P47" s="41">
        <v>150</v>
      </c>
      <c r="Q47" s="42">
        <v>150</v>
      </c>
      <c r="R47" s="41">
        <v>160</v>
      </c>
      <c r="S47" s="42"/>
      <c r="T47" s="41"/>
      <c r="U47" s="42"/>
      <c r="V47" s="41"/>
      <c r="W47" s="43"/>
      <c r="X47" s="44"/>
      <c r="Y47" s="45"/>
      <c r="Z47" s="46"/>
      <c r="AA47" s="38"/>
      <c r="AB47" s="39"/>
      <c r="AC47" s="45"/>
      <c r="AD47" s="46"/>
      <c r="AE47" s="47"/>
      <c r="AF47" s="48"/>
      <c r="AG47" s="79">
        <v>6</v>
      </c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28">
        <v>82</v>
      </c>
      <c r="D48" s="29">
        <v>82</v>
      </c>
      <c r="E48" s="62" t="s">
        <v>80</v>
      </c>
      <c r="F48" s="39" t="s">
        <v>80</v>
      </c>
      <c r="G48" s="39" t="s">
        <v>80</v>
      </c>
      <c r="H48" s="40"/>
      <c r="I48" s="40" t="s">
        <v>80</v>
      </c>
      <c r="J48" s="41" t="s">
        <v>80</v>
      </c>
      <c r="K48" s="42" t="s">
        <v>80</v>
      </c>
      <c r="L48" s="41" t="s">
        <v>80</v>
      </c>
      <c r="M48" s="42">
        <v>75</v>
      </c>
      <c r="N48" s="41">
        <v>75</v>
      </c>
      <c r="O48" s="42" t="s">
        <v>80</v>
      </c>
      <c r="P48" s="41"/>
      <c r="Q48" s="42" t="s">
        <v>80</v>
      </c>
      <c r="R48" s="41"/>
      <c r="S48" s="42"/>
      <c r="T48" s="41"/>
      <c r="U48" s="42"/>
      <c r="V48" s="41"/>
      <c r="W48" s="43"/>
      <c r="X48" s="44"/>
      <c r="Y48" s="45"/>
      <c r="Z48" s="46"/>
      <c r="AA48" s="38"/>
      <c r="AB48" s="39"/>
      <c r="AC48" s="45"/>
      <c r="AD48" s="46"/>
      <c r="AE48" s="47"/>
      <c r="AF48" s="48"/>
      <c r="AG48" s="79">
        <v>2</v>
      </c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28">
        <v>120</v>
      </c>
      <c r="D49" s="29">
        <v>140</v>
      </c>
      <c r="E49" s="62" t="s">
        <v>80</v>
      </c>
      <c r="F49" s="39" t="s">
        <v>80</v>
      </c>
      <c r="G49" s="39" t="s">
        <v>80</v>
      </c>
      <c r="H49" s="40"/>
      <c r="I49" s="40" t="s">
        <v>80</v>
      </c>
      <c r="J49" s="41" t="s">
        <v>80</v>
      </c>
      <c r="K49" s="42" t="s">
        <v>80</v>
      </c>
      <c r="L49" s="41" t="s">
        <v>80</v>
      </c>
      <c r="M49" s="42">
        <v>95</v>
      </c>
      <c r="N49" s="41">
        <v>115</v>
      </c>
      <c r="O49" s="42" t="s">
        <v>80</v>
      </c>
      <c r="P49" s="41"/>
      <c r="Q49" s="42" t="s">
        <v>80</v>
      </c>
      <c r="R49" s="41"/>
      <c r="S49" s="42"/>
      <c r="T49" s="41"/>
      <c r="U49" s="42"/>
      <c r="V49" s="41"/>
      <c r="W49" s="43"/>
      <c r="X49" s="44"/>
      <c r="Y49" s="45"/>
      <c r="Z49" s="46"/>
      <c r="AA49" s="38"/>
      <c r="AB49" s="39"/>
      <c r="AC49" s="45"/>
      <c r="AD49" s="46"/>
      <c r="AE49" s="47"/>
      <c r="AF49" s="48"/>
      <c r="AG49" s="79">
        <v>2</v>
      </c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28">
        <v>108</v>
      </c>
      <c r="D50" s="29">
        <v>108</v>
      </c>
      <c r="E50" s="62" t="s">
        <v>80</v>
      </c>
      <c r="F50" s="39" t="s">
        <v>80</v>
      </c>
      <c r="G50" s="39">
        <v>89</v>
      </c>
      <c r="H50" s="40">
        <v>89</v>
      </c>
      <c r="I50" s="40">
        <v>115</v>
      </c>
      <c r="J50" s="41">
        <v>115</v>
      </c>
      <c r="K50" s="42" t="s">
        <v>80</v>
      </c>
      <c r="L50" s="41" t="s">
        <v>80</v>
      </c>
      <c r="M50" s="42">
        <v>135</v>
      </c>
      <c r="N50" s="41">
        <v>135</v>
      </c>
      <c r="O50" s="42" t="s">
        <v>80</v>
      </c>
      <c r="P50" s="41" t="s">
        <v>80</v>
      </c>
      <c r="Q50" s="42">
        <v>110</v>
      </c>
      <c r="R50" s="41">
        <v>110</v>
      </c>
      <c r="S50" s="42"/>
      <c r="T50" s="41"/>
      <c r="U50" s="42"/>
      <c r="V50" s="41"/>
      <c r="W50" s="43"/>
      <c r="X50" s="44"/>
      <c r="Y50" s="45"/>
      <c r="Z50" s="46"/>
      <c r="AA50" s="38"/>
      <c r="AB50" s="39"/>
      <c r="AC50" s="45"/>
      <c r="AD50" s="46"/>
      <c r="AE50" s="47"/>
      <c r="AF50" s="48"/>
      <c r="AG50" s="79">
        <v>5</v>
      </c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28">
        <v>180</v>
      </c>
      <c r="D51" s="29">
        <v>180</v>
      </c>
      <c r="E51" s="62">
        <v>160</v>
      </c>
      <c r="F51" s="39">
        <v>160</v>
      </c>
      <c r="G51" s="39" t="s">
        <v>80</v>
      </c>
      <c r="H51" s="40" t="s">
        <v>80</v>
      </c>
      <c r="I51" s="40">
        <v>167</v>
      </c>
      <c r="J51" s="41">
        <v>167</v>
      </c>
      <c r="K51" s="42" t="s">
        <v>80</v>
      </c>
      <c r="L51" s="41" t="s">
        <v>80</v>
      </c>
      <c r="M51" s="42" t="s">
        <v>80</v>
      </c>
      <c r="N51" s="41" t="s">
        <v>80</v>
      </c>
      <c r="O51" s="42">
        <v>180</v>
      </c>
      <c r="P51" s="41">
        <v>180</v>
      </c>
      <c r="Q51" s="42">
        <v>140</v>
      </c>
      <c r="R51" s="41">
        <v>140</v>
      </c>
      <c r="S51" s="42"/>
      <c r="T51" s="41"/>
      <c r="U51" s="42"/>
      <c r="V51" s="41"/>
      <c r="W51" s="43"/>
      <c r="X51" s="44"/>
      <c r="Y51" s="45"/>
      <c r="Z51" s="46"/>
      <c r="AA51" s="38"/>
      <c r="AB51" s="39"/>
      <c r="AC51" s="45"/>
      <c r="AD51" s="46"/>
      <c r="AE51" s="47"/>
      <c r="AF51" s="48"/>
      <c r="AG51" s="79">
        <v>5</v>
      </c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81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  <c r="AC52" s="482"/>
      <c r="AD52" s="482"/>
      <c r="AE52" s="482"/>
      <c r="AF52" s="482"/>
      <c r="AG52" s="67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28">
        <v>50</v>
      </c>
      <c r="D53" s="29">
        <v>50</v>
      </c>
      <c r="E53" s="62">
        <v>55</v>
      </c>
      <c r="F53" s="37">
        <v>55</v>
      </c>
      <c r="G53" s="38">
        <v>49</v>
      </c>
      <c r="H53" s="39">
        <v>49</v>
      </c>
      <c r="I53" s="49">
        <v>50</v>
      </c>
      <c r="J53" s="50">
        <v>50</v>
      </c>
      <c r="K53" s="49" t="s">
        <v>80</v>
      </c>
      <c r="L53" s="50" t="s">
        <v>80</v>
      </c>
      <c r="M53" s="49">
        <v>50</v>
      </c>
      <c r="N53" s="50">
        <v>50</v>
      </c>
      <c r="O53" s="49" t="s">
        <v>80</v>
      </c>
      <c r="P53" s="50" t="s">
        <v>80</v>
      </c>
      <c r="Q53" s="49" t="s">
        <v>80</v>
      </c>
      <c r="R53" s="50" t="s">
        <v>80</v>
      </c>
      <c r="S53" s="49"/>
      <c r="T53" s="50"/>
      <c r="U53" s="49"/>
      <c r="V53" s="50"/>
      <c r="W53" s="43"/>
      <c r="X53" s="44"/>
      <c r="Y53" s="45"/>
      <c r="Z53" s="46"/>
      <c r="AA53" s="38"/>
      <c r="AB53" s="39"/>
      <c r="AC53" s="45"/>
      <c r="AD53" s="46"/>
      <c r="AE53" s="47"/>
      <c r="AF53" s="48"/>
      <c r="AG53" s="79">
        <v>5</v>
      </c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82.5">
      <c r="B55" s="53" t="s">
        <v>67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23622047244094488" right="0.23622047244094488" top="0.74803149606299213" bottom="0.74803149606299213" header="0.31496062992125984" footer="0.31496062992125984"/>
  <pageSetup paperSize="9" scale="37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8" activePane="bottomRight" state="frozen"/>
      <selection activeCell="B3" sqref="B3:B5"/>
      <selection pane="topRight" activeCell="B3" sqref="B3:B5"/>
      <selection pane="bottomLeft" activeCell="B3" sqref="B3:B5"/>
      <selection pane="bottomRight" activeCell="B3" sqref="B3:B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44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43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43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64</v>
      </c>
      <c r="F8" s="85">
        <v>64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54.875</v>
      </c>
      <c r="AI8" s="33">
        <f t="shared" si="1"/>
        <v>71.75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28.5</v>
      </c>
      <c r="F9" s="88">
        <v>28.5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37.5</v>
      </c>
      <c r="AI9" s="33">
        <f t="shared" si="1"/>
        <v>39.214285714285715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42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42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42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330</v>
      </c>
      <c r="D37" s="88">
        <v>330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339.16666666666669</v>
      </c>
      <c r="AI37" s="33">
        <f t="shared" si="1"/>
        <v>394.16666666666669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42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</v>
      </c>
      <c r="AI40" s="33">
        <f t="shared" si="1"/>
        <v>21</v>
      </c>
    </row>
    <row r="41" spans="1:35" ht="49.5">
      <c r="A41" s="24">
        <v>30</v>
      </c>
      <c r="B41" s="24" t="s">
        <v>40</v>
      </c>
      <c r="C41" s="87">
        <v>21</v>
      </c>
      <c r="D41" s="88">
        <v>21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>
        <v>14</v>
      </c>
      <c r="L41" s="92">
        <v>14</v>
      </c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21.2</v>
      </c>
      <c r="AI41" s="33">
        <f t="shared" si="1"/>
        <v>21.2</v>
      </c>
    </row>
    <row r="42" spans="1:35" ht="33">
      <c r="A42" s="24">
        <v>31</v>
      </c>
      <c r="B42" s="24" t="s">
        <v>41</v>
      </c>
      <c r="C42" s="87">
        <v>22</v>
      </c>
      <c r="D42" s="88">
        <v>22</v>
      </c>
      <c r="E42" s="91">
        <v>20</v>
      </c>
      <c r="F42" s="94">
        <v>20</v>
      </c>
      <c r="G42" s="91"/>
      <c r="H42" s="122"/>
      <c r="I42" s="91">
        <v>18</v>
      </c>
      <c r="J42" s="92">
        <v>18</v>
      </c>
      <c r="K42" s="95">
        <v>60</v>
      </c>
      <c r="L42" s="92">
        <v>60</v>
      </c>
      <c r="M42" s="95">
        <v>17</v>
      </c>
      <c r="N42" s="92">
        <v>17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27.4</v>
      </c>
      <c r="AI42" s="33">
        <f t="shared" si="1"/>
        <v>27.4</v>
      </c>
    </row>
    <row r="43" spans="1:35" ht="17.25">
      <c r="A43" s="24">
        <v>32</v>
      </c>
      <c r="B43" s="24" t="s">
        <v>42</v>
      </c>
      <c r="C43" s="87">
        <v>90</v>
      </c>
      <c r="D43" s="88">
        <v>90</v>
      </c>
      <c r="E43" s="91"/>
      <c r="F43" s="94"/>
      <c r="G43" s="91">
        <v>72</v>
      </c>
      <c r="H43" s="122">
        <v>72</v>
      </c>
      <c r="I43" s="91">
        <v>115</v>
      </c>
      <c r="J43" s="92">
        <v>115</v>
      </c>
      <c r="K43" s="95">
        <v>120</v>
      </c>
      <c r="L43" s="92">
        <v>120</v>
      </c>
      <c r="M43" s="95">
        <v>100</v>
      </c>
      <c r="N43" s="92">
        <v>100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124.25</v>
      </c>
      <c r="AI43" s="33">
        <f t="shared" si="1"/>
        <v>124.25</v>
      </c>
    </row>
    <row r="44" spans="1:35" ht="21" customHeight="1">
      <c r="A44" s="24">
        <v>33</v>
      </c>
      <c r="B44" s="24" t="s">
        <v>43</v>
      </c>
      <c r="C44" s="87">
        <v>145</v>
      </c>
      <c r="D44" s="88">
        <v>145</v>
      </c>
      <c r="E44" s="91">
        <v>150</v>
      </c>
      <c r="F44" s="94">
        <v>50</v>
      </c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130</v>
      </c>
      <c r="N44" s="92">
        <v>130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179.25</v>
      </c>
      <c r="AI44" s="33">
        <f t="shared" si="1"/>
        <v>154.25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>
        <v>160</v>
      </c>
      <c r="F45" s="94">
        <v>160</v>
      </c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169</v>
      </c>
      <c r="AI45" s="33">
        <f t="shared" si="1"/>
        <v>169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42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90.428571428571431</v>
      </c>
      <c r="AI47" s="33">
        <f t="shared" si="1"/>
        <v>105.71428571428571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95</v>
      </c>
      <c r="F48" s="94">
        <v>95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8</v>
      </c>
      <c r="AH48" s="32">
        <f t="shared" si="0"/>
        <v>59.125</v>
      </c>
      <c r="AI48" s="33">
        <f t="shared" si="1"/>
        <v>59.125</v>
      </c>
    </row>
    <row r="49" spans="1:35" ht="33">
      <c r="A49" s="24">
        <v>37</v>
      </c>
      <c r="B49" s="24" t="s">
        <v>48</v>
      </c>
      <c r="C49" s="87">
        <v>120</v>
      </c>
      <c r="D49" s="88">
        <v>150</v>
      </c>
      <c r="E49" s="91"/>
      <c r="F49" s="94"/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131.25</v>
      </c>
      <c r="AI49" s="33">
        <f t="shared" si="1"/>
        <v>138.75</v>
      </c>
    </row>
    <row r="50" spans="1:35" ht="17.25">
      <c r="A50" s="24">
        <v>38</v>
      </c>
      <c r="B50" s="24" t="s">
        <v>49</v>
      </c>
      <c r="C50" s="87">
        <v>135</v>
      </c>
      <c r="D50" s="88">
        <v>135</v>
      </c>
      <c r="E50" s="91">
        <v>150</v>
      </c>
      <c r="F50" s="94">
        <v>150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142</v>
      </c>
      <c r="AI50" s="33">
        <f t="shared" si="1"/>
        <v>142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>
        <v>180</v>
      </c>
      <c r="F51" s="94">
        <v>180</v>
      </c>
      <c r="G51" s="94">
        <v>119</v>
      </c>
      <c r="H51" s="91">
        <v>119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169.83333333333334</v>
      </c>
      <c r="AI51" s="33">
        <f t="shared" si="1"/>
        <v>169.83333333333334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42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58</v>
      </c>
      <c r="H53" s="94">
        <v>58</v>
      </c>
      <c r="I53" s="105">
        <v>60</v>
      </c>
      <c r="J53" s="106">
        <v>60</v>
      </c>
      <c r="K53" s="105">
        <v>70</v>
      </c>
      <c r="L53" s="106">
        <v>70</v>
      </c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63.666666666666664</v>
      </c>
      <c r="AI53" s="33">
        <f t="shared" si="1"/>
        <v>63.666666666666664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14" sqref="D14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55</v>
      </c>
      <c r="C12" s="2">
        <v>55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55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4" sqref="E14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55</v>
      </c>
      <c r="C12" s="2">
        <v>55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55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2" activePane="bottomRight" state="frozen"/>
      <selection activeCell="B3" sqref="B3:B5"/>
      <selection pane="topRight" activeCell="B3" sqref="B3:B5"/>
      <selection pane="bottomLeft" activeCell="B3" sqref="B3:B5"/>
      <selection pane="bottomRight" activeCell="B3" sqref="B3:B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45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46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100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46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31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33.5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53.5</v>
      </c>
      <c r="AI8" s="33">
        <f t="shared" si="1"/>
        <v>70.75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41.714285714285715</v>
      </c>
      <c r="AI9" s="33">
        <f t="shared" si="1"/>
        <v>43.428571428571431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47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47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47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330</v>
      </c>
      <c r="D37" s="88">
        <v>330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339.16666666666669</v>
      </c>
      <c r="AI37" s="33">
        <f t="shared" si="1"/>
        <v>394.16666666666669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47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</v>
      </c>
      <c r="AI40" s="33">
        <f t="shared" si="1"/>
        <v>21</v>
      </c>
    </row>
    <row r="41" spans="1:35" ht="49.5">
      <c r="A41" s="24">
        <v>30</v>
      </c>
      <c r="B41" s="24" t="s">
        <v>40</v>
      </c>
      <c r="C41" s="87">
        <v>21</v>
      </c>
      <c r="D41" s="88">
        <v>21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>
        <v>14</v>
      </c>
      <c r="L41" s="92">
        <v>14</v>
      </c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21.2</v>
      </c>
      <c r="AI41" s="33">
        <f t="shared" si="1"/>
        <v>21.2</v>
      </c>
    </row>
    <row r="42" spans="1:35" ht="33">
      <c r="A42" s="24">
        <v>31</v>
      </c>
      <c r="B42" s="24" t="s">
        <v>41</v>
      </c>
      <c r="C42" s="87">
        <v>60</v>
      </c>
      <c r="D42" s="88">
        <v>60</v>
      </c>
      <c r="E42" s="91">
        <v>60</v>
      </c>
      <c r="F42" s="94">
        <v>60</v>
      </c>
      <c r="G42" s="91"/>
      <c r="H42" s="122"/>
      <c r="I42" s="91">
        <v>18</v>
      </c>
      <c r="J42" s="92">
        <v>18</v>
      </c>
      <c r="K42" s="95">
        <v>60</v>
      </c>
      <c r="L42" s="92">
        <v>60</v>
      </c>
      <c r="M42" s="95">
        <v>17</v>
      </c>
      <c r="N42" s="92">
        <v>17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43</v>
      </c>
      <c r="AI42" s="33">
        <f t="shared" si="1"/>
        <v>43</v>
      </c>
    </row>
    <row r="43" spans="1:35" ht="17.25">
      <c r="A43" s="24">
        <v>32</v>
      </c>
      <c r="B43" s="24" t="s">
        <v>42</v>
      </c>
      <c r="C43" s="87">
        <v>180</v>
      </c>
      <c r="D43" s="88">
        <v>180</v>
      </c>
      <c r="E43" s="91">
        <v>155</v>
      </c>
      <c r="F43" s="94">
        <v>155</v>
      </c>
      <c r="G43" s="91">
        <v>72</v>
      </c>
      <c r="H43" s="122">
        <v>72</v>
      </c>
      <c r="I43" s="91">
        <v>115</v>
      </c>
      <c r="J43" s="92">
        <v>115</v>
      </c>
      <c r="K43" s="95">
        <v>120</v>
      </c>
      <c r="L43" s="92">
        <v>120</v>
      </c>
      <c r="M43" s="95">
        <v>100</v>
      </c>
      <c r="N43" s="92">
        <v>100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6</v>
      </c>
      <c r="AH43" s="32">
        <f t="shared" si="0"/>
        <v>123.66666666666667</v>
      </c>
      <c r="AI43" s="33">
        <f t="shared" si="1"/>
        <v>123.66666666666667</v>
      </c>
    </row>
    <row r="44" spans="1:35" ht="21" customHeight="1">
      <c r="A44" s="24">
        <v>33</v>
      </c>
      <c r="B44" s="24" t="s">
        <v>43</v>
      </c>
      <c r="C44" s="87">
        <v>160</v>
      </c>
      <c r="D44" s="88">
        <v>160</v>
      </c>
      <c r="E44" s="91">
        <v>150</v>
      </c>
      <c r="F44" s="94">
        <v>50</v>
      </c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130</v>
      </c>
      <c r="N44" s="92">
        <v>130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183</v>
      </c>
      <c r="AI44" s="33">
        <f t="shared" si="1"/>
        <v>158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172</v>
      </c>
      <c r="AI45" s="33">
        <f t="shared" si="1"/>
        <v>172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47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93.285714285714292</v>
      </c>
      <c r="AI47" s="33">
        <f t="shared" si="1"/>
        <v>111.42857142857143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105</v>
      </c>
      <c r="F48" s="94">
        <v>105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8</v>
      </c>
      <c r="AH48" s="32">
        <f t="shared" si="0"/>
        <v>60.375</v>
      </c>
      <c r="AI48" s="33">
        <f t="shared" si="1"/>
        <v>60.375</v>
      </c>
    </row>
    <row r="49" spans="1:35" ht="33">
      <c r="A49" s="24">
        <v>37</v>
      </c>
      <c r="B49" s="24" t="s">
        <v>48</v>
      </c>
      <c r="C49" s="87">
        <v>120</v>
      </c>
      <c r="D49" s="88">
        <v>150</v>
      </c>
      <c r="E49" s="91">
        <v>160</v>
      </c>
      <c r="F49" s="94">
        <v>160</v>
      </c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137</v>
      </c>
      <c r="AI49" s="33">
        <f t="shared" si="1"/>
        <v>143</v>
      </c>
    </row>
    <row r="50" spans="1:35" ht="17.25">
      <c r="A50" s="24">
        <v>38</v>
      </c>
      <c r="B50" s="24" t="s">
        <v>49</v>
      </c>
      <c r="C50" s="87">
        <v>135</v>
      </c>
      <c r="D50" s="88">
        <v>135</v>
      </c>
      <c r="E50" s="91">
        <v>175</v>
      </c>
      <c r="F50" s="94">
        <v>175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147</v>
      </c>
      <c r="AI50" s="33">
        <f t="shared" si="1"/>
        <v>147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/>
      <c r="F51" s="94"/>
      <c r="G51" s="94">
        <v>119</v>
      </c>
      <c r="H51" s="91">
        <v>119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167.8</v>
      </c>
      <c r="AI51" s="33">
        <f t="shared" si="1"/>
        <v>167.8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47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58</v>
      </c>
      <c r="H53" s="94">
        <v>58</v>
      </c>
      <c r="I53" s="105">
        <v>60</v>
      </c>
      <c r="J53" s="106">
        <v>60</v>
      </c>
      <c r="K53" s="105">
        <v>70</v>
      </c>
      <c r="L53" s="106">
        <v>70</v>
      </c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63.666666666666664</v>
      </c>
      <c r="AI53" s="33">
        <f t="shared" si="1"/>
        <v>63.666666666666664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8" activePane="bottomRight" state="frozen"/>
      <selection activeCell="B3" sqref="B3:B5"/>
      <selection pane="topRight" activeCell="B3" sqref="B3:B5"/>
      <selection pane="bottomLeft" activeCell="B3" sqref="B3:B5"/>
      <selection pane="bottomRight" activeCell="B3" sqref="B3:B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50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49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100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49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27</v>
      </c>
      <c r="F7" s="85">
        <v>31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32.4375</v>
      </c>
      <c r="AI7" s="33">
        <f t="shared" ref="AI7:AI53" si="1">(D7+F7+H7+J7+L7+N7+P7+R7+T7+V7+X7+Z7+AB7+AD7+AF7)/AG7</f>
        <v>33.5</v>
      </c>
    </row>
    <row r="8" spans="1:35" ht="35.25" customHeight="1">
      <c r="A8" s="24">
        <v>2</v>
      </c>
      <c r="B8" s="24" t="s">
        <v>8</v>
      </c>
      <c r="C8" s="87">
        <v>30</v>
      </c>
      <c r="D8" s="88">
        <v>65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53.5</v>
      </c>
      <c r="AI8" s="33">
        <f t="shared" si="1"/>
        <v>70.75</v>
      </c>
    </row>
    <row r="9" spans="1:35" ht="28.5" customHeight="1">
      <c r="A9" s="24">
        <v>3</v>
      </c>
      <c r="B9" s="24" t="s">
        <v>9</v>
      </c>
      <c r="C9" s="87">
        <v>38</v>
      </c>
      <c r="D9" s="88">
        <v>50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41.714285714285715</v>
      </c>
      <c r="AI9" s="33">
        <f t="shared" si="1"/>
        <v>43.428571428571431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48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48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48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405.09999999999997</v>
      </c>
      <c r="AI33" s="33">
        <f t="shared" si="1"/>
        <v>405.09999999999997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/>
      <c r="R35" s="92"/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347.5</v>
      </c>
      <c r="AI37" s="33">
        <f t="shared" si="1"/>
        <v>402.5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48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19</v>
      </c>
      <c r="D40" s="88">
        <v>19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20.833333333333332</v>
      </c>
      <c r="AI40" s="33">
        <f t="shared" si="1"/>
        <v>20.833333333333332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>
        <v>14</v>
      </c>
      <c r="L41" s="92">
        <v>14</v>
      </c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21.4</v>
      </c>
      <c r="AI41" s="33">
        <f t="shared" si="1"/>
        <v>21.4</v>
      </c>
    </row>
    <row r="42" spans="1:35" ht="33">
      <c r="A42" s="24">
        <v>31</v>
      </c>
      <c r="B42" s="24" t="s">
        <v>41</v>
      </c>
      <c r="C42" s="87">
        <v>60</v>
      </c>
      <c r="D42" s="88">
        <v>60</v>
      </c>
      <c r="E42" s="91">
        <v>60</v>
      </c>
      <c r="F42" s="94">
        <v>60</v>
      </c>
      <c r="G42" s="91"/>
      <c r="H42" s="122"/>
      <c r="I42" s="91">
        <v>18</v>
      </c>
      <c r="J42" s="92">
        <v>18</v>
      </c>
      <c r="K42" s="95">
        <v>60</v>
      </c>
      <c r="L42" s="92">
        <v>60</v>
      </c>
      <c r="M42" s="95">
        <v>17</v>
      </c>
      <c r="N42" s="92">
        <v>17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43</v>
      </c>
      <c r="AI42" s="33">
        <f t="shared" si="1"/>
        <v>43</v>
      </c>
    </row>
    <row r="43" spans="1:35" ht="17.25">
      <c r="A43" s="24">
        <v>32</v>
      </c>
      <c r="B43" s="24" t="s">
        <v>42</v>
      </c>
      <c r="C43" s="87"/>
      <c r="D43" s="88"/>
      <c r="E43" s="91">
        <v>155</v>
      </c>
      <c r="F43" s="94">
        <v>155</v>
      </c>
      <c r="G43" s="91">
        <v>72</v>
      </c>
      <c r="H43" s="122">
        <v>72</v>
      </c>
      <c r="I43" s="91">
        <v>115</v>
      </c>
      <c r="J43" s="92">
        <v>115</v>
      </c>
      <c r="K43" s="95">
        <v>120</v>
      </c>
      <c r="L43" s="92">
        <v>120</v>
      </c>
      <c r="M43" s="95">
        <v>100</v>
      </c>
      <c r="N43" s="92">
        <v>100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5</v>
      </c>
      <c r="AH43" s="32">
        <f t="shared" si="0"/>
        <v>112.4</v>
      </c>
      <c r="AI43" s="33">
        <f t="shared" si="1"/>
        <v>112.4</v>
      </c>
    </row>
    <row r="44" spans="1:35" ht="21" customHeight="1">
      <c r="A44" s="24">
        <v>33</v>
      </c>
      <c r="B44" s="24" t="s">
        <v>43</v>
      </c>
      <c r="C44" s="87"/>
      <c r="D44" s="88"/>
      <c r="E44" s="91">
        <v>150</v>
      </c>
      <c r="F44" s="94">
        <v>50</v>
      </c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130</v>
      </c>
      <c r="N44" s="92">
        <v>130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3</v>
      </c>
      <c r="AH44" s="32">
        <f t="shared" si="0"/>
        <v>190.66666666666666</v>
      </c>
      <c r="AI44" s="33">
        <f t="shared" si="1"/>
        <v>157.33333333333334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172</v>
      </c>
      <c r="AI45" s="33">
        <f t="shared" si="1"/>
        <v>172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48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93.285714285714292</v>
      </c>
      <c r="AI47" s="33">
        <f t="shared" si="1"/>
        <v>111.42857142857143</v>
      </c>
    </row>
    <row r="48" spans="1:35" ht="17.25">
      <c r="A48" s="24">
        <v>36</v>
      </c>
      <c r="B48" s="24" t="s">
        <v>47</v>
      </c>
      <c r="C48" s="87">
        <v>105</v>
      </c>
      <c r="D48" s="88">
        <v>105</v>
      </c>
      <c r="E48" s="91">
        <v>105</v>
      </c>
      <c r="F48" s="94">
        <v>105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8</v>
      </c>
      <c r="AH48" s="32">
        <f t="shared" si="0"/>
        <v>61.625</v>
      </c>
      <c r="AI48" s="33">
        <f t="shared" si="1"/>
        <v>61.625</v>
      </c>
    </row>
    <row r="49" spans="1:35" ht="33">
      <c r="A49" s="24">
        <v>37</v>
      </c>
      <c r="B49" s="24" t="s">
        <v>48</v>
      </c>
      <c r="C49" s="87">
        <v>230</v>
      </c>
      <c r="D49" s="88">
        <v>230</v>
      </c>
      <c r="E49" s="91">
        <v>160</v>
      </c>
      <c r="F49" s="94">
        <v>160</v>
      </c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159</v>
      </c>
      <c r="AI49" s="33">
        <f t="shared" si="1"/>
        <v>159</v>
      </c>
    </row>
    <row r="50" spans="1:35" ht="17.25">
      <c r="A50" s="24">
        <v>38</v>
      </c>
      <c r="B50" s="24" t="s">
        <v>49</v>
      </c>
      <c r="C50" s="87"/>
      <c r="D50" s="88"/>
      <c r="E50" s="91">
        <v>175</v>
      </c>
      <c r="F50" s="94">
        <v>175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4</v>
      </c>
      <c r="AH50" s="32">
        <f t="shared" si="0"/>
        <v>150</v>
      </c>
      <c r="AI50" s="33">
        <f t="shared" si="1"/>
        <v>150</v>
      </c>
    </row>
    <row r="51" spans="1:35" ht="17.25">
      <c r="A51" s="24">
        <v>39</v>
      </c>
      <c r="B51" s="24" t="s">
        <v>50</v>
      </c>
      <c r="C51" s="87"/>
      <c r="D51" s="88"/>
      <c r="E51" s="91"/>
      <c r="F51" s="94"/>
      <c r="G51" s="94">
        <v>119</v>
      </c>
      <c r="H51" s="91">
        <v>119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4</v>
      </c>
      <c r="AH51" s="32">
        <f t="shared" si="0"/>
        <v>169.75</v>
      </c>
      <c r="AI51" s="33">
        <f t="shared" si="1"/>
        <v>169.75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48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65</v>
      </c>
      <c r="D53" s="88">
        <v>65</v>
      </c>
      <c r="E53" s="91">
        <v>65</v>
      </c>
      <c r="F53" s="92">
        <v>65</v>
      </c>
      <c r="G53" s="93">
        <v>65</v>
      </c>
      <c r="H53" s="94">
        <v>65</v>
      </c>
      <c r="I53" s="105">
        <v>64</v>
      </c>
      <c r="J53" s="106">
        <v>64</v>
      </c>
      <c r="K53" s="105">
        <v>70</v>
      </c>
      <c r="L53" s="106">
        <v>70</v>
      </c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65.666666666666671</v>
      </c>
      <c r="AI53" s="33">
        <f t="shared" si="1"/>
        <v>65.666666666666671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A16" sqref="A16:D16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A16" sqref="A16:D16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B3" sqref="B3:B5"/>
      <selection pane="topRight" activeCell="B3" sqref="B3:B5"/>
      <selection pane="bottomLeft" activeCell="B3" sqref="B3:B5"/>
      <selection pane="bottomRight" activeCell="B3" sqref="B3:B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51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52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100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52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33.125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55.75</v>
      </c>
      <c r="AI8" s="33">
        <f t="shared" si="1"/>
        <v>70.125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53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53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53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405.09999999999997</v>
      </c>
      <c r="AI33" s="33">
        <f t="shared" si="1"/>
        <v>405.09999999999997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/>
      <c r="R35" s="92"/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347.5</v>
      </c>
      <c r="AI37" s="33">
        <f t="shared" si="1"/>
        <v>402.5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53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21.166666666666668</v>
      </c>
      <c r="AI40" s="33">
        <f t="shared" si="1"/>
        <v>21.166666666666668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4</v>
      </c>
      <c r="AH41" s="32">
        <f t="shared" si="0"/>
        <v>23.25</v>
      </c>
      <c r="AI41" s="33">
        <f t="shared" si="1"/>
        <v>23.25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64.333333333333329</v>
      </c>
      <c r="AI42" s="33">
        <f t="shared" si="1"/>
        <v>64.333333333333329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/>
      <c r="H43" s="122"/>
      <c r="I43" s="91"/>
      <c r="J43" s="92"/>
      <c r="K43" s="95">
        <v>160</v>
      </c>
      <c r="L43" s="92">
        <v>160</v>
      </c>
      <c r="M43" s="95">
        <v>180</v>
      </c>
      <c r="N43" s="92">
        <v>180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176.25</v>
      </c>
      <c r="AI43" s="33">
        <f t="shared" si="1"/>
        <v>176.25</v>
      </c>
    </row>
    <row r="44" spans="1:35" ht="21" customHeight="1">
      <c r="A44" s="24">
        <v>33</v>
      </c>
      <c r="B44" s="24" t="s">
        <v>43</v>
      </c>
      <c r="C44" s="87">
        <v>160</v>
      </c>
      <c r="D44" s="88">
        <v>160</v>
      </c>
      <c r="E44" s="91"/>
      <c r="F44" s="94"/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160</v>
      </c>
      <c r="N44" s="92">
        <v>160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153</v>
      </c>
      <c r="AI44" s="33">
        <f t="shared" si="1"/>
        <v>153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172</v>
      </c>
      <c r="AI45" s="33">
        <f t="shared" si="1"/>
        <v>172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53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93.285714285714292</v>
      </c>
      <c r="AI47" s="33">
        <f t="shared" si="1"/>
        <v>111.42857142857143</v>
      </c>
    </row>
    <row r="48" spans="1:35" ht="17.25">
      <c r="A48" s="24">
        <v>36</v>
      </c>
      <c r="B48" s="24" t="s">
        <v>47</v>
      </c>
      <c r="C48" s="87">
        <v>98</v>
      </c>
      <c r="D48" s="88">
        <v>98</v>
      </c>
      <c r="E48" s="91">
        <v>105</v>
      </c>
      <c r="F48" s="94">
        <v>105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8</v>
      </c>
      <c r="AH48" s="32">
        <f t="shared" si="0"/>
        <v>60.75</v>
      </c>
      <c r="AI48" s="33">
        <f t="shared" si="1"/>
        <v>60.75</v>
      </c>
    </row>
    <row r="49" spans="1:35" ht="33">
      <c r="A49" s="24">
        <v>37</v>
      </c>
      <c r="B49" s="24" t="s">
        <v>48</v>
      </c>
      <c r="C49" s="87">
        <v>150</v>
      </c>
      <c r="D49" s="88">
        <v>165</v>
      </c>
      <c r="E49" s="91">
        <v>160</v>
      </c>
      <c r="F49" s="94">
        <v>160</v>
      </c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143</v>
      </c>
      <c r="AI49" s="33">
        <f t="shared" si="1"/>
        <v>146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146</v>
      </c>
      <c r="AI50" s="33">
        <f t="shared" si="1"/>
        <v>146</v>
      </c>
    </row>
    <row r="51" spans="1:35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140</v>
      </c>
      <c r="H51" s="91">
        <v>140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168</v>
      </c>
      <c r="AI51" s="33">
        <f t="shared" si="1"/>
        <v>172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53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65</v>
      </c>
      <c r="D53" s="88">
        <v>65</v>
      </c>
      <c r="E53" s="91">
        <v>65</v>
      </c>
      <c r="F53" s="92">
        <v>65</v>
      </c>
      <c r="G53" s="93">
        <v>65</v>
      </c>
      <c r="H53" s="94">
        <v>65</v>
      </c>
      <c r="I53" s="105">
        <v>64</v>
      </c>
      <c r="J53" s="106">
        <v>64</v>
      </c>
      <c r="K53" s="105">
        <v>70</v>
      </c>
      <c r="L53" s="106">
        <v>70</v>
      </c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65.666666666666671</v>
      </c>
      <c r="AI53" s="33">
        <f t="shared" si="1"/>
        <v>65.666666666666671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56"/>
  <sheetViews>
    <sheetView zoomScale="75" zoomScaleNormal="75" zoomScaleSheetLayoutView="75" workbookViewId="0">
      <pane xSplit="2" ySplit="5" topLeftCell="F6" activePane="bottomRight" state="frozen"/>
      <selection activeCell="AG54" sqref="AG54"/>
      <selection pane="topRight" activeCell="AG54" sqref="AG54"/>
      <selection pane="bottomLeft" activeCell="AG54" sqref="AG54"/>
      <selection pane="bottomRight" activeCell="AK53" sqref="AK7:AK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36" width="10.85546875" style="10" bestFit="1" customWidth="1"/>
    <col min="37" max="16384" width="9.140625" style="10"/>
  </cols>
  <sheetData>
    <row r="1" spans="1:37" hidden="1"/>
    <row r="2" spans="1:37" ht="18.75" customHeight="1">
      <c r="A2" s="11"/>
      <c r="B2" s="489" t="s">
        <v>102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56"/>
    </row>
    <row r="3" spans="1:3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55" t="s">
        <v>58</v>
      </c>
      <c r="AH3" s="487" t="s">
        <v>56</v>
      </c>
      <c r="AI3" s="487"/>
    </row>
    <row r="4" spans="1:37" s="14" customFormat="1" ht="42.75" customHeight="1">
      <c r="A4" s="490"/>
      <c r="B4" s="490"/>
      <c r="C4" s="483" t="s">
        <v>68</v>
      </c>
      <c r="D4" s="484"/>
      <c r="E4" s="483" t="s">
        <v>100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55" t="s">
        <v>64</v>
      </c>
      <c r="AH4" s="487"/>
      <c r="AI4" s="487"/>
    </row>
    <row r="5" spans="1:3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7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33.125</v>
      </c>
      <c r="AI7" s="33">
        <f t="shared" ref="AI7:AI53" si="1">(D7+F7+H7+J7+L7+N7+P7+R7+T7+V7+X7+Z7+AB7+AD7+AF7)/AG7</f>
        <v>34.0625</v>
      </c>
      <c r="AJ7" s="343">
        <f>(AH7+AI7)/2</f>
        <v>33.59375</v>
      </c>
      <c r="AK7" s="10">
        <v>33.6</v>
      </c>
    </row>
    <row r="8" spans="1:37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55.75</v>
      </c>
      <c r="AI8" s="33">
        <f t="shared" si="1"/>
        <v>70.125</v>
      </c>
      <c r="AJ8" s="343">
        <f t="shared" ref="AJ8:AJ53" si="2">(AH8+AI8)/2</f>
        <v>62.9375</v>
      </c>
      <c r="AK8" s="10">
        <v>62.9</v>
      </c>
    </row>
    <row r="9" spans="1:37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  <c r="AJ9" s="343">
        <f t="shared" si="2"/>
        <v>44.571428571428569</v>
      </c>
      <c r="AK9" s="10">
        <v>44.6</v>
      </c>
    </row>
    <row r="10" spans="1:37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  <c r="AJ10" s="343">
        <f t="shared" si="2"/>
        <v>33</v>
      </c>
      <c r="AK10" s="10">
        <v>33</v>
      </c>
    </row>
    <row r="11" spans="1:37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  <c r="AJ11" s="343">
        <f t="shared" si="2"/>
        <v>78.4375</v>
      </c>
      <c r="AK11" s="10">
        <v>78.400000000000006</v>
      </c>
    </row>
    <row r="12" spans="1:37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  <c r="AJ12" s="343">
        <f t="shared" si="2"/>
        <v>34.125</v>
      </c>
      <c r="AK12" s="10">
        <v>34.1</v>
      </c>
    </row>
    <row r="13" spans="1:37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  <c r="AJ13" s="343">
        <f t="shared" si="2"/>
        <v>17.166666666666668</v>
      </c>
      <c r="AK13" s="10">
        <v>17.2</v>
      </c>
    </row>
    <row r="14" spans="1:37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  <c r="AJ14" s="343">
        <f t="shared" si="2"/>
        <v>421.25</v>
      </c>
      <c r="AK14" s="10">
        <v>421.3</v>
      </c>
    </row>
    <row r="15" spans="1:37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  <c r="AJ15" s="343">
        <f t="shared" si="2"/>
        <v>0</v>
      </c>
    </row>
    <row r="16" spans="1:37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54"/>
      <c r="AH16" s="32" t="e">
        <f t="shared" si="0"/>
        <v>#DIV/0!</v>
      </c>
      <c r="AI16" s="33" t="e">
        <f t="shared" si="1"/>
        <v>#DIV/0!</v>
      </c>
      <c r="AJ16" s="343" t="e">
        <f t="shared" si="2"/>
        <v>#DIV/0!</v>
      </c>
    </row>
    <row r="17" spans="1:37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  <c r="AJ17" s="343">
        <f t="shared" si="2"/>
        <v>234.14285714285714</v>
      </c>
      <c r="AK17" s="10">
        <v>234.1</v>
      </c>
    </row>
    <row r="18" spans="1:37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  <c r="AJ18" s="343">
        <f t="shared" si="2"/>
        <v>344.08333333333337</v>
      </c>
      <c r="AK18" s="10">
        <v>344.1</v>
      </c>
    </row>
    <row r="19" spans="1:37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  <c r="AJ19" s="343">
        <f t="shared" si="2"/>
        <v>320</v>
      </c>
      <c r="AK19" s="10">
        <v>320</v>
      </c>
    </row>
    <row r="20" spans="1:37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  <c r="AJ20" s="343" t="e">
        <f t="shared" si="2"/>
        <v>#DIV/0!</v>
      </c>
    </row>
    <row r="21" spans="1:37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  <c r="AJ21" s="343">
        <f t="shared" si="2"/>
        <v>280</v>
      </c>
      <c r="AK21" s="10">
        <v>280</v>
      </c>
    </row>
    <row r="22" spans="1:37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  <c r="AJ22" s="343">
        <f t="shared" si="2"/>
        <v>365</v>
      </c>
      <c r="AK22" s="10">
        <v>365</v>
      </c>
    </row>
    <row r="23" spans="1:37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  <c r="AJ23" s="343">
        <f t="shared" si="2"/>
        <v>183.125</v>
      </c>
      <c r="AK23" s="10">
        <v>183.1</v>
      </c>
    </row>
    <row r="24" spans="1:37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  <c r="AJ24" s="343">
        <f t="shared" si="2"/>
        <v>180</v>
      </c>
      <c r="AK24" s="10">
        <v>180</v>
      </c>
    </row>
    <row r="25" spans="1:37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  <c r="AJ25" s="343">
        <f t="shared" si="2"/>
        <v>230</v>
      </c>
      <c r="AK25" s="10">
        <v>230</v>
      </c>
    </row>
    <row r="26" spans="1:37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  <c r="AJ26" s="343">
        <f t="shared" si="2"/>
        <v>325</v>
      </c>
      <c r="AK26" s="10">
        <v>325</v>
      </c>
    </row>
    <row r="27" spans="1:37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  <c r="AJ27" s="343">
        <f t="shared" si="2"/>
        <v>45.428571428571431</v>
      </c>
      <c r="AK27" s="10">
        <v>45.4</v>
      </c>
    </row>
    <row r="28" spans="1:37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54"/>
      <c r="AH28" s="32" t="e">
        <f t="shared" si="0"/>
        <v>#DIV/0!</v>
      </c>
      <c r="AI28" s="33" t="e">
        <f t="shared" si="1"/>
        <v>#DIV/0!</v>
      </c>
      <c r="AJ28" s="343" t="e">
        <f t="shared" si="2"/>
        <v>#DIV/0!</v>
      </c>
    </row>
    <row r="29" spans="1:37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  <c r="AJ29" s="343">
        <f t="shared" si="2"/>
        <v>25</v>
      </c>
      <c r="AK29" s="10">
        <v>25</v>
      </c>
    </row>
    <row r="30" spans="1:37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  <c r="AJ30" s="343" t="e">
        <f t="shared" si="2"/>
        <v>#DIV/0!</v>
      </c>
    </row>
    <row r="31" spans="1:37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54"/>
      <c r="AH31" s="32" t="e">
        <f t="shared" si="0"/>
        <v>#DIV/0!</v>
      </c>
      <c r="AI31" s="33" t="e">
        <f t="shared" si="1"/>
        <v>#DIV/0!</v>
      </c>
      <c r="AJ31" s="343" t="e">
        <f t="shared" si="2"/>
        <v>#DIV/0!</v>
      </c>
    </row>
    <row r="32" spans="1:37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  <c r="AJ32" s="343">
        <f t="shared" si="2"/>
        <v>67.9375</v>
      </c>
      <c r="AK32" s="10">
        <v>67.900000000000006</v>
      </c>
    </row>
    <row r="33" spans="1:37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405.09999999999997</v>
      </c>
      <c r="AI33" s="33">
        <f t="shared" si="1"/>
        <v>405.09999999999997</v>
      </c>
      <c r="AJ33" s="343">
        <f t="shared" si="2"/>
        <v>405.09999999999997</v>
      </c>
      <c r="AK33" s="10">
        <v>405.1</v>
      </c>
    </row>
    <row r="34" spans="1:37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  <c r="AJ34" s="343">
        <f t="shared" si="2"/>
        <v>325.5</v>
      </c>
      <c r="AK34" s="10">
        <v>325.5</v>
      </c>
    </row>
    <row r="35" spans="1:37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/>
      <c r="R35" s="92"/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91</v>
      </c>
      <c r="AI35" s="33">
        <f t="shared" si="1"/>
        <v>91</v>
      </c>
      <c r="AJ35" s="343">
        <f t="shared" si="2"/>
        <v>91</v>
      </c>
      <c r="AK35" s="10">
        <v>91</v>
      </c>
    </row>
    <row r="36" spans="1:37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  <c r="AJ36" s="343">
        <f t="shared" si="2"/>
        <v>279.45749999999998</v>
      </c>
      <c r="AK36" s="10">
        <v>379.5</v>
      </c>
    </row>
    <row r="37" spans="1:37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347.5</v>
      </c>
      <c r="AI37" s="33">
        <f t="shared" si="1"/>
        <v>402.5</v>
      </c>
      <c r="AJ37" s="343">
        <f t="shared" si="2"/>
        <v>375</v>
      </c>
      <c r="AK37" s="10">
        <v>375</v>
      </c>
    </row>
    <row r="38" spans="1:37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54"/>
      <c r="AH38" s="32" t="e">
        <f t="shared" si="0"/>
        <v>#DIV/0!</v>
      </c>
      <c r="AI38" s="33" t="e">
        <f t="shared" si="1"/>
        <v>#DIV/0!</v>
      </c>
      <c r="AJ38" s="343" t="e">
        <f t="shared" si="2"/>
        <v>#DIV/0!</v>
      </c>
    </row>
    <row r="39" spans="1:37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  <c r="AJ39" s="343">
        <f t="shared" si="2"/>
        <v>17.666666666666668</v>
      </c>
      <c r="AK39" s="10">
        <v>17.7</v>
      </c>
    </row>
    <row r="40" spans="1:37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21.166666666666668</v>
      </c>
      <c r="AI40" s="33">
        <f t="shared" si="1"/>
        <v>21.166666666666668</v>
      </c>
      <c r="AJ40" s="343">
        <f t="shared" si="2"/>
        <v>21.166666666666668</v>
      </c>
      <c r="AK40" s="10">
        <v>21.2</v>
      </c>
    </row>
    <row r="41" spans="1:37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4</v>
      </c>
      <c r="AH41" s="32">
        <f t="shared" si="0"/>
        <v>23.25</v>
      </c>
      <c r="AI41" s="33">
        <f t="shared" si="1"/>
        <v>23.25</v>
      </c>
      <c r="AJ41" s="343">
        <f t="shared" si="2"/>
        <v>23.25</v>
      </c>
      <c r="AK41" s="10">
        <v>23.3</v>
      </c>
    </row>
    <row r="42" spans="1:37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64.333333333333329</v>
      </c>
      <c r="AI42" s="33">
        <f t="shared" si="1"/>
        <v>64.333333333333329</v>
      </c>
      <c r="AJ42" s="343">
        <f t="shared" si="2"/>
        <v>64.333333333333329</v>
      </c>
      <c r="AK42" s="10">
        <v>64.3</v>
      </c>
    </row>
    <row r="43" spans="1:37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/>
      <c r="H43" s="122"/>
      <c r="I43" s="91"/>
      <c r="J43" s="92"/>
      <c r="K43" s="95">
        <v>160</v>
      </c>
      <c r="L43" s="92">
        <v>160</v>
      </c>
      <c r="M43" s="95">
        <v>180</v>
      </c>
      <c r="N43" s="92">
        <v>180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176.25</v>
      </c>
      <c r="AI43" s="33">
        <f t="shared" si="1"/>
        <v>176.25</v>
      </c>
      <c r="AJ43" s="343">
        <f t="shared" si="2"/>
        <v>176.25</v>
      </c>
      <c r="AK43" s="10">
        <v>176.3</v>
      </c>
    </row>
    <row r="44" spans="1:37" ht="21" customHeight="1">
      <c r="A44" s="24">
        <v>33</v>
      </c>
      <c r="B44" s="24" t="s">
        <v>43</v>
      </c>
      <c r="C44" s="87">
        <v>160</v>
      </c>
      <c r="D44" s="88">
        <v>160</v>
      </c>
      <c r="E44" s="91"/>
      <c r="F44" s="94"/>
      <c r="G44" s="91"/>
      <c r="H44" s="122"/>
      <c r="I44" s="91">
        <v>145</v>
      </c>
      <c r="J44" s="92">
        <v>145</v>
      </c>
      <c r="K44" s="95">
        <v>147</v>
      </c>
      <c r="L44" s="92">
        <v>147</v>
      </c>
      <c r="M44" s="95">
        <v>160</v>
      </c>
      <c r="N44" s="92">
        <v>160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153</v>
      </c>
      <c r="AI44" s="33">
        <f t="shared" si="1"/>
        <v>153</v>
      </c>
      <c r="AJ44" s="343">
        <f t="shared" si="2"/>
        <v>153</v>
      </c>
      <c r="AK44" s="10">
        <v>153</v>
      </c>
    </row>
    <row r="45" spans="1:37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3</v>
      </c>
      <c r="AH45" s="32">
        <f t="shared" si="0"/>
        <v>172</v>
      </c>
      <c r="AI45" s="33">
        <f t="shared" si="1"/>
        <v>172</v>
      </c>
      <c r="AJ45" s="343">
        <f t="shared" si="2"/>
        <v>172</v>
      </c>
      <c r="AK45" s="10">
        <v>172</v>
      </c>
    </row>
    <row r="46" spans="1:37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54"/>
      <c r="AH46" s="32" t="e">
        <f t="shared" si="0"/>
        <v>#DIV/0!</v>
      </c>
      <c r="AI46" s="33" t="e">
        <f t="shared" si="1"/>
        <v>#DIV/0!</v>
      </c>
      <c r="AJ46" s="343" t="e">
        <f t="shared" si="2"/>
        <v>#DIV/0!</v>
      </c>
    </row>
    <row r="47" spans="1:37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93.285714285714292</v>
      </c>
      <c r="AI47" s="33">
        <f t="shared" si="1"/>
        <v>111.42857142857143</v>
      </c>
      <c r="AJ47" s="343">
        <f t="shared" si="2"/>
        <v>102.35714285714286</v>
      </c>
      <c r="AK47" s="10">
        <v>102</v>
      </c>
    </row>
    <row r="48" spans="1:37" ht="17.25">
      <c r="A48" s="24">
        <v>36</v>
      </c>
      <c r="B48" s="24" t="s">
        <v>47</v>
      </c>
      <c r="C48" s="87">
        <v>98</v>
      </c>
      <c r="D48" s="88">
        <v>98</v>
      </c>
      <c r="E48" s="91">
        <v>105</v>
      </c>
      <c r="F48" s="94">
        <v>105</v>
      </c>
      <c r="G48" s="94"/>
      <c r="H48" s="91"/>
      <c r="I48" s="91">
        <v>98</v>
      </c>
      <c r="J48" s="92">
        <v>98</v>
      </c>
      <c r="K48" s="95">
        <v>100</v>
      </c>
      <c r="L48" s="92">
        <v>100</v>
      </c>
      <c r="M48" s="95">
        <v>85</v>
      </c>
      <c r="N48" s="92">
        <v>85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>(C48+E48+G48+I48+K48+M48+O48+Q48+S48+U48+W48+Y48+AA48+AC48+AE48)/AG48</f>
        <v>97.2</v>
      </c>
      <c r="AI48" s="33">
        <f t="shared" si="1"/>
        <v>97.2</v>
      </c>
      <c r="AJ48" s="343">
        <f t="shared" si="2"/>
        <v>97.2</v>
      </c>
      <c r="AK48" s="10">
        <v>97.2</v>
      </c>
    </row>
    <row r="49" spans="1:37" ht="33">
      <c r="A49" s="24">
        <v>37</v>
      </c>
      <c r="B49" s="24" t="s">
        <v>48</v>
      </c>
      <c r="C49" s="87">
        <v>150</v>
      </c>
      <c r="D49" s="88">
        <v>165</v>
      </c>
      <c r="E49" s="91">
        <v>160</v>
      </c>
      <c r="F49" s="94">
        <v>160</v>
      </c>
      <c r="G49" s="94"/>
      <c r="H49" s="91"/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143</v>
      </c>
      <c r="AI49" s="33">
        <f t="shared" si="1"/>
        <v>146</v>
      </c>
      <c r="AJ49" s="343">
        <f t="shared" si="2"/>
        <v>144.5</v>
      </c>
      <c r="AK49" s="10">
        <v>144.5</v>
      </c>
    </row>
    <row r="50" spans="1:37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146</v>
      </c>
      <c r="AI50" s="33">
        <f t="shared" si="1"/>
        <v>146</v>
      </c>
      <c r="AJ50" s="343">
        <f t="shared" si="2"/>
        <v>146</v>
      </c>
      <c r="AK50" s="10">
        <v>146</v>
      </c>
    </row>
    <row r="51" spans="1:37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140</v>
      </c>
      <c r="H51" s="91">
        <v>140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168</v>
      </c>
      <c r="AI51" s="33">
        <f t="shared" si="1"/>
        <v>172</v>
      </c>
      <c r="AJ51" s="343">
        <f t="shared" si="2"/>
        <v>170</v>
      </c>
      <c r="AK51" s="10">
        <v>170</v>
      </c>
    </row>
    <row r="52" spans="1:37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54"/>
      <c r="AH52" s="32" t="e">
        <f t="shared" si="0"/>
        <v>#DIV/0!</v>
      </c>
      <c r="AI52" s="33" t="e">
        <f t="shared" si="1"/>
        <v>#DIV/0!</v>
      </c>
      <c r="AJ52" s="343" t="e">
        <f t="shared" si="2"/>
        <v>#DIV/0!</v>
      </c>
    </row>
    <row r="53" spans="1:37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64</v>
      </c>
      <c r="H53" s="94">
        <v>64</v>
      </c>
      <c r="I53" s="105">
        <v>64</v>
      </c>
      <c r="J53" s="106">
        <v>64</v>
      </c>
      <c r="K53" s="105"/>
      <c r="L53" s="106"/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>
        <f t="shared" si="0"/>
        <v>64.400000000000006</v>
      </c>
      <c r="AI53" s="33">
        <f t="shared" si="1"/>
        <v>64.400000000000006</v>
      </c>
      <c r="AJ53" s="343">
        <f t="shared" si="2"/>
        <v>64.400000000000006</v>
      </c>
      <c r="AK53" s="10">
        <v>64.400000000000006</v>
      </c>
    </row>
    <row r="54" spans="1:37">
      <c r="AD54" s="51"/>
      <c r="AF54" s="52"/>
      <c r="AG54" s="52"/>
    </row>
    <row r="55" spans="1:37" ht="33">
      <c r="B55" s="53" t="s">
        <v>84</v>
      </c>
      <c r="C55" s="54"/>
      <c r="D55" s="54"/>
    </row>
    <row r="56" spans="1:37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5" sqref="E1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50" zoomScaleNormal="50" zoomScaleSheetLayoutView="75" workbookViewId="0">
      <pane xSplit="2" ySplit="5" topLeftCell="C6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72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73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72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73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32</v>
      </c>
      <c r="E7" s="86">
        <v>33.5</v>
      </c>
      <c r="F7" s="85">
        <v>33.5</v>
      </c>
      <c r="G7" s="84">
        <v>32</v>
      </c>
      <c r="H7" s="85">
        <v>32</v>
      </c>
      <c r="I7" s="84" t="s">
        <v>80</v>
      </c>
      <c r="J7" s="85" t="s">
        <v>80</v>
      </c>
      <c r="K7" s="84">
        <v>28</v>
      </c>
      <c r="L7" s="85">
        <v>28</v>
      </c>
      <c r="M7" s="87">
        <v>35</v>
      </c>
      <c r="N7" s="88">
        <v>35</v>
      </c>
      <c r="O7" s="87" t="s">
        <v>80</v>
      </c>
      <c r="P7" s="88" t="s">
        <v>80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6</v>
      </c>
      <c r="AH7" s="32" t="e">
        <f t="shared" ref="AH7:AH53" si="0">(C7+E7+G7+I7+K7+M7+O7+Q7+S7+U7+W7+Y7+AA7+AC7+AE7)/AG7</f>
        <v>#VALUE!</v>
      </c>
      <c r="AI7" s="33" t="e">
        <f t="shared" ref="AI7:AI53" si="1">(D7+F7+H7+J7+L7+N7+P7+R7+T7+V7+X7+Z7+AB7+AD7+AF7)/AG7</f>
        <v>#VALUE!</v>
      </c>
    </row>
    <row r="8" spans="1:35" ht="35.25" customHeight="1">
      <c r="A8" s="24">
        <v>2</v>
      </c>
      <c r="B8" s="24" t="s">
        <v>8</v>
      </c>
      <c r="C8" s="87">
        <v>62</v>
      </c>
      <c r="D8" s="88">
        <v>65</v>
      </c>
      <c r="E8" s="86">
        <v>64</v>
      </c>
      <c r="F8" s="85">
        <v>78</v>
      </c>
      <c r="G8" s="84">
        <v>60</v>
      </c>
      <c r="H8" s="85">
        <v>78</v>
      </c>
      <c r="I8" s="84">
        <v>59</v>
      </c>
      <c r="J8" s="85">
        <v>79</v>
      </c>
      <c r="K8" s="84" t="s">
        <v>80</v>
      </c>
      <c r="L8" s="85" t="s">
        <v>80</v>
      </c>
      <c r="M8" s="87">
        <v>60</v>
      </c>
      <c r="N8" s="88">
        <v>85</v>
      </c>
      <c r="O8" s="87">
        <v>65</v>
      </c>
      <c r="P8" s="88">
        <v>65</v>
      </c>
      <c r="Q8" s="87">
        <v>85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7</v>
      </c>
      <c r="AH8" s="32" t="e">
        <f t="shared" si="0"/>
        <v>#VALUE!</v>
      </c>
      <c r="AI8" s="33" t="e">
        <f t="shared" si="1"/>
        <v>#VALUE!</v>
      </c>
    </row>
    <row r="9" spans="1:35" ht="28.5" customHeight="1">
      <c r="A9" s="24">
        <v>3</v>
      </c>
      <c r="B9" s="24" t="s">
        <v>9</v>
      </c>
      <c r="C9" s="87">
        <v>50</v>
      </c>
      <c r="D9" s="88">
        <v>50</v>
      </c>
      <c r="E9" s="90" t="s">
        <v>80</v>
      </c>
      <c r="F9" s="88" t="s">
        <v>80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 t="s">
        <v>80</v>
      </c>
      <c r="P9" s="88" t="s">
        <v>80</v>
      </c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6</v>
      </c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87">
        <v>38</v>
      </c>
      <c r="D10" s="88">
        <v>38</v>
      </c>
      <c r="E10" s="90">
        <v>34</v>
      </c>
      <c r="F10" s="88">
        <v>34</v>
      </c>
      <c r="G10" s="87">
        <v>29</v>
      </c>
      <c r="H10" s="88">
        <v>29</v>
      </c>
      <c r="I10" s="87">
        <v>29</v>
      </c>
      <c r="J10" s="88">
        <v>29</v>
      </c>
      <c r="K10" s="87" t="s">
        <v>80</v>
      </c>
      <c r="L10" s="88" t="s">
        <v>80</v>
      </c>
      <c r="M10" s="87">
        <v>30</v>
      </c>
      <c r="N10" s="88">
        <v>30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7</v>
      </c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87">
        <v>66</v>
      </c>
      <c r="D11" s="88">
        <v>96</v>
      </c>
      <c r="E11" s="90">
        <v>72</v>
      </c>
      <c r="F11" s="88">
        <v>72</v>
      </c>
      <c r="G11" s="87">
        <v>78</v>
      </c>
      <c r="H11" s="88">
        <v>78</v>
      </c>
      <c r="I11" s="87">
        <v>68</v>
      </c>
      <c r="J11" s="88">
        <v>78</v>
      </c>
      <c r="K11" s="87" t="s">
        <v>80</v>
      </c>
      <c r="L11" s="88" t="s">
        <v>80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7</v>
      </c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38</v>
      </c>
      <c r="F12" s="88">
        <v>38</v>
      </c>
      <c r="G12" s="87">
        <v>39</v>
      </c>
      <c r="H12" s="88">
        <v>39</v>
      </c>
      <c r="I12" s="87">
        <v>37</v>
      </c>
      <c r="J12" s="88">
        <v>37</v>
      </c>
      <c r="K12" s="87" t="s">
        <v>80</v>
      </c>
      <c r="L12" s="88" t="s">
        <v>80</v>
      </c>
      <c r="M12" s="87">
        <v>37</v>
      </c>
      <c r="N12" s="88">
        <v>37</v>
      </c>
      <c r="O12" s="87" t="s">
        <v>80</v>
      </c>
      <c r="P12" s="88" t="s">
        <v>80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 t="e">
        <f t="shared" si="0"/>
        <v>#VALUE!</v>
      </c>
      <c r="AI12" s="33" t="e">
        <f t="shared" si="1"/>
        <v>#VALUE!</v>
      </c>
    </row>
    <row r="13" spans="1:35" ht="17.25" customHeight="1">
      <c r="A13" s="24">
        <v>7</v>
      </c>
      <c r="B13" s="24" t="s">
        <v>13</v>
      </c>
      <c r="C13" s="87">
        <v>15</v>
      </c>
      <c r="D13" s="88">
        <v>15</v>
      </c>
      <c r="E13" s="90">
        <v>16</v>
      </c>
      <c r="F13" s="88">
        <v>16</v>
      </c>
      <c r="G13" s="87">
        <v>16</v>
      </c>
      <c r="H13" s="88">
        <v>16</v>
      </c>
      <c r="I13" s="87">
        <v>18</v>
      </c>
      <c r="J13" s="88">
        <v>18</v>
      </c>
      <c r="K13" s="87" t="s">
        <v>80</v>
      </c>
      <c r="L13" s="88" t="s">
        <v>80</v>
      </c>
      <c r="M13" s="87">
        <v>18</v>
      </c>
      <c r="N13" s="88">
        <v>18</v>
      </c>
      <c r="O13" s="87">
        <v>18</v>
      </c>
      <c r="P13" s="88">
        <v>18</v>
      </c>
      <c r="Q13" s="87" t="s">
        <v>80</v>
      </c>
      <c r="R13" s="88" t="s">
        <v>80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 t="e">
        <f t="shared" si="0"/>
        <v>#VALUE!</v>
      </c>
      <c r="AI13" s="33" t="e">
        <f t="shared" si="1"/>
        <v>#VALUE!</v>
      </c>
    </row>
    <row r="14" spans="1:35" ht="24" customHeight="1">
      <c r="A14" s="24">
        <v>8</v>
      </c>
      <c r="B14" s="34" t="s">
        <v>14</v>
      </c>
      <c r="C14" s="87">
        <v>700</v>
      </c>
      <c r="D14" s="88">
        <v>700</v>
      </c>
      <c r="E14" s="90">
        <v>760</v>
      </c>
      <c r="F14" s="88">
        <v>760</v>
      </c>
      <c r="G14" s="87">
        <v>640</v>
      </c>
      <c r="H14" s="88">
        <v>640</v>
      </c>
      <c r="I14" s="87">
        <v>800</v>
      </c>
      <c r="J14" s="88">
        <v>800</v>
      </c>
      <c r="K14" s="87">
        <v>600</v>
      </c>
      <c r="L14" s="88">
        <v>600</v>
      </c>
      <c r="M14" s="87">
        <v>620</v>
      </c>
      <c r="N14" s="88">
        <v>620</v>
      </c>
      <c r="O14" s="87">
        <v>900</v>
      </c>
      <c r="P14" s="88">
        <v>900</v>
      </c>
      <c r="Q14" s="87">
        <v>900</v>
      </c>
      <c r="R14" s="88">
        <v>900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740</v>
      </c>
      <c r="AI14" s="33">
        <f t="shared" si="1"/>
        <v>740</v>
      </c>
    </row>
    <row r="15" spans="1:35" ht="32.25" customHeight="1">
      <c r="A15" s="24">
        <v>9</v>
      </c>
      <c r="B15" s="24" t="s">
        <v>15</v>
      </c>
      <c r="C15" s="87">
        <v>120</v>
      </c>
      <c r="D15" s="88">
        <v>120</v>
      </c>
      <c r="E15" s="90">
        <v>100</v>
      </c>
      <c r="F15" s="88">
        <v>100</v>
      </c>
      <c r="G15" s="87">
        <v>115</v>
      </c>
      <c r="H15" s="88">
        <v>115</v>
      </c>
      <c r="I15" s="87">
        <v>90</v>
      </c>
      <c r="J15" s="88">
        <v>90</v>
      </c>
      <c r="K15" s="87">
        <v>125</v>
      </c>
      <c r="L15" s="88">
        <v>125</v>
      </c>
      <c r="M15" s="87">
        <v>110</v>
      </c>
      <c r="N15" s="88">
        <v>110</v>
      </c>
      <c r="O15" s="87">
        <v>125</v>
      </c>
      <c r="P15" s="88">
        <v>125</v>
      </c>
      <c r="Q15" s="87">
        <v>115</v>
      </c>
      <c r="R15" s="88">
        <v>115</v>
      </c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112.5</v>
      </c>
      <c r="AI15" s="33">
        <f t="shared" si="1"/>
        <v>112.5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74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220</v>
      </c>
      <c r="D17" s="88">
        <v>220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225</v>
      </c>
      <c r="K17" s="95" t="s">
        <v>80</v>
      </c>
      <c r="L17" s="92" t="s">
        <v>80</v>
      </c>
      <c r="M17" s="95">
        <v>230</v>
      </c>
      <c r="N17" s="92">
        <v>230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 t="e">
        <f t="shared" si="0"/>
        <v>#VALUE!</v>
      </c>
      <c r="AI17" s="33" t="e">
        <f t="shared" si="1"/>
        <v>#VALUE!</v>
      </c>
    </row>
    <row r="18" spans="1:35" ht="30" customHeight="1">
      <c r="A18" s="24">
        <v>11</v>
      </c>
      <c r="B18" s="24" t="s">
        <v>18</v>
      </c>
      <c r="C18" s="87" t="s">
        <v>80</v>
      </c>
      <c r="D18" s="88" t="s">
        <v>80</v>
      </c>
      <c r="E18" s="91">
        <v>398</v>
      </c>
      <c r="F18" s="92">
        <v>398</v>
      </c>
      <c r="G18" s="93">
        <v>370</v>
      </c>
      <c r="H18" s="94">
        <v>370</v>
      </c>
      <c r="I18" s="91">
        <v>365</v>
      </c>
      <c r="J18" s="92">
        <v>365</v>
      </c>
      <c r="K18" s="95" t="s">
        <v>80</v>
      </c>
      <c r="L18" s="92" t="s">
        <v>80</v>
      </c>
      <c r="M18" s="95">
        <v>395</v>
      </c>
      <c r="N18" s="92">
        <v>395</v>
      </c>
      <c r="O18" s="95" t="s">
        <v>80</v>
      </c>
      <c r="P18" s="92" t="s">
        <v>80</v>
      </c>
      <c r="Q18" s="95" t="s">
        <v>80</v>
      </c>
      <c r="R18" s="92" t="s">
        <v>80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4</v>
      </c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87" t="s">
        <v>80</v>
      </c>
      <c r="D19" s="88" t="s">
        <v>80</v>
      </c>
      <c r="E19" s="91" t="s">
        <v>80</v>
      </c>
      <c r="F19" s="92" t="s">
        <v>80</v>
      </c>
      <c r="G19" s="93" t="s">
        <v>80</v>
      </c>
      <c r="H19" s="94" t="s">
        <v>80</v>
      </c>
      <c r="I19" s="91" t="s">
        <v>80</v>
      </c>
      <c r="J19" s="92" t="s">
        <v>80</v>
      </c>
      <c r="K19" s="95" t="s">
        <v>80</v>
      </c>
      <c r="L19" s="92" t="s">
        <v>80</v>
      </c>
      <c r="M19" s="95" t="s">
        <v>80</v>
      </c>
      <c r="N19" s="92" t="s">
        <v>80</v>
      </c>
      <c r="O19" s="95" t="s">
        <v>80</v>
      </c>
      <c r="P19" s="92" t="s">
        <v>80</v>
      </c>
      <c r="Q19" s="95" t="s">
        <v>80</v>
      </c>
      <c r="R19" s="92" t="s">
        <v>80</v>
      </c>
      <c r="S19" s="95"/>
      <c r="T19" s="92"/>
      <c r="U19" s="95"/>
      <c r="V19" s="92"/>
      <c r="W19" s="96"/>
      <c r="X19" s="97"/>
      <c r="Y19" s="98"/>
      <c r="Z19" s="99"/>
      <c r="AA19" s="93"/>
      <c r="AB19" s="94"/>
      <c r="AC19" s="98"/>
      <c r="AD19" s="99"/>
      <c r="AE19" s="100"/>
      <c r="AF19" s="101"/>
      <c r="AG19" s="79">
        <v>0</v>
      </c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 t="s">
        <v>80</v>
      </c>
      <c r="D21" s="88" t="s">
        <v>80</v>
      </c>
      <c r="E21" s="91">
        <v>280</v>
      </c>
      <c r="F21" s="92">
        <v>280</v>
      </c>
      <c r="G21" s="93" t="s">
        <v>80</v>
      </c>
      <c r="H21" s="94" t="s">
        <v>80</v>
      </c>
      <c r="I21" s="91" t="s">
        <v>80</v>
      </c>
      <c r="J21" s="92" t="s">
        <v>80</v>
      </c>
      <c r="K21" s="95" t="s">
        <v>80</v>
      </c>
      <c r="L21" s="92" t="s">
        <v>80</v>
      </c>
      <c r="M21" s="95" t="s">
        <v>80</v>
      </c>
      <c r="N21" s="92" t="s">
        <v>80</v>
      </c>
      <c r="O21" s="95" t="s">
        <v>80</v>
      </c>
      <c r="P21" s="92" t="s">
        <v>80</v>
      </c>
      <c r="Q21" s="95" t="s">
        <v>80</v>
      </c>
      <c r="R21" s="92" t="s">
        <v>80</v>
      </c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87" t="s">
        <v>80</v>
      </c>
      <c r="D22" s="88" t="s">
        <v>80</v>
      </c>
      <c r="E22" s="91" t="s">
        <v>80</v>
      </c>
      <c r="F22" s="92" t="s">
        <v>80</v>
      </c>
      <c r="G22" s="93" t="s">
        <v>80</v>
      </c>
      <c r="H22" s="94" t="s">
        <v>80</v>
      </c>
      <c r="I22" s="91" t="s">
        <v>80</v>
      </c>
      <c r="J22" s="92" t="s">
        <v>80</v>
      </c>
      <c r="K22" s="95" t="s">
        <v>80</v>
      </c>
      <c r="L22" s="102" t="s">
        <v>80</v>
      </c>
      <c r="M22" s="95" t="s">
        <v>80</v>
      </c>
      <c r="N22" s="92" t="s">
        <v>80</v>
      </c>
      <c r="O22" s="95" t="s">
        <v>80</v>
      </c>
      <c r="P22" s="92" t="s">
        <v>80</v>
      </c>
      <c r="Q22" s="95" t="s">
        <v>80</v>
      </c>
      <c r="R22" s="92" t="s">
        <v>80</v>
      </c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0</v>
      </c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 t="s">
        <v>80</v>
      </c>
      <c r="H23" s="94" t="s">
        <v>80</v>
      </c>
      <c r="I23" s="91">
        <v>190</v>
      </c>
      <c r="J23" s="92">
        <v>190</v>
      </c>
      <c r="K23" s="103" t="s">
        <v>80</v>
      </c>
      <c r="L23" s="92" t="s">
        <v>80</v>
      </c>
      <c r="M23" s="95">
        <v>180</v>
      </c>
      <c r="N23" s="92">
        <v>180</v>
      </c>
      <c r="O23" s="95" t="s">
        <v>80</v>
      </c>
      <c r="P23" s="92" t="s">
        <v>80</v>
      </c>
      <c r="Q23" s="95" t="s">
        <v>80</v>
      </c>
      <c r="R23" s="92" t="s">
        <v>80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 t="s">
        <v>80</v>
      </c>
      <c r="F24" s="92" t="s">
        <v>80</v>
      </c>
      <c r="G24" s="93" t="s">
        <v>80</v>
      </c>
      <c r="H24" s="94" t="s">
        <v>80</v>
      </c>
      <c r="I24" s="91" t="s">
        <v>80</v>
      </c>
      <c r="J24" s="92" t="s">
        <v>80</v>
      </c>
      <c r="K24" s="95" t="s">
        <v>80</v>
      </c>
      <c r="L24" s="92" t="s">
        <v>80</v>
      </c>
      <c r="M24" s="95">
        <v>95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 t="s">
        <v>80</v>
      </c>
      <c r="F25" s="92" t="s">
        <v>80</v>
      </c>
      <c r="G25" s="93" t="s">
        <v>80</v>
      </c>
      <c r="H25" s="94" t="s">
        <v>80</v>
      </c>
      <c r="I25" s="91" t="s">
        <v>80</v>
      </c>
      <c r="J25" s="92" t="s">
        <v>80</v>
      </c>
      <c r="K25" s="95" t="s">
        <v>80</v>
      </c>
      <c r="L25" s="92" t="s">
        <v>80</v>
      </c>
      <c r="M25" s="95" t="s">
        <v>80</v>
      </c>
      <c r="N25" s="92" t="s">
        <v>80</v>
      </c>
      <c r="O25" s="95" t="s">
        <v>80</v>
      </c>
      <c r="P25" s="92" t="s">
        <v>80</v>
      </c>
      <c r="Q25" s="95" t="s">
        <v>80</v>
      </c>
      <c r="R25" s="92" t="s">
        <v>80</v>
      </c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87" t="s">
        <v>80</v>
      </c>
      <c r="D26" s="88" t="s">
        <v>80</v>
      </c>
      <c r="E26" s="91" t="s">
        <v>80</v>
      </c>
      <c r="F26" s="92" t="s">
        <v>80</v>
      </c>
      <c r="G26" s="93" t="s">
        <v>80</v>
      </c>
      <c r="H26" s="94" t="s">
        <v>80</v>
      </c>
      <c r="I26" s="91" t="s">
        <v>80</v>
      </c>
      <c r="J26" s="92" t="s">
        <v>80</v>
      </c>
      <c r="K26" s="95" t="s">
        <v>80</v>
      </c>
      <c r="L26" s="92" t="s">
        <v>80</v>
      </c>
      <c r="M26" s="95" t="s">
        <v>80</v>
      </c>
      <c r="N26" s="92" t="s">
        <v>80</v>
      </c>
      <c r="O26" s="95" t="s">
        <v>80</v>
      </c>
      <c r="P26" s="92" t="s">
        <v>80</v>
      </c>
      <c r="Q26" s="95" t="s">
        <v>80</v>
      </c>
      <c r="R26" s="92" t="s">
        <v>80</v>
      </c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0</v>
      </c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35</v>
      </c>
      <c r="J27" s="92">
        <v>59</v>
      </c>
      <c r="K27" s="95">
        <v>22</v>
      </c>
      <c r="L27" s="92">
        <v>55</v>
      </c>
      <c r="M27" s="95">
        <v>27</v>
      </c>
      <c r="N27" s="92">
        <v>54</v>
      </c>
      <c r="O27" s="95">
        <v>30</v>
      </c>
      <c r="P27" s="92">
        <v>65</v>
      </c>
      <c r="Q27" s="95" t="s">
        <v>80</v>
      </c>
      <c r="R27" s="92" t="s">
        <v>80</v>
      </c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 t="e">
        <f t="shared" si="0"/>
        <v>#VALUE!</v>
      </c>
      <c r="AI27" s="33" t="e">
        <f t="shared" si="1"/>
        <v>#VALUE!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74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 t="s">
        <v>80</v>
      </c>
      <c r="H29" s="94" t="s">
        <v>80</v>
      </c>
      <c r="I29" s="91" t="s">
        <v>80</v>
      </c>
      <c r="J29" s="92" t="s">
        <v>80</v>
      </c>
      <c r="K29" s="95" t="s">
        <v>80</v>
      </c>
      <c r="L29" s="92" t="s">
        <v>80</v>
      </c>
      <c r="M29" s="95">
        <v>25</v>
      </c>
      <c r="N29" s="92">
        <v>25</v>
      </c>
      <c r="O29" s="95" t="s">
        <v>80</v>
      </c>
      <c r="P29" s="92" t="s">
        <v>80</v>
      </c>
      <c r="Q29" s="95" t="s">
        <v>80</v>
      </c>
      <c r="R29" s="92" t="s">
        <v>80</v>
      </c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3</v>
      </c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87" t="s">
        <v>80</v>
      </c>
      <c r="D30" s="88" t="s">
        <v>80</v>
      </c>
      <c r="E30" s="91" t="s">
        <v>80</v>
      </c>
      <c r="F30" s="92" t="s">
        <v>80</v>
      </c>
      <c r="G30" s="93" t="s">
        <v>80</v>
      </c>
      <c r="H30" s="94" t="s">
        <v>80</v>
      </c>
      <c r="I30" s="91" t="s">
        <v>80</v>
      </c>
      <c r="J30" s="92" t="s">
        <v>80</v>
      </c>
      <c r="K30" s="95" t="s">
        <v>80</v>
      </c>
      <c r="L30" s="92" t="s">
        <v>80</v>
      </c>
      <c r="M30" s="95" t="s">
        <v>80</v>
      </c>
      <c r="N30" s="92" t="s">
        <v>80</v>
      </c>
      <c r="O30" s="95" t="s">
        <v>80</v>
      </c>
      <c r="P30" s="92" t="s">
        <v>80</v>
      </c>
      <c r="Q30" s="95" t="s">
        <v>80</v>
      </c>
      <c r="R30" s="92" t="s">
        <v>80</v>
      </c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74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4">
        <v>63</v>
      </c>
      <c r="H32" s="91">
        <v>67</v>
      </c>
      <c r="I32" s="91">
        <v>55</v>
      </c>
      <c r="J32" s="92">
        <v>65</v>
      </c>
      <c r="K32" s="95" t="s">
        <v>80</v>
      </c>
      <c r="L32" s="92" t="s">
        <v>80</v>
      </c>
      <c r="M32" s="95">
        <v>72</v>
      </c>
      <c r="N32" s="92">
        <v>72</v>
      </c>
      <c r="O32" s="95">
        <v>60</v>
      </c>
      <c r="P32" s="92">
        <v>80</v>
      </c>
      <c r="Q32" s="95" t="s">
        <v>80</v>
      </c>
      <c r="R32" s="92" t="s">
        <v>80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6</v>
      </c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87">
        <v>568.20000000000005</v>
      </c>
      <c r="D33" s="88">
        <v>268.2</v>
      </c>
      <c r="E33" s="91" t="s">
        <v>80</v>
      </c>
      <c r="F33" s="92" t="s">
        <v>80</v>
      </c>
      <c r="G33" s="94" t="s">
        <v>80</v>
      </c>
      <c r="H33" s="91" t="s">
        <v>80</v>
      </c>
      <c r="I33" s="91">
        <v>477.3</v>
      </c>
      <c r="J33" s="92">
        <v>477.3</v>
      </c>
      <c r="K33" s="92" t="s">
        <v>80</v>
      </c>
      <c r="L33" s="95" t="s">
        <v>80</v>
      </c>
      <c r="M33" s="95" t="s">
        <v>80</v>
      </c>
      <c r="N33" s="92" t="s">
        <v>80</v>
      </c>
      <c r="O33" s="95" t="s">
        <v>80</v>
      </c>
      <c r="P33" s="92" t="s">
        <v>80</v>
      </c>
      <c r="Q33" s="95" t="s">
        <v>80</v>
      </c>
      <c r="R33" s="92" t="s">
        <v>80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2</v>
      </c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87" t="s">
        <v>80</v>
      </c>
      <c r="D34" s="88"/>
      <c r="E34" s="91" t="s">
        <v>80</v>
      </c>
      <c r="F34" s="92" t="s">
        <v>80</v>
      </c>
      <c r="G34" s="94" t="s">
        <v>80</v>
      </c>
      <c r="H34" s="91" t="s">
        <v>80</v>
      </c>
      <c r="I34" s="91" t="s">
        <v>80</v>
      </c>
      <c r="J34" s="92"/>
      <c r="K34" s="92" t="s">
        <v>80</v>
      </c>
      <c r="L34" s="95" t="s">
        <v>80</v>
      </c>
      <c r="M34" s="95" t="s">
        <v>80</v>
      </c>
      <c r="N34" s="92" t="s">
        <v>80</v>
      </c>
      <c r="O34" s="95" t="s">
        <v>80</v>
      </c>
      <c r="P34" s="92" t="s">
        <v>80</v>
      </c>
      <c r="Q34" s="95" t="s">
        <v>80</v>
      </c>
      <c r="R34" s="92" t="s">
        <v>80</v>
      </c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0</v>
      </c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87" t="s">
        <v>80</v>
      </c>
      <c r="D35" s="88"/>
      <c r="E35" s="91" t="s">
        <v>80</v>
      </c>
      <c r="F35" s="92" t="s">
        <v>80</v>
      </c>
      <c r="G35" s="94" t="s">
        <v>80</v>
      </c>
      <c r="H35" s="91" t="s">
        <v>80</v>
      </c>
      <c r="I35" s="91" t="s">
        <v>80</v>
      </c>
      <c r="J35" s="92"/>
      <c r="K35" s="92" t="s">
        <v>80</v>
      </c>
      <c r="L35" s="95" t="s">
        <v>80</v>
      </c>
      <c r="M35" s="95" t="s">
        <v>80</v>
      </c>
      <c r="N35" s="92" t="s">
        <v>80</v>
      </c>
      <c r="O35" s="95" t="s">
        <v>80</v>
      </c>
      <c r="P35" s="92" t="s">
        <v>80</v>
      </c>
      <c r="Q35" s="95" t="s">
        <v>80</v>
      </c>
      <c r="R35" s="92" t="s">
        <v>80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0</v>
      </c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4">
        <v>294.5</v>
      </c>
      <c r="H36" s="91">
        <v>294.5</v>
      </c>
      <c r="I36" s="91">
        <v>305.60000000000002</v>
      </c>
      <c r="J36" s="92">
        <v>305.60000000000002</v>
      </c>
      <c r="K36" s="92" t="s">
        <v>80</v>
      </c>
      <c r="L36" s="95" t="s">
        <v>80</v>
      </c>
      <c r="M36" s="95">
        <v>327.8</v>
      </c>
      <c r="N36" s="92">
        <v>327.8</v>
      </c>
      <c r="O36" s="95" t="s">
        <v>80</v>
      </c>
      <c r="P36" s="92" t="s">
        <v>80</v>
      </c>
      <c r="Q36" s="95" t="s">
        <v>80</v>
      </c>
      <c r="R36" s="92" t="s">
        <v>80</v>
      </c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87" t="s">
        <v>80</v>
      </c>
      <c r="D37" s="88" t="s">
        <v>80</v>
      </c>
      <c r="E37" s="91">
        <v>320</v>
      </c>
      <c r="F37" s="92">
        <v>320</v>
      </c>
      <c r="G37" s="94" t="s">
        <v>80</v>
      </c>
      <c r="H37" s="91" t="s">
        <v>80</v>
      </c>
      <c r="I37" s="91" t="s">
        <v>80</v>
      </c>
      <c r="J37" s="92" t="s">
        <v>80</v>
      </c>
      <c r="K37" s="92" t="s">
        <v>80</v>
      </c>
      <c r="L37" s="95" t="s">
        <v>80</v>
      </c>
      <c r="M37" s="95">
        <v>320</v>
      </c>
      <c r="N37" s="92">
        <v>320</v>
      </c>
      <c r="O37" s="95" t="s">
        <v>80</v>
      </c>
      <c r="P37" s="92" t="s">
        <v>80</v>
      </c>
      <c r="Q37" s="95" t="s">
        <v>80</v>
      </c>
      <c r="R37" s="92" t="s">
        <v>80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2</v>
      </c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74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104" t="s">
        <v>80</v>
      </c>
      <c r="F39" s="94" t="s">
        <v>80</v>
      </c>
      <c r="G39" s="94">
        <v>20</v>
      </c>
      <c r="H39" s="91">
        <v>20</v>
      </c>
      <c r="I39" s="91">
        <v>20</v>
      </c>
      <c r="J39" s="92">
        <v>20</v>
      </c>
      <c r="K39" s="95" t="s">
        <v>80</v>
      </c>
      <c r="L39" s="92" t="s">
        <v>80</v>
      </c>
      <c r="M39" s="95">
        <v>20</v>
      </c>
      <c r="N39" s="92">
        <v>20</v>
      </c>
      <c r="O39" s="95" t="s">
        <v>80</v>
      </c>
      <c r="P39" s="92" t="s">
        <v>80</v>
      </c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5</v>
      </c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87">
        <v>27</v>
      </c>
      <c r="D40" s="88">
        <v>27</v>
      </c>
      <c r="E40" s="91">
        <v>28</v>
      </c>
      <c r="F40" s="94">
        <v>28</v>
      </c>
      <c r="G40" s="94">
        <v>24</v>
      </c>
      <c r="H40" s="91">
        <v>24</v>
      </c>
      <c r="I40" s="91">
        <v>26</v>
      </c>
      <c r="J40" s="92">
        <v>26</v>
      </c>
      <c r="K40" s="95" t="s">
        <v>80</v>
      </c>
      <c r="L40" s="92" t="s">
        <v>80</v>
      </c>
      <c r="M40" s="95">
        <v>25</v>
      </c>
      <c r="N40" s="92">
        <v>25</v>
      </c>
      <c r="O40" s="95" t="s">
        <v>80</v>
      </c>
      <c r="P40" s="92" t="s">
        <v>80</v>
      </c>
      <c r="Q40" s="95" t="s">
        <v>80</v>
      </c>
      <c r="R40" s="92" t="s">
        <v>80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5</v>
      </c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87"/>
      <c r="D41" s="88"/>
      <c r="E41" s="91">
        <v>18</v>
      </c>
      <c r="F41" s="94">
        <v>18</v>
      </c>
      <c r="G41" s="94">
        <v>16</v>
      </c>
      <c r="H41" s="91">
        <v>16</v>
      </c>
      <c r="I41" s="91">
        <v>17</v>
      </c>
      <c r="J41" s="92">
        <v>17</v>
      </c>
      <c r="K41" s="95" t="s">
        <v>80</v>
      </c>
      <c r="L41" s="92" t="s">
        <v>80</v>
      </c>
      <c r="M41" s="95">
        <v>15</v>
      </c>
      <c r="N41" s="92">
        <v>15</v>
      </c>
      <c r="O41" s="95">
        <v>18</v>
      </c>
      <c r="P41" s="92">
        <v>18</v>
      </c>
      <c r="Q41" s="95" t="s">
        <v>80</v>
      </c>
      <c r="R41" s="92" t="s">
        <v>80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87">
        <v>18</v>
      </c>
      <c r="D42" s="88">
        <v>18</v>
      </c>
      <c r="E42" s="91" t="s">
        <v>80</v>
      </c>
      <c r="F42" s="94" t="s">
        <v>80</v>
      </c>
      <c r="G42" s="94">
        <v>28</v>
      </c>
      <c r="H42" s="91">
        <v>28</v>
      </c>
      <c r="I42" s="91">
        <v>28</v>
      </c>
      <c r="J42" s="92">
        <v>28</v>
      </c>
      <c r="K42" s="95" t="s">
        <v>80</v>
      </c>
      <c r="L42" s="92" t="s">
        <v>80</v>
      </c>
      <c r="M42" s="95">
        <v>25</v>
      </c>
      <c r="N42" s="92">
        <v>60</v>
      </c>
      <c r="O42" s="95">
        <v>28</v>
      </c>
      <c r="P42" s="92">
        <v>28</v>
      </c>
      <c r="Q42" s="95" t="s">
        <v>80</v>
      </c>
      <c r="R42" s="92" t="s">
        <v>80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87">
        <v>26</v>
      </c>
      <c r="D43" s="88">
        <v>26</v>
      </c>
      <c r="E43" s="91" t="s">
        <v>80</v>
      </c>
      <c r="F43" s="94" t="s">
        <v>80</v>
      </c>
      <c r="G43" s="94">
        <v>27</v>
      </c>
      <c r="H43" s="91">
        <v>27</v>
      </c>
      <c r="I43" s="91">
        <v>10</v>
      </c>
      <c r="J43" s="92">
        <v>10</v>
      </c>
      <c r="K43" s="95" t="s">
        <v>80</v>
      </c>
      <c r="L43" s="92" t="s">
        <v>80</v>
      </c>
      <c r="M43" s="95">
        <v>35</v>
      </c>
      <c r="N43" s="92">
        <v>35</v>
      </c>
      <c r="O43" s="95" t="s">
        <v>80</v>
      </c>
      <c r="P43" s="92" t="s">
        <v>80</v>
      </c>
      <c r="Q43" s="95">
        <v>25</v>
      </c>
      <c r="R43" s="92">
        <v>25</v>
      </c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87">
        <v>40</v>
      </c>
      <c r="D44" s="88">
        <v>52</v>
      </c>
      <c r="E44" s="91" t="s">
        <v>80</v>
      </c>
      <c r="F44" s="94" t="s">
        <v>80</v>
      </c>
      <c r="G44" s="94" t="s">
        <v>80</v>
      </c>
      <c r="H44" s="91" t="s">
        <v>80</v>
      </c>
      <c r="I44" s="91" t="s">
        <v>80</v>
      </c>
      <c r="J44" s="92" t="s">
        <v>80</v>
      </c>
      <c r="K44" s="95" t="s">
        <v>80</v>
      </c>
      <c r="L44" s="92" t="s">
        <v>80</v>
      </c>
      <c r="M44" s="95">
        <v>40</v>
      </c>
      <c r="N44" s="92">
        <v>40</v>
      </c>
      <c r="O44" s="95" t="s">
        <v>80</v>
      </c>
      <c r="P44" s="92" t="s">
        <v>80</v>
      </c>
      <c r="Q44" s="95" t="s">
        <v>80</v>
      </c>
      <c r="R44" s="92" t="s">
        <v>80</v>
      </c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87">
        <v>145</v>
      </c>
      <c r="D45" s="88">
        <v>145</v>
      </c>
      <c r="E45" s="91" t="s">
        <v>80</v>
      </c>
      <c r="F45" s="94" t="s">
        <v>80</v>
      </c>
      <c r="G45" s="94" t="s">
        <v>80</v>
      </c>
      <c r="H45" s="91" t="s">
        <v>80</v>
      </c>
      <c r="I45" s="91" t="s">
        <v>80</v>
      </c>
      <c r="J45" s="92" t="s">
        <v>80</v>
      </c>
      <c r="K45" s="95" t="s">
        <v>80</v>
      </c>
      <c r="L45" s="92" t="s">
        <v>80</v>
      </c>
      <c r="M45" s="95" t="s">
        <v>80</v>
      </c>
      <c r="N45" s="92" t="s">
        <v>80</v>
      </c>
      <c r="O45" s="95" t="s">
        <v>80</v>
      </c>
      <c r="P45" s="92" t="s">
        <v>80</v>
      </c>
      <c r="Q45" s="95">
        <v>58</v>
      </c>
      <c r="R45" s="92">
        <v>58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1</v>
      </c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74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145</v>
      </c>
      <c r="D47" s="88">
        <v>175</v>
      </c>
      <c r="E47" s="91">
        <v>110</v>
      </c>
      <c r="F47" s="94">
        <v>110</v>
      </c>
      <c r="G47" s="94">
        <v>115</v>
      </c>
      <c r="H47" s="91">
        <v>115</v>
      </c>
      <c r="I47" s="91" t="s">
        <v>80</v>
      </c>
      <c r="J47" s="92" t="s">
        <v>80</v>
      </c>
      <c r="K47" s="95" t="s">
        <v>80</v>
      </c>
      <c r="L47" s="92" t="s">
        <v>80</v>
      </c>
      <c r="M47" s="95">
        <v>85</v>
      </c>
      <c r="N47" s="92">
        <v>105</v>
      </c>
      <c r="O47" s="95">
        <v>130</v>
      </c>
      <c r="P47" s="92">
        <v>150</v>
      </c>
      <c r="Q47" s="95">
        <v>150</v>
      </c>
      <c r="R47" s="92">
        <v>160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87">
        <v>82</v>
      </c>
      <c r="D48" s="88">
        <v>82</v>
      </c>
      <c r="E48" s="91" t="s">
        <v>80</v>
      </c>
      <c r="F48" s="94" t="s">
        <v>80</v>
      </c>
      <c r="G48" s="94" t="s">
        <v>80</v>
      </c>
      <c r="H48" s="91"/>
      <c r="I48" s="91" t="s">
        <v>80</v>
      </c>
      <c r="J48" s="92" t="s">
        <v>80</v>
      </c>
      <c r="K48" s="95" t="s">
        <v>80</v>
      </c>
      <c r="L48" s="92" t="s">
        <v>80</v>
      </c>
      <c r="M48" s="95">
        <v>75</v>
      </c>
      <c r="N48" s="92">
        <v>75</v>
      </c>
      <c r="O48" s="95" t="s">
        <v>80</v>
      </c>
      <c r="P48" s="92"/>
      <c r="Q48" s="95" t="s">
        <v>80</v>
      </c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2</v>
      </c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87">
        <v>120</v>
      </c>
      <c r="D49" s="88">
        <v>140</v>
      </c>
      <c r="E49" s="91" t="s">
        <v>80</v>
      </c>
      <c r="F49" s="94" t="s">
        <v>80</v>
      </c>
      <c r="G49" s="94" t="s">
        <v>80</v>
      </c>
      <c r="H49" s="91"/>
      <c r="I49" s="91" t="s">
        <v>80</v>
      </c>
      <c r="J49" s="92" t="s">
        <v>80</v>
      </c>
      <c r="K49" s="95" t="s">
        <v>80</v>
      </c>
      <c r="L49" s="92" t="s">
        <v>80</v>
      </c>
      <c r="M49" s="95">
        <v>95</v>
      </c>
      <c r="N49" s="92">
        <v>115</v>
      </c>
      <c r="O49" s="95" t="s">
        <v>80</v>
      </c>
      <c r="P49" s="92"/>
      <c r="Q49" s="95" t="s">
        <v>80</v>
      </c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87">
        <v>108</v>
      </c>
      <c r="D50" s="88">
        <v>108</v>
      </c>
      <c r="E50" s="91" t="s">
        <v>80</v>
      </c>
      <c r="F50" s="94" t="s">
        <v>80</v>
      </c>
      <c r="G50" s="94">
        <v>89</v>
      </c>
      <c r="H50" s="91">
        <v>89</v>
      </c>
      <c r="I50" s="91">
        <v>115</v>
      </c>
      <c r="J50" s="92">
        <v>115</v>
      </c>
      <c r="K50" s="95" t="s">
        <v>80</v>
      </c>
      <c r="L50" s="92" t="s">
        <v>80</v>
      </c>
      <c r="M50" s="95">
        <v>135</v>
      </c>
      <c r="N50" s="92">
        <v>135</v>
      </c>
      <c r="O50" s="95" t="s">
        <v>80</v>
      </c>
      <c r="P50" s="92" t="s">
        <v>80</v>
      </c>
      <c r="Q50" s="95">
        <v>110</v>
      </c>
      <c r="R50" s="92">
        <v>110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87">
        <v>180</v>
      </c>
      <c r="D51" s="88">
        <v>180</v>
      </c>
      <c r="E51" s="91">
        <v>160</v>
      </c>
      <c r="F51" s="94">
        <v>160</v>
      </c>
      <c r="G51" s="94" t="s">
        <v>80</v>
      </c>
      <c r="H51" s="91" t="s">
        <v>80</v>
      </c>
      <c r="I51" s="91">
        <v>167</v>
      </c>
      <c r="J51" s="92">
        <v>167</v>
      </c>
      <c r="K51" s="95" t="s">
        <v>80</v>
      </c>
      <c r="L51" s="92" t="s">
        <v>80</v>
      </c>
      <c r="M51" s="95" t="s">
        <v>80</v>
      </c>
      <c r="N51" s="92" t="s">
        <v>80</v>
      </c>
      <c r="O51" s="95">
        <v>180</v>
      </c>
      <c r="P51" s="92">
        <v>180</v>
      </c>
      <c r="Q51" s="95">
        <v>140</v>
      </c>
      <c r="R51" s="92">
        <v>140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74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53</v>
      </c>
      <c r="D53" s="88">
        <v>53</v>
      </c>
      <c r="E53" s="91">
        <v>55</v>
      </c>
      <c r="F53" s="92">
        <v>55</v>
      </c>
      <c r="G53" s="93">
        <v>49</v>
      </c>
      <c r="H53" s="94">
        <v>49</v>
      </c>
      <c r="I53" s="105">
        <v>50</v>
      </c>
      <c r="J53" s="106">
        <v>50</v>
      </c>
      <c r="K53" s="105" t="s">
        <v>80</v>
      </c>
      <c r="L53" s="106" t="s">
        <v>80</v>
      </c>
      <c r="M53" s="105">
        <v>50</v>
      </c>
      <c r="N53" s="106">
        <v>50</v>
      </c>
      <c r="O53" s="105" t="s">
        <v>80</v>
      </c>
      <c r="P53" s="106" t="s">
        <v>80</v>
      </c>
      <c r="Q53" s="105" t="s">
        <v>80</v>
      </c>
      <c r="R53" s="106" t="s">
        <v>80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23622047244094488" right="0.23622047244094488" top="0.74803149606299213" bottom="0.74803149606299213" header="0.31496062992125984" footer="0.31496062992125984"/>
  <pageSetup paperSize="9" scale="37" fitToHeight="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5" sqref="E1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15" sqref="E1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AG54" sqref="AG54"/>
      <selection pane="topRight" activeCell="AG54" sqref="AG54"/>
      <selection pane="bottomLeft" activeCell="AG54" sqref="AG54"/>
      <selection pane="bottomRight" activeCell="AG54" sqref="AG54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57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58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100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58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33.125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55.75</v>
      </c>
      <c r="AI8" s="33">
        <f t="shared" si="1"/>
        <v>70.125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34.125</v>
      </c>
      <c r="AI12" s="33">
        <f t="shared" si="1"/>
        <v>34.125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59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59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59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405.09999999999997</v>
      </c>
      <c r="AI33" s="33">
        <f t="shared" si="1"/>
        <v>405.09999999999997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/>
      <c r="R35" s="92"/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347.5</v>
      </c>
      <c r="AI37" s="33">
        <f t="shared" si="1"/>
        <v>402.5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59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21.166666666666668</v>
      </c>
      <c r="AI40" s="33">
        <f t="shared" si="1"/>
        <v>21.166666666666668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>
        <v>22</v>
      </c>
      <c r="H41" s="122">
        <v>22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23</v>
      </c>
      <c r="AI41" s="33">
        <f t="shared" si="1"/>
        <v>23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64.333333333333329</v>
      </c>
      <c r="AI42" s="33">
        <f t="shared" si="1"/>
        <v>64.333333333333329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>
        <v>165</v>
      </c>
      <c r="H43" s="122">
        <v>165</v>
      </c>
      <c r="I43" s="91"/>
      <c r="J43" s="92"/>
      <c r="K43" s="95">
        <v>160</v>
      </c>
      <c r="L43" s="92">
        <v>160</v>
      </c>
      <c r="M43" s="95">
        <v>180</v>
      </c>
      <c r="N43" s="92">
        <v>180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5</v>
      </c>
      <c r="AH43" s="32">
        <f t="shared" si="0"/>
        <v>174</v>
      </c>
      <c r="AI43" s="33">
        <f t="shared" si="1"/>
        <v>174</v>
      </c>
    </row>
    <row r="44" spans="1:35" ht="21" customHeight="1">
      <c r="A44" s="24">
        <v>33</v>
      </c>
      <c r="B44" s="24" t="s">
        <v>43</v>
      </c>
      <c r="C44" s="87">
        <v>160</v>
      </c>
      <c r="D44" s="88">
        <v>160</v>
      </c>
      <c r="E44" s="91"/>
      <c r="F44" s="94"/>
      <c r="G44" s="91">
        <v>150</v>
      </c>
      <c r="H44" s="122">
        <v>150</v>
      </c>
      <c r="I44" s="91">
        <v>145</v>
      </c>
      <c r="J44" s="92">
        <v>145</v>
      </c>
      <c r="K44" s="95">
        <v>147</v>
      </c>
      <c r="L44" s="92">
        <v>147</v>
      </c>
      <c r="M44" s="95">
        <v>160</v>
      </c>
      <c r="N44" s="92">
        <v>160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5</v>
      </c>
      <c r="AH44" s="32">
        <f t="shared" si="0"/>
        <v>152.4</v>
      </c>
      <c r="AI44" s="33">
        <f t="shared" si="1"/>
        <v>152.4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>
        <v>180</v>
      </c>
      <c r="H45" s="122">
        <v>180</v>
      </c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174</v>
      </c>
      <c r="AI45" s="33">
        <f t="shared" si="1"/>
        <v>174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59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/>
      <c r="R47" s="92"/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>
        <f t="shared" si="0"/>
        <v>108.83333333333333</v>
      </c>
      <c r="AI47" s="33">
        <f t="shared" si="1"/>
        <v>130</v>
      </c>
    </row>
    <row r="48" spans="1:35" ht="17.25">
      <c r="A48" s="24">
        <v>36</v>
      </c>
      <c r="B48" s="24" t="s">
        <v>47</v>
      </c>
      <c r="C48" s="87"/>
      <c r="D48" s="88"/>
      <c r="E48" s="91">
        <v>105</v>
      </c>
      <c r="F48" s="94">
        <v>105</v>
      </c>
      <c r="G48" s="94">
        <v>105</v>
      </c>
      <c r="H48" s="91">
        <v>105</v>
      </c>
      <c r="I48" s="91"/>
      <c r="J48" s="92"/>
      <c r="K48" s="95">
        <v>100</v>
      </c>
      <c r="L48" s="92">
        <v>100</v>
      </c>
      <c r="M48" s="95"/>
      <c r="N48" s="92"/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3</v>
      </c>
      <c r="AH48" s="32">
        <f t="shared" si="0"/>
        <v>103.33333333333333</v>
      </c>
      <c r="AI48" s="33">
        <f t="shared" si="1"/>
        <v>103.33333333333333</v>
      </c>
    </row>
    <row r="49" spans="1:35" ht="33">
      <c r="A49" s="24">
        <v>37</v>
      </c>
      <c r="B49" s="24" t="s">
        <v>48</v>
      </c>
      <c r="C49" s="87">
        <v>150</v>
      </c>
      <c r="D49" s="88">
        <v>165</v>
      </c>
      <c r="E49" s="91"/>
      <c r="F49" s="94"/>
      <c r="G49" s="94">
        <v>160</v>
      </c>
      <c r="H49" s="91">
        <v>160</v>
      </c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143</v>
      </c>
      <c r="AI49" s="33">
        <f t="shared" si="1"/>
        <v>146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>
        <v>140</v>
      </c>
      <c r="H50" s="91">
        <v>140</v>
      </c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6</v>
      </c>
      <c r="AH50" s="32">
        <f t="shared" si="0"/>
        <v>145</v>
      </c>
      <c r="AI50" s="33">
        <f t="shared" si="1"/>
        <v>145</v>
      </c>
    </row>
    <row r="51" spans="1:35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188</v>
      </c>
      <c r="H51" s="91">
        <v>188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177.6</v>
      </c>
      <c r="AI51" s="33">
        <f t="shared" si="1"/>
        <v>181.6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59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64</v>
      </c>
      <c r="H53" s="94">
        <v>64</v>
      </c>
      <c r="I53" s="105">
        <v>64</v>
      </c>
      <c r="J53" s="106">
        <v>64</v>
      </c>
      <c r="K53" s="105"/>
      <c r="L53" s="106"/>
      <c r="M53" s="105">
        <v>65</v>
      </c>
      <c r="N53" s="106">
        <v>65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>
        <f t="shared" si="0"/>
        <v>64.400000000000006</v>
      </c>
      <c r="AI53" s="33">
        <f t="shared" si="1"/>
        <v>64.400000000000006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18" activePane="bottomRight" state="frozen"/>
      <selection activeCell="AG54" sqref="AG54"/>
      <selection pane="topRight" activeCell="AG54" sqref="AG54"/>
      <selection pane="bottomLeft" activeCell="AG54" sqref="AG54"/>
      <selection pane="bottomRight" activeCell="AG54" sqref="AG54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62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61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61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33.375</v>
      </c>
      <c r="AI12" s="33">
        <f t="shared" si="1"/>
        <v>33.375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60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60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60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96.333333333333329</v>
      </c>
      <c r="AI35" s="33">
        <f t="shared" si="1"/>
        <v>96.333333333333329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60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19.25</v>
      </c>
      <c r="AI39" s="33">
        <f t="shared" si="1"/>
        <v>19.25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21</v>
      </c>
      <c r="N40" s="92">
        <v>21</v>
      </c>
      <c r="O40" s="95"/>
      <c r="P40" s="92"/>
      <c r="Q40" s="95">
        <v>25</v>
      </c>
      <c r="R40" s="92">
        <v>25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21.714285714285715</v>
      </c>
      <c r="AI40" s="33">
        <f t="shared" si="1"/>
        <v>21.714285714285715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>
        <v>22</v>
      </c>
      <c r="H41" s="122">
        <v>22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23.166666666666668</v>
      </c>
      <c r="AI41" s="33">
        <f t="shared" si="1"/>
        <v>23.166666666666668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>
        <v>20</v>
      </c>
      <c r="R42" s="92">
        <v>20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4</v>
      </c>
      <c r="AH42" s="32">
        <f t="shared" si="0"/>
        <v>53.25</v>
      </c>
      <c r="AI42" s="33">
        <f t="shared" si="1"/>
        <v>53.25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>
        <v>165</v>
      </c>
      <c r="H43" s="122">
        <v>165</v>
      </c>
      <c r="I43" s="91"/>
      <c r="J43" s="92"/>
      <c r="K43" s="95">
        <v>160</v>
      </c>
      <c r="L43" s="92">
        <v>160</v>
      </c>
      <c r="M43" s="95">
        <v>180</v>
      </c>
      <c r="N43" s="92">
        <v>180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5</v>
      </c>
      <c r="AH43" s="32">
        <f t="shared" si="0"/>
        <v>174</v>
      </c>
      <c r="AI43" s="33">
        <f t="shared" si="1"/>
        <v>174</v>
      </c>
    </row>
    <row r="44" spans="1:35" ht="21" customHeight="1">
      <c r="A44" s="24">
        <v>33</v>
      </c>
      <c r="B44" s="24" t="s">
        <v>43</v>
      </c>
      <c r="C44" s="87">
        <v>160</v>
      </c>
      <c r="D44" s="88">
        <v>160</v>
      </c>
      <c r="E44" s="91"/>
      <c r="F44" s="94"/>
      <c r="G44" s="91">
        <v>150</v>
      </c>
      <c r="H44" s="122">
        <v>150</v>
      </c>
      <c r="I44" s="91">
        <v>145</v>
      </c>
      <c r="J44" s="92">
        <v>145</v>
      </c>
      <c r="K44" s="95">
        <v>147</v>
      </c>
      <c r="L44" s="92">
        <v>147</v>
      </c>
      <c r="M44" s="95">
        <v>160</v>
      </c>
      <c r="N44" s="92">
        <v>160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5</v>
      </c>
      <c r="AH44" s="32">
        <f t="shared" si="0"/>
        <v>152.4</v>
      </c>
      <c r="AI44" s="33">
        <f t="shared" si="1"/>
        <v>152.4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>
        <v>180</v>
      </c>
      <c r="H45" s="122">
        <v>180</v>
      </c>
      <c r="I45" s="91">
        <v>180</v>
      </c>
      <c r="J45" s="92">
        <v>180</v>
      </c>
      <c r="K45" s="95">
        <v>186</v>
      </c>
      <c r="L45" s="92">
        <v>186</v>
      </c>
      <c r="M45" s="95"/>
      <c r="N45" s="92"/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5</v>
      </c>
      <c r="AH45" s="32">
        <f t="shared" si="0"/>
        <v>175.2</v>
      </c>
      <c r="AI45" s="33">
        <f t="shared" si="1"/>
        <v>175.2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60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111.85714285714286</v>
      </c>
      <c r="AI47" s="33">
        <f t="shared" si="1"/>
        <v>130</v>
      </c>
    </row>
    <row r="48" spans="1:35" ht="17.25">
      <c r="A48" s="24">
        <v>36</v>
      </c>
      <c r="B48" s="24" t="s">
        <v>47</v>
      </c>
      <c r="C48" s="87">
        <v>92</v>
      </c>
      <c r="D48" s="88">
        <v>92</v>
      </c>
      <c r="E48" s="91">
        <v>105</v>
      </c>
      <c r="F48" s="94">
        <v>105</v>
      </c>
      <c r="G48" s="94">
        <v>105</v>
      </c>
      <c r="H48" s="91">
        <v>105</v>
      </c>
      <c r="I48" s="91"/>
      <c r="J48" s="92"/>
      <c r="K48" s="95">
        <v>100</v>
      </c>
      <c r="L48" s="92">
        <v>100</v>
      </c>
      <c r="M48" s="95"/>
      <c r="N48" s="92"/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98.8</v>
      </c>
      <c r="AI48" s="33">
        <f t="shared" si="1"/>
        <v>98.8</v>
      </c>
    </row>
    <row r="49" spans="1:35" ht="33">
      <c r="A49" s="24">
        <v>37</v>
      </c>
      <c r="B49" s="24" t="s">
        <v>48</v>
      </c>
      <c r="C49" s="87">
        <v>150</v>
      </c>
      <c r="D49" s="88">
        <v>165</v>
      </c>
      <c r="E49" s="91"/>
      <c r="F49" s="94"/>
      <c r="G49" s="94">
        <v>160</v>
      </c>
      <c r="H49" s="91">
        <v>160</v>
      </c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>
        <v>150</v>
      </c>
      <c r="R49" s="92">
        <v>150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6</v>
      </c>
      <c r="AH49" s="32">
        <f t="shared" si="0"/>
        <v>144.16666666666666</v>
      </c>
      <c r="AI49" s="33">
        <f t="shared" si="1"/>
        <v>146.66666666666666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>
        <v>140</v>
      </c>
      <c r="H50" s="91">
        <v>140</v>
      </c>
      <c r="I50" s="91">
        <v>145</v>
      </c>
      <c r="J50" s="92">
        <v>145</v>
      </c>
      <c r="K50" s="95">
        <v>155</v>
      </c>
      <c r="L50" s="92">
        <v>155</v>
      </c>
      <c r="M50" s="95">
        <v>125</v>
      </c>
      <c r="N50" s="92">
        <v>125</v>
      </c>
      <c r="O50" s="95"/>
      <c r="P50" s="92"/>
      <c r="Q50" s="95">
        <v>140</v>
      </c>
      <c r="R50" s="92">
        <v>140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7</v>
      </c>
      <c r="AH50" s="32">
        <f t="shared" si="0"/>
        <v>144.28571428571428</v>
      </c>
      <c r="AI50" s="33">
        <f t="shared" si="1"/>
        <v>144.28571428571428</v>
      </c>
    </row>
    <row r="51" spans="1:35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188</v>
      </c>
      <c r="H51" s="91">
        <v>188</v>
      </c>
      <c r="I51" s="91">
        <v>160</v>
      </c>
      <c r="J51" s="92">
        <v>160</v>
      </c>
      <c r="K51" s="95">
        <v>175</v>
      </c>
      <c r="L51" s="92">
        <v>175</v>
      </c>
      <c r="M51" s="95">
        <v>225</v>
      </c>
      <c r="N51" s="92">
        <v>225</v>
      </c>
      <c r="O51" s="95"/>
      <c r="P51" s="92"/>
      <c r="Q51" s="95">
        <v>140</v>
      </c>
      <c r="R51" s="92">
        <v>140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171.33333333333334</v>
      </c>
      <c r="AI51" s="33">
        <f t="shared" si="1"/>
        <v>174.66666666666666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60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64</v>
      </c>
      <c r="H53" s="94">
        <v>64</v>
      </c>
      <c r="I53" s="105">
        <v>64</v>
      </c>
      <c r="J53" s="106">
        <v>64</v>
      </c>
      <c r="K53" s="105"/>
      <c r="L53" s="106"/>
      <c r="M53" s="105">
        <v>65</v>
      </c>
      <c r="N53" s="106">
        <v>65</v>
      </c>
      <c r="O53" s="105"/>
      <c r="P53" s="106"/>
      <c r="Q53" s="105">
        <v>75</v>
      </c>
      <c r="R53" s="106">
        <v>75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66.166666666666671</v>
      </c>
      <c r="AI53" s="33">
        <f t="shared" si="1"/>
        <v>66.166666666666671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29" sqref="D29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D29" sqref="D29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F25" sqref="F2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F25" sqref="F2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F25" sqref="F25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C20" sqref="C2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50" zoomScaleNormal="50" zoomScaleSheetLayoutView="75" workbookViewId="0">
      <pane xSplit="2" ySplit="5" topLeftCell="C9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09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08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72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08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32</v>
      </c>
      <c r="E7" s="86">
        <v>30</v>
      </c>
      <c r="F7" s="85">
        <v>30</v>
      </c>
      <c r="G7" s="84">
        <v>32</v>
      </c>
      <c r="H7" s="85">
        <v>32</v>
      </c>
      <c r="I7" s="84" t="s">
        <v>80</v>
      </c>
      <c r="J7" s="85" t="s">
        <v>80</v>
      </c>
      <c r="K7" s="84">
        <v>28</v>
      </c>
      <c r="L7" s="85">
        <v>28</v>
      </c>
      <c r="M7" s="87">
        <v>35</v>
      </c>
      <c r="N7" s="88">
        <v>35</v>
      </c>
      <c r="O7" s="87" t="s">
        <v>80</v>
      </c>
      <c r="P7" s="88" t="s">
        <v>80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6</v>
      </c>
      <c r="AH7" s="32" t="e">
        <f t="shared" ref="AH7:AH53" si="0">(C7+E7+G7+I7+K7+M7+O7+Q7+S7+U7+W7+Y7+AA7+AC7+AE7)/AG7</f>
        <v>#VALUE!</v>
      </c>
      <c r="AI7" s="33" t="e">
        <f t="shared" ref="AI7:AI53" si="1">(D7+F7+H7+J7+L7+N7+P7+R7+T7+V7+X7+Z7+AB7+AD7+AF7)/AG7</f>
        <v>#VALUE!</v>
      </c>
    </row>
    <row r="8" spans="1:35" ht="35.25" customHeight="1">
      <c r="A8" s="24">
        <v>2</v>
      </c>
      <c r="B8" s="24" t="s">
        <v>8</v>
      </c>
      <c r="C8" s="87">
        <v>62</v>
      </c>
      <c r="D8" s="88">
        <v>65</v>
      </c>
      <c r="E8" s="86">
        <v>60</v>
      </c>
      <c r="F8" s="85">
        <v>60</v>
      </c>
      <c r="G8" s="84">
        <v>60</v>
      </c>
      <c r="H8" s="85">
        <v>78</v>
      </c>
      <c r="I8" s="84">
        <v>59</v>
      </c>
      <c r="J8" s="85">
        <v>79</v>
      </c>
      <c r="K8" s="84" t="s">
        <v>80</v>
      </c>
      <c r="L8" s="85" t="s">
        <v>80</v>
      </c>
      <c r="M8" s="87">
        <v>60</v>
      </c>
      <c r="N8" s="88">
        <v>85</v>
      </c>
      <c r="O8" s="87">
        <v>65</v>
      </c>
      <c r="P8" s="88">
        <v>65</v>
      </c>
      <c r="Q8" s="87">
        <v>85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7</v>
      </c>
      <c r="AH8" s="32" t="e">
        <f t="shared" si="0"/>
        <v>#VALUE!</v>
      </c>
      <c r="AI8" s="33" t="e">
        <f t="shared" si="1"/>
        <v>#VALUE!</v>
      </c>
    </row>
    <row r="9" spans="1:35" ht="28.5" customHeight="1">
      <c r="A9" s="24">
        <v>3</v>
      </c>
      <c r="B9" s="24" t="s">
        <v>9</v>
      </c>
      <c r="C9" s="87">
        <v>50</v>
      </c>
      <c r="D9" s="88">
        <v>50</v>
      </c>
      <c r="E9" s="90">
        <v>35</v>
      </c>
      <c r="F9" s="88">
        <v>35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 t="s">
        <v>80</v>
      </c>
      <c r="P9" s="88" t="s">
        <v>80</v>
      </c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6</v>
      </c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87">
        <v>38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29</v>
      </c>
      <c r="K10" s="87" t="s">
        <v>80</v>
      </c>
      <c r="L10" s="88" t="s">
        <v>80</v>
      </c>
      <c r="M10" s="87">
        <v>30</v>
      </c>
      <c r="N10" s="88">
        <v>30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7</v>
      </c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87">
        <v>66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 t="s">
        <v>80</v>
      </c>
      <c r="L11" s="88" t="s">
        <v>80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7</v>
      </c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39</v>
      </c>
      <c r="F12" s="88">
        <v>39</v>
      </c>
      <c r="G12" s="87">
        <v>39</v>
      </c>
      <c r="H12" s="88">
        <v>39</v>
      </c>
      <c r="I12" s="87">
        <v>37</v>
      </c>
      <c r="J12" s="88">
        <v>37</v>
      </c>
      <c r="K12" s="87" t="s">
        <v>80</v>
      </c>
      <c r="L12" s="88" t="s">
        <v>80</v>
      </c>
      <c r="M12" s="87">
        <v>37</v>
      </c>
      <c r="N12" s="88">
        <v>37</v>
      </c>
      <c r="O12" s="87" t="s">
        <v>80</v>
      </c>
      <c r="P12" s="88" t="s">
        <v>80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 t="e">
        <f t="shared" si="0"/>
        <v>#VALUE!</v>
      </c>
      <c r="AI12" s="33" t="e">
        <f t="shared" si="1"/>
        <v>#VALUE!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 t="s">
        <v>80</v>
      </c>
      <c r="L13" s="88" t="s">
        <v>80</v>
      </c>
      <c r="M13" s="87">
        <v>18</v>
      </c>
      <c r="N13" s="88">
        <v>18</v>
      </c>
      <c r="O13" s="87">
        <v>18</v>
      </c>
      <c r="P13" s="88">
        <v>18</v>
      </c>
      <c r="Q13" s="87" t="s">
        <v>80</v>
      </c>
      <c r="R13" s="88" t="s">
        <v>80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 t="e">
        <f t="shared" si="0"/>
        <v>#VALUE!</v>
      </c>
      <c r="AI13" s="33" t="e">
        <f t="shared" si="1"/>
        <v>#VALUE!</v>
      </c>
    </row>
    <row r="14" spans="1:35" ht="43.5" customHeight="1">
      <c r="A14" s="24">
        <v>8</v>
      </c>
      <c r="B14" s="34" t="s">
        <v>14</v>
      </c>
      <c r="C14" s="87">
        <v>400</v>
      </c>
      <c r="D14" s="88">
        <v>400</v>
      </c>
      <c r="E14" s="90">
        <v>410</v>
      </c>
      <c r="F14" s="88">
        <v>410</v>
      </c>
      <c r="G14" s="87">
        <v>410</v>
      </c>
      <c r="H14" s="88">
        <v>410</v>
      </c>
      <c r="I14" s="87">
        <v>400</v>
      </c>
      <c r="J14" s="88">
        <v>400</v>
      </c>
      <c r="K14" s="87">
        <v>400</v>
      </c>
      <c r="L14" s="88">
        <v>400</v>
      </c>
      <c r="M14" s="87">
        <v>420</v>
      </c>
      <c r="N14" s="88">
        <v>420</v>
      </c>
      <c r="O14" s="87">
        <v>450</v>
      </c>
      <c r="P14" s="88">
        <v>450</v>
      </c>
      <c r="Q14" s="87">
        <v>450</v>
      </c>
      <c r="R14" s="88">
        <v>450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417.5</v>
      </c>
      <c r="AI14" s="33">
        <f t="shared" si="1"/>
        <v>417.5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07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220</v>
      </c>
      <c r="D17" s="88">
        <v>220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225</v>
      </c>
      <c r="K17" s="95" t="s">
        <v>80</v>
      </c>
      <c r="L17" s="92" t="s">
        <v>80</v>
      </c>
      <c r="M17" s="95">
        <v>230</v>
      </c>
      <c r="N17" s="92">
        <v>230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 t="e">
        <f t="shared" si="0"/>
        <v>#VALUE!</v>
      </c>
      <c r="AI17" s="33" t="e">
        <f t="shared" si="1"/>
        <v>#VALUE!</v>
      </c>
    </row>
    <row r="18" spans="1:35" ht="30" customHeight="1">
      <c r="A18" s="24">
        <v>11</v>
      </c>
      <c r="B18" s="24" t="s">
        <v>18</v>
      </c>
      <c r="C18" s="87" t="s">
        <v>80</v>
      </c>
      <c r="D18" s="88" t="s">
        <v>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 t="s">
        <v>80</v>
      </c>
      <c r="L18" s="92" t="s">
        <v>80</v>
      </c>
      <c r="M18" s="95">
        <v>395</v>
      </c>
      <c r="N18" s="92">
        <v>395</v>
      </c>
      <c r="O18" s="95" t="s">
        <v>80</v>
      </c>
      <c r="P18" s="92" t="s">
        <v>80</v>
      </c>
      <c r="Q18" s="95" t="s">
        <v>80</v>
      </c>
      <c r="R18" s="92" t="s">
        <v>80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4</v>
      </c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87" t="s">
        <v>80</v>
      </c>
      <c r="D19" s="88" t="s">
        <v>80</v>
      </c>
      <c r="E19" s="91" t="s">
        <v>80</v>
      </c>
      <c r="F19" s="92" t="s">
        <v>80</v>
      </c>
      <c r="G19" s="93" t="s">
        <v>80</v>
      </c>
      <c r="H19" s="94" t="s">
        <v>80</v>
      </c>
      <c r="I19" s="91" t="s">
        <v>80</v>
      </c>
      <c r="J19" s="92" t="s">
        <v>80</v>
      </c>
      <c r="K19" s="95" t="s">
        <v>80</v>
      </c>
      <c r="L19" s="92" t="s">
        <v>80</v>
      </c>
      <c r="M19" s="95" t="s">
        <v>80</v>
      </c>
      <c r="N19" s="92" t="s">
        <v>80</v>
      </c>
      <c r="O19" s="95" t="s">
        <v>80</v>
      </c>
      <c r="P19" s="92" t="s">
        <v>80</v>
      </c>
      <c r="Q19" s="95" t="s">
        <v>80</v>
      </c>
      <c r="R19" s="92" t="s">
        <v>80</v>
      </c>
      <c r="S19" s="95"/>
      <c r="T19" s="92"/>
      <c r="U19" s="95"/>
      <c r="V19" s="92"/>
      <c r="W19" s="96"/>
      <c r="X19" s="97"/>
      <c r="Y19" s="98"/>
      <c r="Z19" s="99"/>
      <c r="AA19" s="93"/>
      <c r="AB19" s="94"/>
      <c r="AC19" s="98"/>
      <c r="AD19" s="99"/>
      <c r="AE19" s="100"/>
      <c r="AF19" s="101"/>
      <c r="AG19" s="79">
        <v>0</v>
      </c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 t="s">
        <v>80</v>
      </c>
      <c r="D21" s="88" t="s">
        <v>80</v>
      </c>
      <c r="E21" s="91">
        <v>280</v>
      </c>
      <c r="F21" s="92">
        <v>280</v>
      </c>
      <c r="G21" s="93" t="s">
        <v>80</v>
      </c>
      <c r="H21" s="94" t="s">
        <v>80</v>
      </c>
      <c r="I21" s="91" t="s">
        <v>80</v>
      </c>
      <c r="J21" s="92" t="s">
        <v>80</v>
      </c>
      <c r="K21" s="95" t="s">
        <v>80</v>
      </c>
      <c r="L21" s="92" t="s">
        <v>80</v>
      </c>
      <c r="M21" s="95" t="s">
        <v>80</v>
      </c>
      <c r="N21" s="92" t="s">
        <v>80</v>
      </c>
      <c r="O21" s="95" t="s">
        <v>80</v>
      </c>
      <c r="P21" s="92" t="s">
        <v>80</v>
      </c>
      <c r="Q21" s="95" t="s">
        <v>80</v>
      </c>
      <c r="R21" s="92" t="s">
        <v>80</v>
      </c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87" t="s">
        <v>80</v>
      </c>
      <c r="D22" s="88" t="s">
        <v>80</v>
      </c>
      <c r="E22" s="91" t="s">
        <v>80</v>
      </c>
      <c r="F22" s="92" t="s">
        <v>80</v>
      </c>
      <c r="G22" s="93" t="s">
        <v>80</v>
      </c>
      <c r="H22" s="94" t="s">
        <v>80</v>
      </c>
      <c r="I22" s="91" t="s">
        <v>80</v>
      </c>
      <c r="J22" s="92" t="s">
        <v>80</v>
      </c>
      <c r="K22" s="95" t="s">
        <v>80</v>
      </c>
      <c r="L22" s="102" t="s">
        <v>80</v>
      </c>
      <c r="M22" s="95" t="s">
        <v>80</v>
      </c>
      <c r="N22" s="92" t="s">
        <v>80</v>
      </c>
      <c r="O22" s="95" t="s">
        <v>80</v>
      </c>
      <c r="P22" s="92" t="s">
        <v>80</v>
      </c>
      <c r="Q22" s="95" t="s">
        <v>80</v>
      </c>
      <c r="R22" s="92" t="s">
        <v>80</v>
      </c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0</v>
      </c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 t="s">
        <v>80</v>
      </c>
      <c r="H23" s="94" t="s">
        <v>80</v>
      </c>
      <c r="I23" s="91">
        <v>190</v>
      </c>
      <c r="J23" s="92">
        <v>190</v>
      </c>
      <c r="K23" s="103" t="s">
        <v>80</v>
      </c>
      <c r="L23" s="92" t="s">
        <v>80</v>
      </c>
      <c r="M23" s="95">
        <v>180</v>
      </c>
      <c r="N23" s="92">
        <v>180</v>
      </c>
      <c r="O23" s="95" t="s">
        <v>80</v>
      </c>
      <c r="P23" s="92" t="s">
        <v>80</v>
      </c>
      <c r="Q23" s="95" t="s">
        <v>80</v>
      </c>
      <c r="R23" s="92" t="s">
        <v>80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 t="s">
        <v>80</v>
      </c>
      <c r="F24" s="92" t="s">
        <v>80</v>
      </c>
      <c r="G24" s="93" t="s">
        <v>80</v>
      </c>
      <c r="H24" s="94" t="s">
        <v>80</v>
      </c>
      <c r="I24" s="91" t="s">
        <v>80</v>
      </c>
      <c r="J24" s="92" t="s">
        <v>80</v>
      </c>
      <c r="K24" s="95" t="s">
        <v>80</v>
      </c>
      <c r="L24" s="92" t="s">
        <v>80</v>
      </c>
      <c r="M24" s="95">
        <v>95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 t="s">
        <v>80</v>
      </c>
      <c r="F25" s="92" t="s">
        <v>80</v>
      </c>
      <c r="G25" s="93" t="s">
        <v>80</v>
      </c>
      <c r="H25" s="94" t="s">
        <v>80</v>
      </c>
      <c r="I25" s="91" t="s">
        <v>80</v>
      </c>
      <c r="J25" s="92" t="s">
        <v>80</v>
      </c>
      <c r="K25" s="95" t="s">
        <v>80</v>
      </c>
      <c r="L25" s="92" t="s">
        <v>80</v>
      </c>
      <c r="M25" s="95" t="s">
        <v>80</v>
      </c>
      <c r="N25" s="92" t="s">
        <v>80</v>
      </c>
      <c r="O25" s="95" t="s">
        <v>80</v>
      </c>
      <c r="P25" s="92" t="s">
        <v>80</v>
      </c>
      <c r="Q25" s="95" t="s">
        <v>80</v>
      </c>
      <c r="R25" s="92" t="s">
        <v>80</v>
      </c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87" t="s">
        <v>80</v>
      </c>
      <c r="D26" s="88" t="s">
        <v>80</v>
      </c>
      <c r="E26" s="91" t="s">
        <v>80</v>
      </c>
      <c r="F26" s="92" t="s">
        <v>80</v>
      </c>
      <c r="G26" s="93" t="s">
        <v>80</v>
      </c>
      <c r="H26" s="94" t="s">
        <v>80</v>
      </c>
      <c r="I26" s="91" t="s">
        <v>80</v>
      </c>
      <c r="J26" s="92" t="s">
        <v>80</v>
      </c>
      <c r="K26" s="95" t="s">
        <v>80</v>
      </c>
      <c r="L26" s="92" t="s">
        <v>80</v>
      </c>
      <c r="M26" s="95" t="s">
        <v>80</v>
      </c>
      <c r="N26" s="92" t="s">
        <v>80</v>
      </c>
      <c r="O26" s="95" t="s">
        <v>80</v>
      </c>
      <c r="P26" s="92" t="s">
        <v>80</v>
      </c>
      <c r="Q26" s="95" t="s">
        <v>80</v>
      </c>
      <c r="R26" s="92" t="s">
        <v>80</v>
      </c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0</v>
      </c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35</v>
      </c>
      <c r="J27" s="92">
        <v>59</v>
      </c>
      <c r="K27" s="95">
        <v>22</v>
      </c>
      <c r="L27" s="92">
        <v>55</v>
      </c>
      <c r="M27" s="95">
        <v>27</v>
      </c>
      <c r="N27" s="92">
        <v>54</v>
      </c>
      <c r="O27" s="95">
        <v>30</v>
      </c>
      <c r="P27" s="92">
        <v>65</v>
      </c>
      <c r="Q27" s="95" t="s">
        <v>80</v>
      </c>
      <c r="R27" s="92" t="s">
        <v>80</v>
      </c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 t="e">
        <f t="shared" si="0"/>
        <v>#VALUE!</v>
      </c>
      <c r="AI27" s="33" t="e">
        <f t="shared" si="1"/>
        <v>#VALUE!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07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 t="s">
        <v>80</v>
      </c>
      <c r="H29" s="94" t="s">
        <v>80</v>
      </c>
      <c r="I29" s="91" t="s">
        <v>80</v>
      </c>
      <c r="J29" s="92" t="s">
        <v>80</v>
      </c>
      <c r="K29" s="95" t="s">
        <v>80</v>
      </c>
      <c r="L29" s="92" t="s">
        <v>80</v>
      </c>
      <c r="M29" s="95">
        <v>25</v>
      </c>
      <c r="N29" s="92">
        <v>25</v>
      </c>
      <c r="O29" s="95" t="s">
        <v>80</v>
      </c>
      <c r="P29" s="92" t="s">
        <v>80</v>
      </c>
      <c r="Q29" s="95" t="s">
        <v>80</v>
      </c>
      <c r="R29" s="92" t="s">
        <v>80</v>
      </c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3</v>
      </c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87" t="s">
        <v>80</v>
      </c>
      <c r="D30" s="88" t="s">
        <v>80</v>
      </c>
      <c r="E30" s="91" t="s">
        <v>80</v>
      </c>
      <c r="F30" s="92" t="s">
        <v>80</v>
      </c>
      <c r="G30" s="93" t="s">
        <v>80</v>
      </c>
      <c r="H30" s="94" t="s">
        <v>80</v>
      </c>
      <c r="I30" s="91" t="s">
        <v>80</v>
      </c>
      <c r="J30" s="92" t="s">
        <v>80</v>
      </c>
      <c r="K30" s="95" t="s">
        <v>80</v>
      </c>
      <c r="L30" s="92" t="s">
        <v>80</v>
      </c>
      <c r="M30" s="95" t="s">
        <v>80</v>
      </c>
      <c r="N30" s="92" t="s">
        <v>80</v>
      </c>
      <c r="O30" s="95" t="s">
        <v>80</v>
      </c>
      <c r="P30" s="92" t="s">
        <v>80</v>
      </c>
      <c r="Q30" s="95" t="s">
        <v>80</v>
      </c>
      <c r="R30" s="92" t="s">
        <v>80</v>
      </c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07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4">
        <v>63</v>
      </c>
      <c r="H32" s="91">
        <v>67</v>
      </c>
      <c r="I32" s="91">
        <v>55</v>
      </c>
      <c r="J32" s="92">
        <v>65</v>
      </c>
      <c r="K32" s="95" t="s">
        <v>80</v>
      </c>
      <c r="L32" s="92" t="s">
        <v>80</v>
      </c>
      <c r="M32" s="95">
        <v>72</v>
      </c>
      <c r="N32" s="92">
        <v>72</v>
      </c>
      <c r="O32" s="95">
        <v>60</v>
      </c>
      <c r="P32" s="92">
        <v>80</v>
      </c>
      <c r="Q32" s="95" t="s">
        <v>80</v>
      </c>
      <c r="R32" s="92" t="s">
        <v>80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6</v>
      </c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87">
        <v>568.20000000000005</v>
      </c>
      <c r="D33" s="88">
        <v>268.2</v>
      </c>
      <c r="E33" s="91" t="s">
        <v>80</v>
      </c>
      <c r="F33" s="92" t="s">
        <v>80</v>
      </c>
      <c r="G33" s="94" t="s">
        <v>80</v>
      </c>
      <c r="H33" s="91" t="s">
        <v>80</v>
      </c>
      <c r="I33" s="91">
        <v>477.3</v>
      </c>
      <c r="J33" s="92">
        <v>477.3</v>
      </c>
      <c r="K33" s="92" t="s">
        <v>80</v>
      </c>
      <c r="L33" s="95" t="s">
        <v>80</v>
      </c>
      <c r="M33" s="95" t="s">
        <v>80</v>
      </c>
      <c r="N33" s="92" t="s">
        <v>80</v>
      </c>
      <c r="O33" s="95" t="s">
        <v>80</v>
      </c>
      <c r="P33" s="92" t="s">
        <v>80</v>
      </c>
      <c r="Q33" s="95" t="s">
        <v>80</v>
      </c>
      <c r="R33" s="92" t="s">
        <v>80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2</v>
      </c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87">
        <v>300</v>
      </c>
      <c r="D34" s="88">
        <v>320</v>
      </c>
      <c r="E34" s="91" t="s">
        <v>80</v>
      </c>
      <c r="F34" s="92" t="s">
        <v>80</v>
      </c>
      <c r="G34" s="94">
        <v>242</v>
      </c>
      <c r="H34" s="91">
        <v>300</v>
      </c>
      <c r="I34" s="91" t="s">
        <v>80</v>
      </c>
      <c r="J34" s="92"/>
      <c r="K34" s="92" t="s">
        <v>80</v>
      </c>
      <c r="L34" s="95" t="s">
        <v>80</v>
      </c>
      <c r="M34" s="95" t="s">
        <v>80</v>
      </c>
      <c r="N34" s="92" t="s">
        <v>80</v>
      </c>
      <c r="O34" s="95" t="s">
        <v>80</v>
      </c>
      <c r="P34" s="92" t="s">
        <v>80</v>
      </c>
      <c r="Q34" s="95" t="s">
        <v>80</v>
      </c>
      <c r="R34" s="92" t="s">
        <v>80</v>
      </c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0</v>
      </c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87" t="s">
        <v>80</v>
      </c>
      <c r="D35" s="88"/>
      <c r="E35" s="91" t="s">
        <v>80</v>
      </c>
      <c r="F35" s="92" t="s">
        <v>80</v>
      </c>
      <c r="G35" s="94" t="s">
        <v>80</v>
      </c>
      <c r="H35" s="91" t="s">
        <v>80</v>
      </c>
      <c r="I35" s="91" t="s">
        <v>80</v>
      </c>
      <c r="J35" s="92"/>
      <c r="K35" s="92" t="s">
        <v>80</v>
      </c>
      <c r="L35" s="95" t="s">
        <v>80</v>
      </c>
      <c r="M35" s="95" t="s">
        <v>80</v>
      </c>
      <c r="N35" s="92" t="s">
        <v>80</v>
      </c>
      <c r="O35" s="95" t="s">
        <v>80</v>
      </c>
      <c r="P35" s="92" t="s">
        <v>80</v>
      </c>
      <c r="Q35" s="95" t="s">
        <v>80</v>
      </c>
      <c r="R35" s="92" t="s">
        <v>80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0</v>
      </c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4">
        <v>176</v>
      </c>
      <c r="H36" s="91">
        <v>294.5</v>
      </c>
      <c r="I36" s="91">
        <v>305.60000000000002</v>
      </c>
      <c r="J36" s="92">
        <v>305.60000000000002</v>
      </c>
      <c r="K36" s="92" t="s">
        <v>80</v>
      </c>
      <c r="L36" s="95" t="s">
        <v>80</v>
      </c>
      <c r="M36" s="95">
        <v>327.8</v>
      </c>
      <c r="N36" s="92">
        <v>327.8</v>
      </c>
      <c r="O36" s="95" t="s">
        <v>80</v>
      </c>
      <c r="P36" s="92" t="s">
        <v>80</v>
      </c>
      <c r="Q36" s="95" t="s">
        <v>80</v>
      </c>
      <c r="R36" s="92" t="s">
        <v>80</v>
      </c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4">
        <v>325</v>
      </c>
      <c r="H37" s="91">
        <v>325</v>
      </c>
      <c r="I37" s="91" t="s">
        <v>80</v>
      </c>
      <c r="J37" s="92" t="s">
        <v>80</v>
      </c>
      <c r="K37" s="92" t="s">
        <v>80</v>
      </c>
      <c r="L37" s="95" t="s">
        <v>80</v>
      </c>
      <c r="M37" s="95">
        <v>320</v>
      </c>
      <c r="N37" s="92">
        <v>320</v>
      </c>
      <c r="O37" s="95" t="s">
        <v>80</v>
      </c>
      <c r="P37" s="92" t="s">
        <v>80</v>
      </c>
      <c r="Q37" s="95" t="s">
        <v>80</v>
      </c>
      <c r="R37" s="92" t="s">
        <v>80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2</v>
      </c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07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104" t="s">
        <v>80</v>
      </c>
      <c r="F39" s="94" t="s">
        <v>80</v>
      </c>
      <c r="G39" s="94">
        <v>20</v>
      </c>
      <c r="H39" s="91">
        <v>20</v>
      </c>
      <c r="I39" s="91">
        <v>20</v>
      </c>
      <c r="J39" s="92">
        <v>20</v>
      </c>
      <c r="K39" s="95" t="s">
        <v>80</v>
      </c>
      <c r="L39" s="92" t="s">
        <v>80</v>
      </c>
      <c r="M39" s="95">
        <v>20</v>
      </c>
      <c r="N39" s="92">
        <v>20</v>
      </c>
      <c r="O39" s="95" t="s">
        <v>80</v>
      </c>
      <c r="P39" s="92" t="s">
        <v>80</v>
      </c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5</v>
      </c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87">
        <v>27</v>
      </c>
      <c r="D40" s="88">
        <v>27</v>
      </c>
      <c r="E40" s="91">
        <v>28</v>
      </c>
      <c r="F40" s="94">
        <v>28</v>
      </c>
      <c r="G40" s="94">
        <v>22</v>
      </c>
      <c r="H40" s="91">
        <v>22</v>
      </c>
      <c r="I40" s="91">
        <v>26</v>
      </c>
      <c r="J40" s="92">
        <v>26</v>
      </c>
      <c r="K40" s="95" t="s">
        <v>80</v>
      </c>
      <c r="L40" s="92" t="s">
        <v>80</v>
      </c>
      <c r="M40" s="95">
        <v>25</v>
      </c>
      <c r="N40" s="92">
        <v>25</v>
      </c>
      <c r="O40" s="95" t="s">
        <v>80</v>
      </c>
      <c r="P40" s="92" t="s">
        <v>80</v>
      </c>
      <c r="Q40" s="95" t="s">
        <v>80</v>
      </c>
      <c r="R40" s="92" t="s">
        <v>80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5</v>
      </c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87"/>
      <c r="D41" s="88"/>
      <c r="E41" s="91">
        <v>18</v>
      </c>
      <c r="F41" s="94">
        <v>18</v>
      </c>
      <c r="G41" s="94">
        <v>16</v>
      </c>
      <c r="H41" s="91">
        <v>16</v>
      </c>
      <c r="I41" s="91">
        <v>17</v>
      </c>
      <c r="J41" s="92">
        <v>17</v>
      </c>
      <c r="K41" s="95" t="s">
        <v>80</v>
      </c>
      <c r="L41" s="92" t="s">
        <v>80</v>
      </c>
      <c r="M41" s="95"/>
      <c r="N41" s="92"/>
      <c r="O41" s="95">
        <v>18</v>
      </c>
      <c r="P41" s="92">
        <v>18</v>
      </c>
      <c r="Q41" s="95" t="s">
        <v>80</v>
      </c>
      <c r="R41" s="92" t="s">
        <v>80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87">
        <v>22</v>
      </c>
      <c r="D42" s="88">
        <v>22</v>
      </c>
      <c r="E42" s="91" t="s">
        <v>80</v>
      </c>
      <c r="F42" s="94" t="s">
        <v>80</v>
      </c>
      <c r="G42" s="94">
        <v>25</v>
      </c>
      <c r="H42" s="91">
        <v>25</v>
      </c>
      <c r="I42" s="91">
        <v>28</v>
      </c>
      <c r="J42" s="92">
        <v>28</v>
      </c>
      <c r="K42" s="95" t="s">
        <v>80</v>
      </c>
      <c r="L42" s="92" t="s">
        <v>80</v>
      </c>
      <c r="M42" s="95">
        <v>25</v>
      </c>
      <c r="N42" s="92">
        <v>25</v>
      </c>
      <c r="O42" s="95">
        <v>28</v>
      </c>
      <c r="P42" s="92">
        <v>28</v>
      </c>
      <c r="Q42" s="95" t="s">
        <v>80</v>
      </c>
      <c r="R42" s="92" t="s">
        <v>80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87">
        <v>40</v>
      </c>
      <c r="D43" s="88">
        <v>40</v>
      </c>
      <c r="E43" s="91" t="s">
        <v>80</v>
      </c>
      <c r="F43" s="94" t="s">
        <v>80</v>
      </c>
      <c r="G43" s="94">
        <v>34</v>
      </c>
      <c r="H43" s="91">
        <v>34</v>
      </c>
      <c r="I43" s="91">
        <v>40</v>
      </c>
      <c r="J43" s="92">
        <v>40</v>
      </c>
      <c r="K43" s="95" t="s">
        <v>80</v>
      </c>
      <c r="L43" s="92" t="s">
        <v>80</v>
      </c>
      <c r="M43" s="95">
        <v>35</v>
      </c>
      <c r="N43" s="92">
        <v>35</v>
      </c>
      <c r="O43" s="95" t="s">
        <v>80</v>
      </c>
      <c r="P43" s="92" t="s">
        <v>80</v>
      </c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87">
        <v>40</v>
      </c>
      <c r="D44" s="88">
        <v>52</v>
      </c>
      <c r="E44" s="91" t="s">
        <v>80</v>
      </c>
      <c r="F44" s="94" t="s">
        <v>80</v>
      </c>
      <c r="G44" s="94">
        <v>40</v>
      </c>
      <c r="H44" s="91">
        <v>40</v>
      </c>
      <c r="I44" s="91" t="s">
        <v>80</v>
      </c>
      <c r="J44" s="92" t="s">
        <v>80</v>
      </c>
      <c r="K44" s="95" t="s">
        <v>80</v>
      </c>
      <c r="L44" s="92" t="s">
        <v>80</v>
      </c>
      <c r="M44" s="95">
        <v>40</v>
      </c>
      <c r="N44" s="92">
        <v>40</v>
      </c>
      <c r="O44" s="95" t="s">
        <v>80</v>
      </c>
      <c r="P44" s="92" t="s">
        <v>80</v>
      </c>
      <c r="Q44" s="95" t="s">
        <v>80</v>
      </c>
      <c r="R44" s="92" t="s">
        <v>80</v>
      </c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87">
        <v>145</v>
      </c>
      <c r="D45" s="88">
        <v>145</v>
      </c>
      <c r="E45" s="91" t="s">
        <v>80</v>
      </c>
      <c r="F45" s="94" t="s">
        <v>80</v>
      </c>
      <c r="G45" s="94">
        <v>90</v>
      </c>
      <c r="H45" s="91">
        <v>90</v>
      </c>
      <c r="I45" s="91" t="s">
        <v>80</v>
      </c>
      <c r="J45" s="92" t="s">
        <v>80</v>
      </c>
      <c r="K45" s="95" t="s">
        <v>80</v>
      </c>
      <c r="L45" s="92" t="s">
        <v>80</v>
      </c>
      <c r="M45" s="95" t="s">
        <v>80</v>
      </c>
      <c r="N45" s="92" t="s">
        <v>80</v>
      </c>
      <c r="O45" s="95" t="s">
        <v>80</v>
      </c>
      <c r="P45" s="92" t="s">
        <v>80</v>
      </c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1</v>
      </c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07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145</v>
      </c>
      <c r="D47" s="88">
        <v>175</v>
      </c>
      <c r="E47" s="91">
        <v>110</v>
      </c>
      <c r="F47" s="94">
        <v>110</v>
      </c>
      <c r="G47" s="94">
        <v>115</v>
      </c>
      <c r="H47" s="91">
        <v>115</v>
      </c>
      <c r="I47" s="91" t="s">
        <v>80</v>
      </c>
      <c r="J47" s="92" t="s">
        <v>80</v>
      </c>
      <c r="K47" s="95" t="s">
        <v>80</v>
      </c>
      <c r="L47" s="92" t="s">
        <v>80</v>
      </c>
      <c r="M47" s="95">
        <v>85</v>
      </c>
      <c r="N47" s="92">
        <v>105</v>
      </c>
      <c r="O47" s="95">
        <v>130</v>
      </c>
      <c r="P47" s="92">
        <v>150</v>
      </c>
      <c r="Q47" s="95">
        <v>150</v>
      </c>
      <c r="R47" s="92">
        <v>160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 t="s">
        <v>80</v>
      </c>
      <c r="F48" s="94" t="s">
        <v>80</v>
      </c>
      <c r="G48" s="94">
        <v>90</v>
      </c>
      <c r="H48" s="91">
        <v>90</v>
      </c>
      <c r="I48" s="91" t="s">
        <v>80</v>
      </c>
      <c r="J48" s="92" t="s">
        <v>80</v>
      </c>
      <c r="K48" s="95" t="s">
        <v>80</v>
      </c>
      <c r="L48" s="92" t="s">
        <v>80</v>
      </c>
      <c r="M48" s="95">
        <v>95</v>
      </c>
      <c r="N48" s="92">
        <v>95</v>
      </c>
      <c r="O48" s="95" t="s">
        <v>80</v>
      </c>
      <c r="P48" s="92"/>
      <c r="Q48" s="95" t="s">
        <v>80</v>
      </c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2</v>
      </c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87">
        <v>120</v>
      </c>
      <c r="D49" s="88">
        <v>150</v>
      </c>
      <c r="E49" s="91" t="s">
        <v>80</v>
      </c>
      <c r="F49" s="94" t="s">
        <v>80</v>
      </c>
      <c r="G49" s="94" t="s">
        <v>80</v>
      </c>
      <c r="H49" s="91"/>
      <c r="I49" s="91" t="s">
        <v>80</v>
      </c>
      <c r="J49" s="92" t="s">
        <v>80</v>
      </c>
      <c r="K49" s="95" t="s">
        <v>80</v>
      </c>
      <c r="L49" s="92" t="s">
        <v>80</v>
      </c>
      <c r="M49" s="95">
        <v>115</v>
      </c>
      <c r="N49" s="92">
        <v>115</v>
      </c>
      <c r="O49" s="95" t="s">
        <v>80</v>
      </c>
      <c r="P49" s="92"/>
      <c r="Q49" s="95" t="s">
        <v>80</v>
      </c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87">
        <v>108</v>
      </c>
      <c r="D50" s="88">
        <v>108</v>
      </c>
      <c r="E50" s="91" t="s">
        <v>80</v>
      </c>
      <c r="F50" s="94" t="s">
        <v>80</v>
      </c>
      <c r="G50" s="94">
        <v>142</v>
      </c>
      <c r="H50" s="91">
        <v>142</v>
      </c>
      <c r="I50" s="91">
        <v>115</v>
      </c>
      <c r="J50" s="92">
        <v>115</v>
      </c>
      <c r="K50" s="95" t="s">
        <v>80</v>
      </c>
      <c r="L50" s="92" t="s">
        <v>80</v>
      </c>
      <c r="M50" s="95">
        <v>135</v>
      </c>
      <c r="N50" s="92">
        <v>135</v>
      </c>
      <c r="O50" s="95" t="s">
        <v>80</v>
      </c>
      <c r="P50" s="92" t="s">
        <v>80</v>
      </c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87">
        <v>180</v>
      </c>
      <c r="D51" s="88">
        <v>180</v>
      </c>
      <c r="E51" s="91">
        <v>160</v>
      </c>
      <c r="F51" s="94">
        <v>160</v>
      </c>
      <c r="G51" s="94">
        <v>168</v>
      </c>
      <c r="H51" s="91">
        <v>168</v>
      </c>
      <c r="I51" s="91">
        <v>167</v>
      </c>
      <c r="J51" s="92">
        <v>167</v>
      </c>
      <c r="K51" s="95" t="s">
        <v>80</v>
      </c>
      <c r="L51" s="92" t="s">
        <v>80</v>
      </c>
      <c r="M51" s="95" t="s">
        <v>80</v>
      </c>
      <c r="N51" s="92" t="s">
        <v>80</v>
      </c>
      <c r="O51" s="95">
        <v>180</v>
      </c>
      <c r="P51" s="92">
        <v>180</v>
      </c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07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53</v>
      </c>
      <c r="D53" s="88">
        <v>53</v>
      </c>
      <c r="E53" s="91">
        <v>55</v>
      </c>
      <c r="F53" s="92">
        <v>55</v>
      </c>
      <c r="G53" s="93">
        <v>50</v>
      </c>
      <c r="H53" s="94">
        <v>50</v>
      </c>
      <c r="I53" s="105">
        <v>50</v>
      </c>
      <c r="J53" s="106">
        <v>50</v>
      </c>
      <c r="K53" s="105" t="s">
        <v>80</v>
      </c>
      <c r="L53" s="106" t="s">
        <v>80</v>
      </c>
      <c r="M53" s="105">
        <v>50</v>
      </c>
      <c r="N53" s="106">
        <v>50</v>
      </c>
      <c r="O53" s="105" t="s">
        <v>80</v>
      </c>
      <c r="P53" s="106" t="s">
        <v>80</v>
      </c>
      <c r="Q53" s="105" t="s">
        <v>80</v>
      </c>
      <c r="R53" s="106" t="s">
        <v>80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25" right="0.25" top="0.75" bottom="0.75" header="0.3" footer="0.3"/>
  <pageSetup paperSize="9" scale="48" fitToWidth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36" activePane="bottomRight" state="frozen"/>
      <selection activeCell="P45" sqref="P45"/>
      <selection pane="topRight" activeCell="P45" sqref="P45"/>
      <selection pane="bottomLeft" activeCell="P45" sqref="P45"/>
      <selection pane="bottomRight" activeCell="P45" sqref="P4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63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64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64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33.375</v>
      </c>
      <c r="AI12" s="33">
        <f t="shared" si="1"/>
        <v>33.375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65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65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65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96.333333333333329</v>
      </c>
      <c r="AI35" s="33">
        <f t="shared" si="1"/>
        <v>96.333333333333329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65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18.75</v>
      </c>
      <c r="AI39" s="33">
        <f t="shared" si="1"/>
        <v>18.75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25</v>
      </c>
      <c r="R40" s="92">
        <v>25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21.857142857142858</v>
      </c>
      <c r="AI40" s="33">
        <f t="shared" si="1"/>
        <v>21.857142857142858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>
        <v>22</v>
      </c>
      <c r="H41" s="122">
        <v>22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23.166666666666668</v>
      </c>
      <c r="AI41" s="33">
        <f t="shared" si="1"/>
        <v>23.166666666666668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4</v>
      </c>
      <c r="AH42" s="32">
        <f t="shared" si="0"/>
        <v>64.5</v>
      </c>
      <c r="AI42" s="33">
        <f t="shared" si="1"/>
        <v>64.5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>
        <v>180</v>
      </c>
      <c r="H43" s="122">
        <v>180</v>
      </c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183.75</v>
      </c>
      <c r="AI43" s="33">
        <f t="shared" si="1"/>
        <v>183.75</v>
      </c>
    </row>
    <row r="44" spans="1:35" ht="21" customHeight="1">
      <c r="A44" s="24">
        <v>33</v>
      </c>
      <c r="B44" s="24" t="s">
        <v>43</v>
      </c>
      <c r="C44" s="87">
        <v>160</v>
      </c>
      <c r="D44" s="88">
        <v>160</v>
      </c>
      <c r="E44" s="91"/>
      <c r="F44" s="94"/>
      <c r="G44" s="91">
        <v>180</v>
      </c>
      <c r="H44" s="122">
        <v>180</v>
      </c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176.75</v>
      </c>
      <c r="AI44" s="33">
        <f t="shared" si="1"/>
        <v>176.75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1">
        <v>180</v>
      </c>
      <c r="H45" s="122">
        <v>180</v>
      </c>
      <c r="I45" s="91">
        <v>180</v>
      </c>
      <c r="J45" s="92">
        <v>180</v>
      </c>
      <c r="K45" s="95">
        <v>186</v>
      </c>
      <c r="L45" s="92">
        <v>186</v>
      </c>
      <c r="M45" s="95">
        <v>175</v>
      </c>
      <c r="N45" s="92">
        <v>175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6</v>
      </c>
      <c r="AH45" s="32">
        <f t="shared" si="0"/>
        <v>175.16666666666666</v>
      </c>
      <c r="AI45" s="33">
        <f t="shared" si="1"/>
        <v>175.16666666666666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65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120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113.28571428571429</v>
      </c>
      <c r="AI47" s="33">
        <f t="shared" si="1"/>
        <v>125.71428571428571</v>
      </c>
    </row>
    <row r="48" spans="1:35" ht="17.25">
      <c r="A48" s="24">
        <v>36</v>
      </c>
      <c r="B48" s="24" t="s">
        <v>47</v>
      </c>
      <c r="C48" s="87">
        <v>92</v>
      </c>
      <c r="D48" s="88">
        <v>92</v>
      </c>
      <c r="E48" s="91">
        <v>105</v>
      </c>
      <c r="F48" s="94">
        <v>105</v>
      </c>
      <c r="G48" s="94">
        <v>105</v>
      </c>
      <c r="H48" s="91">
        <v>105</v>
      </c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116.8</v>
      </c>
      <c r="AI48" s="33">
        <f t="shared" si="1"/>
        <v>116.8</v>
      </c>
    </row>
    <row r="49" spans="1:35" ht="33">
      <c r="A49" s="24">
        <v>37</v>
      </c>
      <c r="B49" s="24" t="s">
        <v>48</v>
      </c>
      <c r="C49" s="87">
        <v>150</v>
      </c>
      <c r="D49" s="88">
        <v>165</v>
      </c>
      <c r="E49" s="91"/>
      <c r="F49" s="94"/>
      <c r="G49" s="94">
        <v>160</v>
      </c>
      <c r="H49" s="91">
        <v>160</v>
      </c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>
        <v>150</v>
      </c>
      <c r="R49" s="92">
        <v>150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6</v>
      </c>
      <c r="AH49" s="32">
        <f t="shared" si="0"/>
        <v>144.16666666666666</v>
      </c>
      <c r="AI49" s="33">
        <f t="shared" si="1"/>
        <v>146.66666666666666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>
        <v>140</v>
      </c>
      <c r="H50" s="91">
        <v>140</v>
      </c>
      <c r="I50" s="91">
        <v>145</v>
      </c>
      <c r="J50" s="92">
        <v>145</v>
      </c>
      <c r="K50" s="95">
        <v>155</v>
      </c>
      <c r="L50" s="92">
        <v>155</v>
      </c>
      <c r="M50" s="95">
        <v>165</v>
      </c>
      <c r="N50" s="92">
        <v>165</v>
      </c>
      <c r="O50" s="95"/>
      <c r="P50" s="92"/>
      <c r="Q50" s="95">
        <v>170</v>
      </c>
      <c r="R50" s="92">
        <v>170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7</v>
      </c>
      <c r="AH50" s="32">
        <f t="shared" si="0"/>
        <v>154.28571428571428</v>
      </c>
      <c r="AI50" s="33">
        <f t="shared" si="1"/>
        <v>154.28571428571428</v>
      </c>
    </row>
    <row r="51" spans="1:35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188</v>
      </c>
      <c r="H51" s="91">
        <v>188</v>
      </c>
      <c r="I51" s="91">
        <v>160</v>
      </c>
      <c r="J51" s="92">
        <v>160</v>
      </c>
      <c r="K51" s="95">
        <v>175</v>
      </c>
      <c r="L51" s="92">
        <v>175</v>
      </c>
      <c r="M51" s="95">
        <v>165</v>
      </c>
      <c r="N51" s="92">
        <v>165</v>
      </c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168</v>
      </c>
      <c r="AI51" s="33">
        <f t="shared" si="1"/>
        <v>171.33333333333334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65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64</v>
      </c>
      <c r="D53" s="88">
        <v>64</v>
      </c>
      <c r="E53" s="91">
        <v>65</v>
      </c>
      <c r="F53" s="92">
        <v>65</v>
      </c>
      <c r="G53" s="93">
        <v>64</v>
      </c>
      <c r="H53" s="94">
        <v>64</v>
      </c>
      <c r="I53" s="105">
        <v>64</v>
      </c>
      <c r="J53" s="106">
        <v>64</v>
      </c>
      <c r="K53" s="105"/>
      <c r="L53" s="106"/>
      <c r="M53" s="105">
        <v>60</v>
      </c>
      <c r="N53" s="106">
        <v>60</v>
      </c>
      <c r="O53" s="105"/>
      <c r="P53" s="106"/>
      <c r="Q53" s="105">
        <v>75</v>
      </c>
      <c r="R53" s="106">
        <v>75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65.333333333333329</v>
      </c>
      <c r="AI53" s="33">
        <f t="shared" si="1"/>
        <v>65.333333333333329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36" activePane="bottomRight" state="frozen"/>
      <selection activeCell="P45" sqref="P45"/>
      <selection pane="topRight" activeCell="P45" sqref="P45"/>
      <selection pane="bottomLeft" activeCell="P45" sqref="P45"/>
      <selection pane="bottomRight" activeCell="P45" sqref="P45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68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67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67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33.375</v>
      </c>
      <c r="AI12" s="33">
        <f t="shared" si="1"/>
        <v>33.375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66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220</v>
      </c>
      <c r="D18" s="88">
        <v>330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333.66666666666669</v>
      </c>
      <c r="AI18" s="33">
        <f t="shared" si="1"/>
        <v>354.5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66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66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96.333333333333329</v>
      </c>
      <c r="AI35" s="33">
        <f t="shared" si="1"/>
        <v>96.333333333333329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66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15</v>
      </c>
      <c r="H39" s="122">
        <v>15</v>
      </c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18.75</v>
      </c>
      <c r="AI39" s="33">
        <f t="shared" si="1"/>
        <v>18.75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>
        <v>22</v>
      </c>
      <c r="H40" s="122">
        <v>22</v>
      </c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25</v>
      </c>
      <c r="R40" s="92">
        <v>25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21.857142857142858</v>
      </c>
      <c r="AI40" s="33">
        <f t="shared" si="1"/>
        <v>21.857142857142858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>
        <v>22</v>
      </c>
      <c r="H41" s="122">
        <v>22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23.166666666666668</v>
      </c>
      <c r="AI41" s="33">
        <f t="shared" si="1"/>
        <v>23.166666666666668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4</v>
      </c>
      <c r="AH42" s="32">
        <f t="shared" si="0"/>
        <v>64.5</v>
      </c>
      <c r="AI42" s="33">
        <f t="shared" si="1"/>
        <v>64.5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>
        <v>180</v>
      </c>
      <c r="H43" s="122">
        <v>180</v>
      </c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183.75</v>
      </c>
      <c r="AI43" s="33">
        <f t="shared" si="1"/>
        <v>183.75</v>
      </c>
    </row>
    <row r="44" spans="1:35" ht="21" customHeight="1">
      <c r="A44" s="24">
        <v>33</v>
      </c>
      <c r="B44" s="24" t="s">
        <v>43</v>
      </c>
      <c r="C44" s="87"/>
      <c r="D44" s="88"/>
      <c r="E44" s="91"/>
      <c r="F44" s="94"/>
      <c r="G44" s="91">
        <v>180</v>
      </c>
      <c r="H44" s="122">
        <v>180</v>
      </c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3</v>
      </c>
      <c r="AH44" s="32">
        <f t="shared" si="0"/>
        <v>182.33333333333334</v>
      </c>
      <c r="AI44" s="33">
        <f t="shared" si="1"/>
        <v>182.33333333333334</v>
      </c>
    </row>
    <row r="45" spans="1:35" ht="21.75" customHeight="1">
      <c r="A45" s="24">
        <v>34</v>
      </c>
      <c r="B45" s="24" t="s">
        <v>44</v>
      </c>
      <c r="C45" s="87">
        <v>180</v>
      </c>
      <c r="D45" s="88">
        <v>180</v>
      </c>
      <c r="E45" s="91"/>
      <c r="F45" s="94"/>
      <c r="G45" s="91">
        <v>180</v>
      </c>
      <c r="H45" s="122">
        <v>180</v>
      </c>
      <c r="I45" s="91">
        <v>180</v>
      </c>
      <c r="J45" s="92">
        <v>180</v>
      </c>
      <c r="K45" s="95">
        <v>186</v>
      </c>
      <c r="L45" s="92">
        <v>186</v>
      </c>
      <c r="M45" s="95">
        <v>175</v>
      </c>
      <c r="N45" s="92">
        <v>175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6</v>
      </c>
      <c r="AH45" s="32">
        <f t="shared" si="0"/>
        <v>180.16666666666666</v>
      </c>
      <c r="AI45" s="33">
        <f t="shared" si="1"/>
        <v>180.16666666666666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66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93</v>
      </c>
      <c r="D47" s="88">
        <v>130</v>
      </c>
      <c r="E47" s="91">
        <v>130</v>
      </c>
      <c r="F47" s="94">
        <v>150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120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113.28571428571429</v>
      </c>
      <c r="AI47" s="33">
        <f t="shared" si="1"/>
        <v>125.71428571428571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105</v>
      </c>
      <c r="F48" s="94">
        <v>105</v>
      </c>
      <c r="G48" s="94">
        <v>105</v>
      </c>
      <c r="H48" s="91">
        <v>105</v>
      </c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117.4</v>
      </c>
      <c r="AI48" s="33">
        <f t="shared" si="1"/>
        <v>117.4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/>
      <c r="F49" s="94"/>
      <c r="G49" s="94">
        <v>160</v>
      </c>
      <c r="H49" s="91">
        <v>160</v>
      </c>
      <c r="I49" s="91">
        <v>145</v>
      </c>
      <c r="J49" s="92">
        <v>145</v>
      </c>
      <c r="K49" s="95">
        <v>120</v>
      </c>
      <c r="L49" s="92">
        <v>120</v>
      </c>
      <c r="M49" s="95">
        <v>140</v>
      </c>
      <c r="N49" s="92">
        <v>140</v>
      </c>
      <c r="O49" s="95"/>
      <c r="P49" s="92"/>
      <c r="Q49" s="95">
        <v>150</v>
      </c>
      <c r="R49" s="92">
        <v>150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6</v>
      </c>
      <c r="AH49" s="32">
        <f t="shared" si="0"/>
        <v>149.16666666666666</v>
      </c>
      <c r="AI49" s="33">
        <f t="shared" si="1"/>
        <v>149.16666666666666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>
        <v>140</v>
      </c>
      <c r="H50" s="91">
        <v>140</v>
      </c>
      <c r="I50" s="91">
        <v>145</v>
      </c>
      <c r="J50" s="92">
        <v>145</v>
      </c>
      <c r="K50" s="95">
        <v>155</v>
      </c>
      <c r="L50" s="92">
        <v>155</v>
      </c>
      <c r="M50" s="95">
        <v>165</v>
      </c>
      <c r="N50" s="92">
        <v>165</v>
      </c>
      <c r="O50" s="95"/>
      <c r="P50" s="92"/>
      <c r="Q50" s="95">
        <v>170</v>
      </c>
      <c r="R50" s="92">
        <v>170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7</v>
      </c>
      <c r="AH50" s="32">
        <f t="shared" si="0"/>
        <v>154.28571428571428</v>
      </c>
      <c r="AI50" s="33">
        <f t="shared" si="1"/>
        <v>154.28571428571428</v>
      </c>
    </row>
    <row r="51" spans="1:35" ht="17.25">
      <c r="A51" s="24">
        <v>39</v>
      </c>
      <c r="B51" s="24" t="s">
        <v>50</v>
      </c>
      <c r="C51" s="87">
        <v>140</v>
      </c>
      <c r="D51" s="88">
        <v>160</v>
      </c>
      <c r="E51" s="91"/>
      <c r="F51" s="94"/>
      <c r="G51" s="94">
        <v>188</v>
      </c>
      <c r="H51" s="91">
        <v>188</v>
      </c>
      <c r="I51" s="91">
        <v>160</v>
      </c>
      <c r="J51" s="92">
        <v>160</v>
      </c>
      <c r="K51" s="95">
        <v>175</v>
      </c>
      <c r="L51" s="92">
        <v>175</v>
      </c>
      <c r="M51" s="95">
        <v>165</v>
      </c>
      <c r="N51" s="92">
        <v>165</v>
      </c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168</v>
      </c>
      <c r="AI51" s="33">
        <f t="shared" si="1"/>
        <v>171.33333333333334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66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65</v>
      </c>
      <c r="F53" s="92">
        <v>65</v>
      </c>
      <c r="G53" s="93">
        <v>64</v>
      </c>
      <c r="H53" s="94">
        <v>64</v>
      </c>
      <c r="I53" s="105">
        <v>64</v>
      </c>
      <c r="J53" s="106">
        <v>64</v>
      </c>
      <c r="K53" s="105"/>
      <c r="L53" s="106"/>
      <c r="M53" s="105">
        <v>55</v>
      </c>
      <c r="N53" s="106">
        <v>55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>
        <f t="shared" si="0"/>
        <v>60.6</v>
      </c>
      <c r="AI53" s="33">
        <f t="shared" si="1"/>
        <v>60.6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56"/>
  <sheetViews>
    <sheetView zoomScale="75" zoomScaleNormal="75" zoomScaleSheetLayoutView="75" workbookViewId="0">
      <pane xSplit="2" ySplit="5" topLeftCell="G6" activePane="bottomRight" state="frozen"/>
      <selection activeCell="P45" sqref="P45"/>
      <selection pane="topRight" activeCell="P45" sqref="P45"/>
      <selection pane="bottomLeft" activeCell="P45" sqref="P45"/>
      <selection pane="bottomRight" activeCell="AK53" sqref="AK7:AK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36" width="10.85546875" style="10" bestFit="1" customWidth="1"/>
    <col min="37" max="16384" width="9.140625" style="10"/>
  </cols>
  <sheetData>
    <row r="1" spans="1:37" hidden="1"/>
    <row r="2" spans="1:37" ht="18.75" customHeight="1">
      <c r="A2" s="11"/>
      <c r="B2" s="489" t="s">
        <v>108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69"/>
    </row>
    <row r="3" spans="1:3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70" t="s">
        <v>58</v>
      </c>
      <c r="AH3" s="487" t="s">
        <v>56</v>
      </c>
      <c r="AI3" s="487"/>
    </row>
    <row r="4" spans="1:3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70" t="s">
        <v>64</v>
      </c>
      <c r="AH4" s="487"/>
      <c r="AI4" s="487"/>
    </row>
    <row r="5" spans="1:3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7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34.0625</v>
      </c>
      <c r="AJ7" s="343">
        <f>(AH7+AI7)/2</f>
        <v>33.46875</v>
      </c>
      <c r="AK7" s="10">
        <v>33.5</v>
      </c>
    </row>
    <row r="8" spans="1:37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55.5</v>
      </c>
      <c r="AI8" s="33">
        <f t="shared" si="1"/>
        <v>70.25</v>
      </c>
      <c r="AJ8" s="343">
        <f t="shared" ref="AJ8:AJ53" si="2">(AH8+AI8)/2</f>
        <v>62.875</v>
      </c>
      <c r="AK8" s="10">
        <v>62.9</v>
      </c>
    </row>
    <row r="9" spans="1:37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  <c r="AJ9" s="343">
        <f t="shared" si="2"/>
        <v>44.571428571428569</v>
      </c>
      <c r="AK9" s="10">
        <v>44.6</v>
      </c>
    </row>
    <row r="10" spans="1:37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  <c r="AJ10" s="343">
        <f t="shared" si="2"/>
        <v>33</v>
      </c>
      <c r="AK10" s="10">
        <v>33</v>
      </c>
    </row>
    <row r="11" spans="1:37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  <c r="AJ11" s="343">
        <f t="shared" si="2"/>
        <v>78.4375</v>
      </c>
      <c r="AK11" s="10">
        <v>78.400000000000006</v>
      </c>
    </row>
    <row r="12" spans="1:37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33.375</v>
      </c>
      <c r="AI12" s="33">
        <f t="shared" si="1"/>
        <v>33.375</v>
      </c>
      <c r="AJ12" s="343">
        <f t="shared" si="2"/>
        <v>33.375</v>
      </c>
      <c r="AK12" s="10">
        <v>33.4</v>
      </c>
    </row>
    <row r="13" spans="1:37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  <c r="AJ13" s="343">
        <f t="shared" si="2"/>
        <v>17.166666666666668</v>
      </c>
      <c r="AK13" s="10">
        <v>17.2</v>
      </c>
    </row>
    <row r="14" spans="1:37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  <c r="AJ14" s="343">
        <f t="shared" si="2"/>
        <v>421.25</v>
      </c>
      <c r="AK14" s="10">
        <v>421.3</v>
      </c>
    </row>
    <row r="15" spans="1:37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  <c r="AJ15" s="343">
        <f t="shared" si="2"/>
        <v>0</v>
      </c>
    </row>
    <row r="16" spans="1:37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71"/>
      <c r="AH16" s="32" t="e">
        <f t="shared" si="0"/>
        <v>#DIV/0!</v>
      </c>
      <c r="AI16" s="33" t="e">
        <f t="shared" si="1"/>
        <v>#DIV/0!</v>
      </c>
      <c r="AJ16" s="343" t="e">
        <f t="shared" si="2"/>
        <v>#DIV/0!</v>
      </c>
    </row>
    <row r="17" spans="1:37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  <c r="AJ17" s="343">
        <f t="shared" si="2"/>
        <v>234.14285714285714</v>
      </c>
      <c r="AK17" s="10">
        <v>234.1</v>
      </c>
    </row>
    <row r="18" spans="1:37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382</v>
      </c>
      <c r="AI18" s="33">
        <f t="shared" si="1"/>
        <v>384.5</v>
      </c>
      <c r="AJ18" s="343">
        <f t="shared" si="2"/>
        <v>383.25</v>
      </c>
      <c r="AK18" s="10">
        <v>383.3</v>
      </c>
    </row>
    <row r="19" spans="1:37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  <c r="AJ19" s="343">
        <f t="shared" si="2"/>
        <v>320</v>
      </c>
      <c r="AK19" s="10">
        <v>320</v>
      </c>
    </row>
    <row r="20" spans="1:37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  <c r="AJ20" s="343" t="e">
        <f t="shared" si="2"/>
        <v>#DIV/0!</v>
      </c>
    </row>
    <row r="21" spans="1:37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  <c r="AJ21" s="343">
        <f t="shared" si="2"/>
        <v>280</v>
      </c>
      <c r="AK21" s="10">
        <v>280</v>
      </c>
    </row>
    <row r="22" spans="1:37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  <c r="AJ22" s="343">
        <f t="shared" si="2"/>
        <v>365</v>
      </c>
      <c r="AK22" s="10">
        <v>365</v>
      </c>
    </row>
    <row r="23" spans="1:37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  <c r="AJ23" s="343">
        <f t="shared" si="2"/>
        <v>183.125</v>
      </c>
      <c r="AK23" s="10">
        <v>183.1</v>
      </c>
    </row>
    <row r="24" spans="1:37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  <c r="AJ24" s="343">
        <f t="shared" si="2"/>
        <v>180</v>
      </c>
      <c r="AK24" s="10">
        <v>180</v>
      </c>
    </row>
    <row r="25" spans="1:37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  <c r="AJ25" s="343">
        <f t="shared" si="2"/>
        <v>230</v>
      </c>
      <c r="AK25" s="10">
        <v>230</v>
      </c>
    </row>
    <row r="26" spans="1:37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  <c r="AJ26" s="343">
        <f t="shared" si="2"/>
        <v>325</v>
      </c>
      <c r="AK26" s="10">
        <v>325</v>
      </c>
    </row>
    <row r="27" spans="1:37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  <c r="AJ27" s="343">
        <f t="shared" si="2"/>
        <v>45.428571428571431</v>
      </c>
      <c r="AK27" s="10">
        <v>45.4</v>
      </c>
    </row>
    <row r="28" spans="1:37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71"/>
      <c r="AH28" s="32" t="e">
        <f t="shared" si="0"/>
        <v>#DIV/0!</v>
      </c>
      <c r="AI28" s="33" t="e">
        <f t="shared" si="1"/>
        <v>#DIV/0!</v>
      </c>
      <c r="AJ28" s="343" t="e">
        <f t="shared" si="2"/>
        <v>#DIV/0!</v>
      </c>
    </row>
    <row r="29" spans="1:37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  <c r="AJ29" s="343">
        <f t="shared" si="2"/>
        <v>25</v>
      </c>
      <c r="AK29" s="10">
        <v>25</v>
      </c>
    </row>
    <row r="30" spans="1:37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  <c r="AJ30" s="343" t="e">
        <f t="shared" si="2"/>
        <v>#DIV/0!</v>
      </c>
    </row>
    <row r="31" spans="1:37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71"/>
      <c r="AH31" s="32" t="e">
        <f t="shared" si="0"/>
        <v>#DIV/0!</v>
      </c>
      <c r="AI31" s="33" t="e">
        <f t="shared" si="1"/>
        <v>#DIV/0!</v>
      </c>
      <c r="AJ31" s="343" t="e">
        <f t="shared" si="2"/>
        <v>#DIV/0!</v>
      </c>
    </row>
    <row r="32" spans="1:37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  <c r="AJ32" s="343">
        <f t="shared" si="2"/>
        <v>67.9375</v>
      </c>
      <c r="AK32" s="10">
        <v>67.900000000000006</v>
      </c>
    </row>
    <row r="33" spans="1:37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  <c r="AJ33" s="343">
        <f t="shared" si="2"/>
        <v>420.82499999999999</v>
      </c>
      <c r="AK33" s="10">
        <v>420.8</v>
      </c>
    </row>
    <row r="34" spans="1:37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  <c r="AJ34" s="343">
        <f t="shared" si="2"/>
        <v>325.5</v>
      </c>
      <c r="AK34" s="10">
        <v>325.5</v>
      </c>
    </row>
    <row r="35" spans="1:37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96.333333333333329</v>
      </c>
      <c r="AI35" s="33">
        <f t="shared" si="1"/>
        <v>96.333333333333329</v>
      </c>
      <c r="AJ35" s="343">
        <f t="shared" si="2"/>
        <v>96.333333333333329</v>
      </c>
      <c r="AK35" s="10">
        <v>96.3</v>
      </c>
    </row>
    <row r="36" spans="1:37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  <c r="AJ36" s="343">
        <f t="shared" si="2"/>
        <v>279.45749999999998</v>
      </c>
      <c r="AK36" s="10">
        <v>279.5</v>
      </c>
    </row>
    <row r="37" spans="1:37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  <c r="AJ37" s="343">
        <f t="shared" si="2"/>
        <v>372.85714285714289</v>
      </c>
      <c r="AK37" s="10">
        <v>372.9</v>
      </c>
    </row>
    <row r="38" spans="1:37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71"/>
      <c r="AH38" s="32" t="e">
        <f t="shared" si="0"/>
        <v>#DIV/0!</v>
      </c>
      <c r="AI38" s="33" t="e">
        <f t="shared" si="1"/>
        <v>#DIV/0!</v>
      </c>
      <c r="AJ38" s="343" t="e">
        <f t="shared" si="2"/>
        <v>#DIV/0!</v>
      </c>
    </row>
    <row r="39" spans="1:37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/>
      <c r="H39" s="122"/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20</v>
      </c>
      <c r="AI39" s="33">
        <f t="shared" si="1"/>
        <v>20</v>
      </c>
      <c r="AJ39" s="343">
        <f t="shared" si="2"/>
        <v>20</v>
      </c>
      <c r="AK39" s="10">
        <v>20</v>
      </c>
    </row>
    <row r="40" spans="1:37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/>
      <c r="H40" s="122"/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25</v>
      </c>
      <c r="R40" s="92">
        <v>25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21.833333333333332</v>
      </c>
      <c r="AI40" s="33">
        <f t="shared" si="1"/>
        <v>21.833333333333332</v>
      </c>
      <c r="AJ40" s="343">
        <f t="shared" si="2"/>
        <v>21.833333333333332</v>
      </c>
      <c r="AK40" s="10">
        <v>21.8</v>
      </c>
    </row>
    <row r="41" spans="1:37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23.4</v>
      </c>
      <c r="AI41" s="33">
        <f t="shared" si="1"/>
        <v>23.4</v>
      </c>
      <c r="AJ41" s="343">
        <f t="shared" si="2"/>
        <v>23.4</v>
      </c>
      <c r="AK41" s="10">
        <v>23.4</v>
      </c>
    </row>
    <row r="42" spans="1:37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86</v>
      </c>
      <c r="AI42" s="33">
        <f t="shared" si="1"/>
        <v>86</v>
      </c>
      <c r="AJ42" s="343">
        <f t="shared" si="2"/>
        <v>86</v>
      </c>
      <c r="AK42" s="10">
        <v>86</v>
      </c>
    </row>
    <row r="43" spans="1:37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/>
      <c r="H43" s="122"/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3</v>
      </c>
      <c r="AH43" s="32">
        <f t="shared" si="0"/>
        <v>185</v>
      </c>
      <c r="AI43" s="33">
        <f t="shared" si="1"/>
        <v>185</v>
      </c>
      <c r="AJ43" s="343">
        <f t="shared" si="2"/>
        <v>185</v>
      </c>
      <c r="AK43" s="10">
        <v>185</v>
      </c>
    </row>
    <row r="44" spans="1:37" ht="21" customHeight="1">
      <c r="A44" s="24">
        <v>33</v>
      </c>
      <c r="B44" s="24" t="s">
        <v>43</v>
      </c>
      <c r="C44" s="87"/>
      <c r="D44" s="88"/>
      <c r="E44" s="91"/>
      <c r="F44" s="94"/>
      <c r="G44" s="91"/>
      <c r="H44" s="122"/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183.5</v>
      </c>
      <c r="AI44" s="33">
        <f t="shared" si="1"/>
        <v>183.5</v>
      </c>
      <c r="AJ44" s="343">
        <f t="shared" si="2"/>
        <v>183.5</v>
      </c>
      <c r="AK44" s="10">
        <v>183.5</v>
      </c>
    </row>
    <row r="45" spans="1:37" ht="21.75" customHeight="1">
      <c r="A45" s="24">
        <v>34</v>
      </c>
      <c r="B45" s="24" t="s">
        <v>44</v>
      </c>
      <c r="C45" s="87">
        <v>180</v>
      </c>
      <c r="D45" s="88">
        <v>180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5</v>
      </c>
      <c r="AH45" s="32">
        <f t="shared" si="0"/>
        <v>181.2</v>
      </c>
      <c r="AI45" s="33">
        <f t="shared" si="1"/>
        <v>181.2</v>
      </c>
      <c r="AJ45" s="343">
        <f t="shared" si="2"/>
        <v>181.2</v>
      </c>
      <c r="AK45" s="10">
        <v>181.2</v>
      </c>
    </row>
    <row r="46" spans="1:37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71"/>
      <c r="AH46" s="32" t="e">
        <f t="shared" si="0"/>
        <v>#DIV/0!</v>
      </c>
      <c r="AI46" s="33" t="e">
        <f t="shared" si="1"/>
        <v>#DIV/0!</v>
      </c>
      <c r="AJ46" s="343" t="e">
        <f t="shared" si="2"/>
        <v>#DIV/0!</v>
      </c>
    </row>
    <row r="47" spans="1:37" ht="17.25">
      <c r="A47" s="24">
        <v>35</v>
      </c>
      <c r="B47" s="24" t="s">
        <v>46</v>
      </c>
      <c r="C47" s="87">
        <v>100</v>
      </c>
      <c r="D47" s="88">
        <v>150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114.28571428571429</v>
      </c>
      <c r="AI47" s="33">
        <f t="shared" si="1"/>
        <v>132.14285714285714</v>
      </c>
      <c r="AJ47" s="343">
        <f t="shared" si="2"/>
        <v>123.21428571428572</v>
      </c>
      <c r="AK47" s="10">
        <v>123.2</v>
      </c>
    </row>
    <row r="48" spans="1:37" ht="17.25">
      <c r="A48" s="24">
        <v>36</v>
      </c>
      <c r="B48" s="24" t="s">
        <v>47</v>
      </c>
      <c r="C48" s="87">
        <v>95</v>
      </c>
      <c r="D48" s="88">
        <v>95</v>
      </c>
      <c r="E48" s="91">
        <v>105</v>
      </c>
      <c r="F48" s="94">
        <v>105</v>
      </c>
      <c r="G48" s="94"/>
      <c r="H48" s="91"/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4</v>
      </c>
      <c r="AH48" s="32">
        <f t="shared" si="0"/>
        <v>120.5</v>
      </c>
      <c r="AI48" s="33">
        <f t="shared" si="1"/>
        <v>120.5</v>
      </c>
      <c r="AJ48" s="343">
        <f t="shared" si="2"/>
        <v>120.5</v>
      </c>
      <c r="AK48" s="10">
        <v>120.5</v>
      </c>
    </row>
    <row r="49" spans="1:37" ht="33">
      <c r="A49" s="24">
        <v>37</v>
      </c>
      <c r="B49" s="24" t="s">
        <v>48</v>
      </c>
      <c r="C49" s="87">
        <v>180</v>
      </c>
      <c r="D49" s="88">
        <v>180</v>
      </c>
      <c r="E49" s="91"/>
      <c r="F49" s="94"/>
      <c r="G49" s="94"/>
      <c r="H49" s="91"/>
      <c r="I49" s="91">
        <v>150</v>
      </c>
      <c r="J49" s="92">
        <v>150</v>
      </c>
      <c r="K49" s="95">
        <v>150</v>
      </c>
      <c r="L49" s="92">
        <v>150</v>
      </c>
      <c r="M49" s="95">
        <v>150</v>
      </c>
      <c r="N49" s="92">
        <v>165</v>
      </c>
      <c r="O49" s="95"/>
      <c r="P49" s="92"/>
      <c r="Q49" s="95">
        <v>150</v>
      </c>
      <c r="R49" s="92">
        <v>150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156</v>
      </c>
      <c r="AI49" s="33">
        <f t="shared" si="1"/>
        <v>159</v>
      </c>
      <c r="AJ49" s="343">
        <f t="shared" si="2"/>
        <v>157.5</v>
      </c>
      <c r="AK49" s="10">
        <v>157.5</v>
      </c>
    </row>
    <row r="50" spans="1:37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/>
      <c r="H50" s="91"/>
      <c r="I50" s="91">
        <v>145</v>
      </c>
      <c r="J50" s="92">
        <v>145</v>
      </c>
      <c r="K50" s="95">
        <v>155</v>
      </c>
      <c r="L50" s="92">
        <v>155</v>
      </c>
      <c r="M50" s="95">
        <v>180</v>
      </c>
      <c r="N50" s="92">
        <v>180</v>
      </c>
      <c r="O50" s="95"/>
      <c r="P50" s="92"/>
      <c r="Q50" s="95">
        <v>170</v>
      </c>
      <c r="R50" s="92">
        <v>170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6</v>
      </c>
      <c r="AH50" s="32">
        <f t="shared" si="0"/>
        <v>159.16666666666666</v>
      </c>
      <c r="AI50" s="33">
        <f t="shared" si="1"/>
        <v>159.16666666666666</v>
      </c>
      <c r="AJ50" s="343">
        <f t="shared" si="2"/>
        <v>159.16666666666666</v>
      </c>
      <c r="AK50" s="10">
        <v>159.19999999999999</v>
      </c>
    </row>
    <row r="51" spans="1:37" ht="17.25">
      <c r="A51" s="24">
        <v>39</v>
      </c>
      <c r="B51" s="24" t="s">
        <v>50</v>
      </c>
      <c r="C51" s="87">
        <v>160</v>
      </c>
      <c r="D51" s="88">
        <v>160</v>
      </c>
      <c r="E51" s="91"/>
      <c r="F51" s="94"/>
      <c r="G51" s="94"/>
      <c r="H51" s="91"/>
      <c r="I51" s="91">
        <v>160</v>
      </c>
      <c r="J51" s="92">
        <v>160</v>
      </c>
      <c r="K51" s="95">
        <v>175</v>
      </c>
      <c r="L51" s="92">
        <v>175</v>
      </c>
      <c r="M51" s="95">
        <v>180</v>
      </c>
      <c r="N51" s="92">
        <v>180</v>
      </c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171</v>
      </c>
      <c r="AI51" s="33">
        <f t="shared" si="1"/>
        <v>171</v>
      </c>
      <c r="AJ51" s="343">
        <f t="shared" si="2"/>
        <v>171</v>
      </c>
      <c r="AK51" s="10">
        <v>171</v>
      </c>
    </row>
    <row r="52" spans="1:37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71"/>
      <c r="AH52" s="32" t="e">
        <f t="shared" si="0"/>
        <v>#DIV/0!</v>
      </c>
      <c r="AI52" s="33" t="e">
        <f t="shared" si="1"/>
        <v>#DIV/0!</v>
      </c>
      <c r="AJ52" s="343" t="e">
        <f t="shared" si="2"/>
        <v>#DIV/0!</v>
      </c>
    </row>
    <row r="53" spans="1:37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65</v>
      </c>
      <c r="F53" s="92">
        <v>65</v>
      </c>
      <c r="G53" s="93"/>
      <c r="H53" s="94"/>
      <c r="I53" s="105">
        <v>64</v>
      </c>
      <c r="J53" s="106">
        <v>64</v>
      </c>
      <c r="K53" s="105"/>
      <c r="L53" s="106"/>
      <c r="M53" s="105">
        <v>55</v>
      </c>
      <c r="N53" s="106">
        <v>55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4</v>
      </c>
      <c r="AH53" s="32">
        <f t="shared" si="0"/>
        <v>59.75</v>
      </c>
      <c r="AI53" s="33">
        <f t="shared" si="1"/>
        <v>59.75</v>
      </c>
      <c r="AJ53" s="343">
        <f t="shared" si="2"/>
        <v>59.75</v>
      </c>
      <c r="AK53" s="10">
        <v>59.8</v>
      </c>
    </row>
    <row r="54" spans="1:37">
      <c r="AD54" s="51"/>
      <c r="AF54" s="52"/>
      <c r="AG54" s="52"/>
    </row>
    <row r="55" spans="1:37" ht="33">
      <c r="B55" s="53" t="s">
        <v>84</v>
      </c>
      <c r="C55" s="54"/>
      <c r="D55" s="54"/>
    </row>
    <row r="56" spans="1:37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C20" sqref="C2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16"/>
  <sheetViews>
    <sheetView workbookViewId="0">
      <selection activeCell="E20" sqref="E2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customWidth="1"/>
    <col min="6" max="6" width="15.5703125" customWidth="1"/>
    <col min="7" max="7" width="16" customWidth="1"/>
    <col min="8" max="8" width="15.140625" customWidth="1"/>
    <col min="9" max="9" width="16" customWidth="1"/>
    <col min="10" max="10" width="15.28515625" customWidth="1"/>
    <col min="11" max="11" width="14.28515625" customWidth="1"/>
    <col min="12" max="13" width="11.28515625" customWidth="1"/>
  </cols>
  <sheetData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39" activePane="bottomRight" state="frozen"/>
      <selection activeCell="AG49" sqref="AG49"/>
      <selection pane="topRight" activeCell="AG49" sqref="AG49"/>
      <selection pane="bottomLeft" activeCell="AG49" sqref="AG49"/>
      <selection pane="bottomRight" activeCell="AG49" sqref="AG49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109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74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73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73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34.0625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53</v>
      </c>
      <c r="F8" s="85">
        <v>56</v>
      </c>
      <c r="G8" s="84">
        <v>51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55.5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58</v>
      </c>
      <c r="F9" s="88">
        <v>58</v>
      </c>
      <c r="G9" s="87">
        <v>39</v>
      </c>
      <c r="H9" s="88">
        <v>39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44.571428571428569</v>
      </c>
      <c r="AI9" s="33">
        <f t="shared" si="1"/>
        <v>44.571428571428569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31.25</v>
      </c>
      <c r="AI10" s="33">
        <f t="shared" si="1"/>
        <v>34.75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72.375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35</v>
      </c>
      <c r="F12" s="88">
        <v>35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33.375</v>
      </c>
      <c r="AI12" s="33">
        <f t="shared" si="1"/>
        <v>33.375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72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/>
      <c r="R17" s="92"/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217.85714285714286</v>
      </c>
      <c r="AI17" s="33">
        <f t="shared" si="1"/>
        <v>250.42857142857142</v>
      </c>
    </row>
    <row r="18" spans="1:35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6</v>
      </c>
      <c r="AH18" s="32">
        <f t="shared" si="0"/>
        <v>382</v>
      </c>
      <c r="AI18" s="33">
        <f t="shared" si="1"/>
        <v>384.5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/>
      <c r="R24" s="92"/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3</v>
      </c>
      <c r="AH24" s="32">
        <f t="shared" si="0"/>
        <v>153.33333333333334</v>
      </c>
      <c r="AI24" s="33">
        <f t="shared" si="1"/>
        <v>206.66666666666666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72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72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96.333333333333329</v>
      </c>
      <c r="AI35" s="33">
        <f t="shared" si="1"/>
        <v>96.333333333333329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72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/>
      <c r="H39" s="122"/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20</v>
      </c>
      <c r="AI39" s="33">
        <f t="shared" si="1"/>
        <v>20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23</v>
      </c>
      <c r="F40" s="94">
        <v>23</v>
      </c>
      <c r="G40" s="91"/>
      <c r="H40" s="122"/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25</v>
      </c>
      <c r="R40" s="92">
        <v>25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21.833333333333332</v>
      </c>
      <c r="AI40" s="33">
        <f t="shared" si="1"/>
        <v>21.833333333333332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25</v>
      </c>
      <c r="F41" s="94">
        <v>25</v>
      </c>
      <c r="G41" s="91"/>
      <c r="H41" s="122"/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>
        <f t="shared" si="0"/>
        <v>23.4</v>
      </c>
      <c r="AI41" s="33">
        <f t="shared" si="1"/>
        <v>23.4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65</v>
      </c>
      <c r="F42" s="94">
        <v>65</v>
      </c>
      <c r="G42" s="91"/>
      <c r="H42" s="122"/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3</v>
      </c>
      <c r="AH42" s="32">
        <f t="shared" si="0"/>
        <v>86</v>
      </c>
      <c r="AI42" s="33">
        <f t="shared" si="1"/>
        <v>86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180</v>
      </c>
      <c r="F43" s="94">
        <v>180</v>
      </c>
      <c r="G43" s="91"/>
      <c r="H43" s="122"/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3</v>
      </c>
      <c r="AH43" s="32">
        <f t="shared" si="0"/>
        <v>185</v>
      </c>
      <c r="AI43" s="33">
        <f t="shared" si="1"/>
        <v>185</v>
      </c>
    </row>
    <row r="44" spans="1:35" ht="21" customHeight="1">
      <c r="A44" s="24">
        <v>33</v>
      </c>
      <c r="B44" s="24" t="s">
        <v>43</v>
      </c>
      <c r="C44" s="87"/>
      <c r="D44" s="88"/>
      <c r="E44" s="91"/>
      <c r="F44" s="94"/>
      <c r="G44" s="91"/>
      <c r="H44" s="122"/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183.5</v>
      </c>
      <c r="AI44" s="33">
        <f t="shared" si="1"/>
        <v>183.5</v>
      </c>
    </row>
    <row r="45" spans="1:35" ht="21.75" customHeight="1">
      <c r="A45" s="24">
        <v>34</v>
      </c>
      <c r="B45" s="24" t="s">
        <v>44</v>
      </c>
      <c r="C45" s="87">
        <v>180</v>
      </c>
      <c r="D45" s="88">
        <v>180</v>
      </c>
      <c r="E45" s="91"/>
      <c r="F45" s="94"/>
      <c r="G45" s="91"/>
      <c r="H45" s="122"/>
      <c r="I45" s="91">
        <v>180</v>
      </c>
      <c r="J45" s="92">
        <v>180</v>
      </c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5</v>
      </c>
      <c r="AH45" s="32">
        <f t="shared" si="0"/>
        <v>181.2</v>
      </c>
      <c r="AI45" s="33">
        <f t="shared" si="1"/>
        <v>181.2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72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100</v>
      </c>
      <c r="D47" s="88">
        <v>150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114.28571428571429</v>
      </c>
      <c r="AI47" s="33">
        <f t="shared" si="1"/>
        <v>132.14285714285714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105</v>
      </c>
      <c r="F48" s="94">
        <v>105</v>
      </c>
      <c r="G48" s="94">
        <v>95</v>
      </c>
      <c r="H48" s="91">
        <v>95</v>
      </c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115.4</v>
      </c>
      <c r="AI48" s="33">
        <f t="shared" si="1"/>
        <v>115.4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/>
      <c r="F49" s="94"/>
      <c r="G49" s="94"/>
      <c r="H49" s="91"/>
      <c r="I49" s="91">
        <v>150</v>
      </c>
      <c r="J49" s="92">
        <v>150</v>
      </c>
      <c r="K49" s="95">
        <v>150</v>
      </c>
      <c r="L49" s="92">
        <v>150</v>
      </c>
      <c r="M49" s="95">
        <v>150</v>
      </c>
      <c r="N49" s="92">
        <v>165</v>
      </c>
      <c r="O49" s="95"/>
      <c r="P49" s="92"/>
      <c r="Q49" s="95">
        <v>150</v>
      </c>
      <c r="R49" s="92">
        <v>150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5</v>
      </c>
      <c r="AH49" s="32">
        <f t="shared" si="0"/>
        <v>156</v>
      </c>
      <c r="AI49" s="33">
        <f t="shared" si="1"/>
        <v>159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175</v>
      </c>
      <c r="F50" s="94">
        <v>175</v>
      </c>
      <c r="G50" s="94">
        <v>130</v>
      </c>
      <c r="H50" s="91">
        <v>130</v>
      </c>
      <c r="I50" s="91">
        <v>145</v>
      </c>
      <c r="J50" s="92">
        <v>145</v>
      </c>
      <c r="K50" s="95">
        <v>155</v>
      </c>
      <c r="L50" s="92">
        <v>155</v>
      </c>
      <c r="M50" s="95">
        <v>180</v>
      </c>
      <c r="N50" s="92">
        <v>180</v>
      </c>
      <c r="O50" s="95"/>
      <c r="P50" s="92"/>
      <c r="Q50" s="95">
        <v>170</v>
      </c>
      <c r="R50" s="92">
        <v>170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217</v>
      </c>
      <c r="AI50" s="33">
        <f t="shared" si="1"/>
        <v>217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/>
      <c r="F51" s="94"/>
      <c r="G51" s="94">
        <v>160</v>
      </c>
      <c r="H51" s="91">
        <v>160</v>
      </c>
      <c r="I51" s="91">
        <v>160</v>
      </c>
      <c r="J51" s="92">
        <v>160</v>
      </c>
      <c r="K51" s="95">
        <v>175</v>
      </c>
      <c r="L51" s="92">
        <v>175</v>
      </c>
      <c r="M51" s="95">
        <v>180</v>
      </c>
      <c r="N51" s="92">
        <v>180</v>
      </c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169.16666666666666</v>
      </c>
      <c r="AI51" s="33">
        <f t="shared" si="1"/>
        <v>169.16666666666666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72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65</v>
      </c>
      <c r="F53" s="92">
        <v>65</v>
      </c>
      <c r="G53" s="93"/>
      <c r="H53" s="94"/>
      <c r="I53" s="105">
        <v>64</v>
      </c>
      <c r="J53" s="106">
        <v>64</v>
      </c>
      <c r="K53" s="105"/>
      <c r="L53" s="106"/>
      <c r="M53" s="105">
        <v>55</v>
      </c>
      <c r="N53" s="106">
        <v>55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4</v>
      </c>
      <c r="AH53" s="32">
        <f t="shared" si="0"/>
        <v>59.75</v>
      </c>
      <c r="AI53" s="33">
        <f t="shared" si="1"/>
        <v>59.75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19.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6" activePane="bottomRight" state="frozen"/>
      <selection activeCell="AG49" sqref="AG49"/>
      <selection pane="topRight" activeCell="AG49" sqref="AG49"/>
      <selection pane="bottomLeft" activeCell="AG49" sqref="AG49"/>
      <selection pane="bottomRight" activeCell="AG49" sqref="AG49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110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75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76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76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35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33.8125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48</v>
      </c>
      <c r="F8" s="85">
        <v>56</v>
      </c>
      <c r="G8" s="84">
        <v>48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54.5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57</v>
      </c>
      <c r="F9" s="88">
        <v>57</v>
      </c>
      <c r="G9" s="87">
        <v>52</v>
      </c>
      <c r="H9" s="88">
        <v>52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46.285714285714285</v>
      </c>
      <c r="AI9" s="33">
        <f t="shared" si="1"/>
        <v>46.285714285714285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34</v>
      </c>
      <c r="F10" s="88">
        <v>34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31.875</v>
      </c>
      <c r="AI10" s="33">
        <f t="shared" si="1"/>
        <v>35.375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89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75</v>
      </c>
      <c r="R11" s="88">
        <v>75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72.25</v>
      </c>
      <c r="AI11" s="33">
        <f t="shared" si="1"/>
        <v>84.625</v>
      </c>
    </row>
    <row r="12" spans="1:35" ht="17.25" customHeight="1">
      <c r="A12" s="24">
        <v>6</v>
      </c>
      <c r="B12" s="24" t="s">
        <v>12</v>
      </c>
      <c r="C12" s="87">
        <v>29</v>
      </c>
      <c r="D12" s="88">
        <v>29</v>
      </c>
      <c r="E12" s="90">
        <v>31</v>
      </c>
      <c r="F12" s="88">
        <v>31</v>
      </c>
      <c r="G12" s="87">
        <v>30</v>
      </c>
      <c r="H12" s="88">
        <v>30</v>
      </c>
      <c r="I12" s="87">
        <v>35</v>
      </c>
      <c r="J12" s="88">
        <v>35</v>
      </c>
      <c r="K12" s="87">
        <v>33</v>
      </c>
      <c r="L12" s="88">
        <v>33</v>
      </c>
      <c r="M12" s="87">
        <v>31</v>
      </c>
      <c r="N12" s="88">
        <v>31</v>
      </c>
      <c r="O12" s="87">
        <v>40</v>
      </c>
      <c r="P12" s="88">
        <v>40</v>
      </c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8</v>
      </c>
      <c r="AH12" s="32">
        <f t="shared" si="0"/>
        <v>32.875</v>
      </c>
      <c r="AI12" s="33">
        <f t="shared" si="1"/>
        <v>32.875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17</v>
      </c>
      <c r="H13" s="88">
        <v>17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>
        <v>17</v>
      </c>
      <c r="R13" s="88">
        <v>17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7</v>
      </c>
      <c r="AH13" s="32">
        <f t="shared" si="0"/>
        <v>17.285714285714285</v>
      </c>
      <c r="AI13" s="33">
        <f t="shared" si="1"/>
        <v>17.285714285714285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77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240.125</v>
      </c>
      <c r="AI17" s="33">
        <f t="shared" si="1"/>
        <v>268.625</v>
      </c>
    </row>
    <row r="18" spans="1:35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7</v>
      </c>
      <c r="AH18" s="32">
        <f t="shared" si="0"/>
        <v>383.85714285714283</v>
      </c>
      <c r="AI18" s="33">
        <f t="shared" si="1"/>
        <v>386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5</v>
      </c>
      <c r="AH23" s="32">
        <f t="shared" si="0"/>
        <v>195</v>
      </c>
      <c r="AI23" s="33">
        <f t="shared" si="1"/>
        <v>198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5</v>
      </c>
      <c r="AH24" s="32">
        <f t="shared" si="0"/>
        <v>163</v>
      </c>
      <c r="AI24" s="33">
        <f t="shared" si="1"/>
        <v>195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77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77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3</v>
      </c>
      <c r="AH34" s="32">
        <f>(C34+E34+G34+I34+K34+M34+O34+Q34+S34+U34+W34+Y34+AA34+AC34+AE34)/AG34</f>
        <v>290.66666666666669</v>
      </c>
      <c r="AI34" s="33">
        <f t="shared" si="1"/>
        <v>310</v>
      </c>
    </row>
    <row r="35" spans="1:35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4</v>
      </c>
      <c r="AH35" s="32">
        <f t="shared" si="0"/>
        <v>99.25</v>
      </c>
      <c r="AI35" s="33">
        <f t="shared" si="1"/>
        <v>99.25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77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16</v>
      </c>
      <c r="H39" s="122">
        <v>16</v>
      </c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19</v>
      </c>
      <c r="AI39" s="33">
        <f t="shared" si="1"/>
        <v>19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21.571428571428573</v>
      </c>
      <c r="AI40" s="33">
        <f t="shared" si="1"/>
        <v>21.571428571428573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28</v>
      </c>
      <c r="F41" s="94">
        <v>28</v>
      </c>
      <c r="G41" s="91">
        <v>27</v>
      </c>
      <c r="H41" s="122">
        <v>27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24.5</v>
      </c>
      <c r="AI41" s="33">
        <f t="shared" si="1"/>
        <v>24.5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75</v>
      </c>
      <c r="F42" s="94">
        <v>75</v>
      </c>
      <c r="G42" s="91">
        <v>20</v>
      </c>
      <c r="H42" s="122">
        <v>20</v>
      </c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>
        <v>25</v>
      </c>
      <c r="R42" s="92">
        <v>25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62.6</v>
      </c>
      <c r="AI42" s="33">
        <f t="shared" si="1"/>
        <v>62.6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240</v>
      </c>
      <c r="F43" s="94">
        <v>240</v>
      </c>
      <c r="G43" s="91">
        <v>241</v>
      </c>
      <c r="H43" s="122">
        <v>241</v>
      </c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214</v>
      </c>
      <c r="AI43" s="33">
        <f t="shared" si="1"/>
        <v>214</v>
      </c>
    </row>
    <row r="44" spans="1:35" ht="21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222</v>
      </c>
      <c r="H44" s="122">
        <v>222</v>
      </c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202.25</v>
      </c>
      <c r="AI44" s="33">
        <f t="shared" si="1"/>
        <v>202.25</v>
      </c>
    </row>
    <row r="45" spans="1:35" ht="21.75" customHeight="1">
      <c r="A45" s="24">
        <v>34</v>
      </c>
      <c r="B45" s="24" t="s">
        <v>44</v>
      </c>
      <c r="C45" s="87">
        <v>180</v>
      </c>
      <c r="D45" s="88">
        <v>180</v>
      </c>
      <c r="E45" s="91">
        <v>175</v>
      </c>
      <c r="F45" s="94">
        <v>175</v>
      </c>
      <c r="G45" s="91">
        <v>225</v>
      </c>
      <c r="H45" s="122">
        <v>225</v>
      </c>
      <c r="I45" s="91">
        <v>180</v>
      </c>
      <c r="J45" s="92">
        <v>180</v>
      </c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7</v>
      </c>
      <c r="AH45" s="32">
        <f t="shared" si="0"/>
        <v>186.57142857142858</v>
      </c>
      <c r="AI45" s="33">
        <f t="shared" si="1"/>
        <v>186.57142857142858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77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100</v>
      </c>
      <c r="D47" s="88">
        <v>150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114.28571428571429</v>
      </c>
      <c r="AI47" s="33">
        <f t="shared" si="1"/>
        <v>132.14285714285714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100</v>
      </c>
      <c r="F48" s="94">
        <v>100</v>
      </c>
      <c r="G48" s="94">
        <v>94</v>
      </c>
      <c r="H48" s="91">
        <v>94</v>
      </c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114.2</v>
      </c>
      <c r="AI48" s="33">
        <f t="shared" si="1"/>
        <v>114.2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/>
      <c r="F49" s="94"/>
      <c r="G49" s="94">
        <v>169</v>
      </c>
      <c r="H49" s="91">
        <v>225</v>
      </c>
      <c r="I49" s="91">
        <v>150</v>
      </c>
      <c r="J49" s="92">
        <v>150</v>
      </c>
      <c r="K49" s="95">
        <v>150</v>
      </c>
      <c r="L49" s="92">
        <v>150</v>
      </c>
      <c r="M49" s="95">
        <v>150</v>
      </c>
      <c r="N49" s="92">
        <v>165</v>
      </c>
      <c r="O49" s="95"/>
      <c r="P49" s="92"/>
      <c r="Q49" s="95">
        <v>120</v>
      </c>
      <c r="R49" s="92">
        <v>120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6</v>
      </c>
      <c r="AH49" s="32">
        <f t="shared" si="0"/>
        <v>153.16666666666666</v>
      </c>
      <c r="AI49" s="33">
        <f t="shared" si="1"/>
        <v>165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170</v>
      </c>
      <c r="F50" s="94">
        <v>170</v>
      </c>
      <c r="G50" s="94">
        <v>115</v>
      </c>
      <c r="H50" s="91">
        <v>115</v>
      </c>
      <c r="I50" s="91">
        <v>145</v>
      </c>
      <c r="J50" s="92">
        <v>145</v>
      </c>
      <c r="K50" s="95">
        <v>155</v>
      </c>
      <c r="L50" s="92">
        <v>155</v>
      </c>
      <c r="M50" s="95">
        <v>180</v>
      </c>
      <c r="N50" s="92">
        <v>180</v>
      </c>
      <c r="O50" s="95"/>
      <c r="P50" s="92"/>
      <c r="Q50" s="95">
        <v>120</v>
      </c>
      <c r="R50" s="92">
        <v>120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6</v>
      </c>
      <c r="AH50" s="32">
        <f t="shared" si="0"/>
        <v>169.16666666666666</v>
      </c>
      <c r="AI50" s="33">
        <f t="shared" si="1"/>
        <v>169.16666666666666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>
        <v>170</v>
      </c>
      <c r="F51" s="94">
        <v>170</v>
      </c>
      <c r="G51" s="94">
        <v>156</v>
      </c>
      <c r="H51" s="91">
        <v>156</v>
      </c>
      <c r="I51" s="91">
        <v>160</v>
      </c>
      <c r="J51" s="92">
        <v>160</v>
      </c>
      <c r="K51" s="95">
        <v>175</v>
      </c>
      <c r="L51" s="92">
        <v>175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166.83333333333334</v>
      </c>
      <c r="AI51" s="33">
        <f t="shared" si="1"/>
        <v>166.83333333333334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77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52</v>
      </c>
      <c r="H53" s="94">
        <v>52</v>
      </c>
      <c r="I53" s="105">
        <v>64</v>
      </c>
      <c r="J53" s="106">
        <v>64</v>
      </c>
      <c r="K53" s="105"/>
      <c r="L53" s="106"/>
      <c r="M53" s="105">
        <v>55</v>
      </c>
      <c r="N53" s="106">
        <v>55</v>
      </c>
      <c r="O53" s="105"/>
      <c r="P53" s="106"/>
      <c r="Q53" s="105">
        <v>70</v>
      </c>
      <c r="R53" s="106">
        <v>70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58.5</v>
      </c>
      <c r="AI53" s="33">
        <f t="shared" si="1"/>
        <v>58.5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19.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39" activePane="bottomRight" state="frozen"/>
      <selection activeCell="AG49" sqref="AG49"/>
      <selection pane="topRight" activeCell="AG49" sqref="AG49"/>
      <selection pane="bottomLeft" activeCell="AG49" sqref="AG49"/>
      <selection pane="bottomRight" activeCell="AG49" sqref="AG49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111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78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79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79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34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35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32.875</v>
      </c>
      <c r="AI7" s="33">
        <f t="shared" ref="AI7:AI53" si="1">(D7+F7+H7+J7+L7+N7+P7+R7+T7+V7+X7+Z7+AB7+AD7+AF7)/AG7</f>
        <v>33.8125</v>
      </c>
    </row>
    <row r="8" spans="1:35" ht="35.25" customHeight="1">
      <c r="A8" s="24">
        <v>2</v>
      </c>
      <c r="B8" s="24" t="s">
        <v>8</v>
      </c>
      <c r="C8" s="87">
        <v>48</v>
      </c>
      <c r="D8" s="88">
        <v>60</v>
      </c>
      <c r="E8" s="86">
        <v>48</v>
      </c>
      <c r="F8" s="85">
        <v>56</v>
      </c>
      <c r="G8" s="84">
        <v>48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54.5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57</v>
      </c>
      <c r="F9" s="88">
        <v>57</v>
      </c>
      <c r="G9" s="87">
        <v>52</v>
      </c>
      <c r="H9" s="88">
        <v>52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46.285714285714285</v>
      </c>
      <c r="AI9" s="33">
        <f t="shared" si="1"/>
        <v>46.285714285714285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34</v>
      </c>
      <c r="F10" s="88">
        <v>34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31.875</v>
      </c>
      <c r="AI10" s="33">
        <f t="shared" si="1"/>
        <v>35.375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89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75</v>
      </c>
      <c r="R11" s="88">
        <v>75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72.25</v>
      </c>
      <c r="AI11" s="33">
        <f t="shared" si="1"/>
        <v>84.625</v>
      </c>
    </row>
    <row r="12" spans="1:35" ht="17.25" customHeight="1">
      <c r="A12" s="24">
        <v>6</v>
      </c>
      <c r="B12" s="24" t="s">
        <v>12</v>
      </c>
      <c r="C12" s="87">
        <v>30</v>
      </c>
      <c r="D12" s="88">
        <v>30</v>
      </c>
      <c r="E12" s="90">
        <v>31</v>
      </c>
      <c r="F12" s="88">
        <v>31</v>
      </c>
      <c r="G12" s="87">
        <v>30</v>
      </c>
      <c r="H12" s="88">
        <v>30</v>
      </c>
      <c r="I12" s="87">
        <v>30</v>
      </c>
      <c r="J12" s="88">
        <v>30</v>
      </c>
      <c r="K12" s="87">
        <v>33</v>
      </c>
      <c r="L12" s="88">
        <v>33</v>
      </c>
      <c r="M12" s="87">
        <v>30</v>
      </c>
      <c r="N12" s="88">
        <v>30</v>
      </c>
      <c r="O12" s="87"/>
      <c r="P12" s="88"/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>
        <f t="shared" si="0"/>
        <v>31.142857142857142</v>
      </c>
      <c r="AI12" s="33">
        <f t="shared" si="1"/>
        <v>31.142857142857142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17</v>
      </c>
      <c r="H13" s="88">
        <v>17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>
        <v>17</v>
      </c>
      <c r="R13" s="88">
        <v>17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7</v>
      </c>
      <c r="AH13" s="32">
        <f t="shared" si="0"/>
        <v>17.285714285714285</v>
      </c>
      <c r="AI13" s="33">
        <f t="shared" si="1"/>
        <v>17.285714285714285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80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240.125</v>
      </c>
      <c r="AI17" s="33">
        <f t="shared" si="1"/>
        <v>268.625</v>
      </c>
    </row>
    <row r="18" spans="1:35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7</v>
      </c>
      <c r="AH18" s="32">
        <f t="shared" si="0"/>
        <v>383.85714285714283</v>
      </c>
      <c r="AI18" s="33">
        <f t="shared" si="1"/>
        <v>386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5</v>
      </c>
      <c r="AH23" s="32">
        <f t="shared" si="0"/>
        <v>195</v>
      </c>
      <c r="AI23" s="33">
        <f t="shared" si="1"/>
        <v>198</v>
      </c>
    </row>
    <row r="24" spans="1:35" ht="33">
      <c r="A24" s="24">
        <v>16</v>
      </c>
      <c r="B24" s="24" t="s">
        <v>24</v>
      </c>
      <c r="C24" s="87">
        <v>190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5</v>
      </c>
      <c r="AH24" s="32">
        <f t="shared" si="0"/>
        <v>163</v>
      </c>
      <c r="AI24" s="33">
        <f t="shared" si="1"/>
        <v>195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230</v>
      </c>
      <c r="AI25" s="33">
        <f t="shared" si="1"/>
        <v>230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80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80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250</v>
      </c>
      <c r="D33" s="88">
        <v>250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4</v>
      </c>
      <c r="AH33" s="32">
        <f t="shared" si="0"/>
        <v>420.82499999999999</v>
      </c>
      <c r="AI33" s="33">
        <f t="shared" si="1"/>
        <v>420.82499999999999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3</v>
      </c>
      <c r="AH34" s="32">
        <f>(C34+E34+G34+I34+K34+M34+O34+Q34+S34+U34+W34+Y34+AA34+AC34+AE34)/AG34</f>
        <v>290.66666666666669</v>
      </c>
      <c r="AI34" s="33">
        <f t="shared" si="1"/>
        <v>310</v>
      </c>
    </row>
    <row r="35" spans="1:35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4</v>
      </c>
      <c r="AH35" s="32">
        <f t="shared" si="0"/>
        <v>99.25</v>
      </c>
      <c r="AI35" s="33">
        <f t="shared" si="1"/>
        <v>99.25</v>
      </c>
    </row>
    <row r="36" spans="1:35" ht="27" customHeight="1">
      <c r="A36" s="24">
        <v>26</v>
      </c>
      <c r="B36" s="24" t="s">
        <v>35</v>
      </c>
      <c r="C36" s="87"/>
      <c r="D36" s="88"/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4</v>
      </c>
      <c r="AH36" s="32">
        <f t="shared" si="0"/>
        <v>264.64499999999998</v>
      </c>
      <c r="AI36" s="33">
        <f t="shared" si="1"/>
        <v>294.27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80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16</v>
      </c>
      <c r="H39" s="122">
        <v>16</v>
      </c>
      <c r="I39" s="91"/>
      <c r="J39" s="92"/>
      <c r="K39" s="95"/>
      <c r="L39" s="92"/>
      <c r="M39" s="95">
        <v>18</v>
      </c>
      <c r="N39" s="92">
        <v>18</v>
      </c>
      <c r="O39" s="95"/>
      <c r="P39" s="92"/>
      <c r="Q39" s="95">
        <v>24</v>
      </c>
      <c r="R39" s="92">
        <v>24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4</v>
      </c>
      <c r="AH39" s="32">
        <f t="shared" si="0"/>
        <v>19</v>
      </c>
      <c r="AI39" s="33">
        <f t="shared" si="1"/>
        <v>19</v>
      </c>
    </row>
    <row r="40" spans="1:35" ht="33">
      <c r="A40" s="24">
        <v>29</v>
      </c>
      <c r="B40" s="24" t="s">
        <v>39</v>
      </c>
      <c r="C40" s="87">
        <v>21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7</v>
      </c>
      <c r="AH40" s="32">
        <f t="shared" si="0"/>
        <v>21.571428571428573</v>
      </c>
      <c r="AI40" s="33">
        <f t="shared" si="1"/>
        <v>21.571428571428573</v>
      </c>
    </row>
    <row r="41" spans="1:35" ht="49.5">
      <c r="A41" s="24">
        <v>30</v>
      </c>
      <c r="B41" s="24" t="s">
        <v>40</v>
      </c>
      <c r="C41" s="87">
        <v>22</v>
      </c>
      <c r="D41" s="88">
        <v>22</v>
      </c>
      <c r="E41" s="91">
        <v>28</v>
      </c>
      <c r="F41" s="94">
        <v>28</v>
      </c>
      <c r="G41" s="91">
        <v>27</v>
      </c>
      <c r="H41" s="122">
        <v>27</v>
      </c>
      <c r="I41" s="91">
        <v>25</v>
      </c>
      <c r="J41" s="92">
        <v>25</v>
      </c>
      <c r="K41" s="95"/>
      <c r="L41" s="92"/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24.5</v>
      </c>
      <c r="AI41" s="33">
        <f t="shared" si="1"/>
        <v>24.5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75</v>
      </c>
      <c r="F42" s="94">
        <v>75</v>
      </c>
      <c r="G42" s="91">
        <v>20</v>
      </c>
      <c r="H42" s="122">
        <v>20</v>
      </c>
      <c r="I42" s="91"/>
      <c r="J42" s="92"/>
      <c r="K42" s="95">
        <v>60</v>
      </c>
      <c r="L42" s="92">
        <v>60</v>
      </c>
      <c r="M42" s="95">
        <v>65</v>
      </c>
      <c r="N42" s="92">
        <v>65</v>
      </c>
      <c r="O42" s="95"/>
      <c r="P42" s="92"/>
      <c r="Q42" s="95">
        <v>25</v>
      </c>
      <c r="R42" s="92">
        <v>25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62.6</v>
      </c>
      <c r="AI42" s="33">
        <f t="shared" si="1"/>
        <v>62.6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240</v>
      </c>
      <c r="F43" s="94">
        <v>240</v>
      </c>
      <c r="G43" s="91">
        <v>241</v>
      </c>
      <c r="H43" s="122">
        <v>241</v>
      </c>
      <c r="I43" s="91"/>
      <c r="J43" s="92"/>
      <c r="K43" s="95">
        <v>190</v>
      </c>
      <c r="L43" s="92">
        <v>190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214</v>
      </c>
      <c r="AI43" s="33">
        <f t="shared" si="1"/>
        <v>214</v>
      </c>
    </row>
    <row r="44" spans="1:35" ht="21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222</v>
      </c>
      <c r="H44" s="122">
        <v>222</v>
      </c>
      <c r="I44" s="91">
        <v>180</v>
      </c>
      <c r="J44" s="92">
        <v>180</v>
      </c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4</v>
      </c>
      <c r="AH44" s="32">
        <f t="shared" si="0"/>
        <v>202.25</v>
      </c>
      <c r="AI44" s="33">
        <f t="shared" si="1"/>
        <v>202.25</v>
      </c>
    </row>
    <row r="45" spans="1:35" ht="21.75" customHeight="1">
      <c r="A45" s="24">
        <v>34</v>
      </c>
      <c r="B45" s="24" t="s">
        <v>44</v>
      </c>
      <c r="C45" s="87">
        <v>180</v>
      </c>
      <c r="D45" s="88">
        <v>180</v>
      </c>
      <c r="E45" s="91">
        <v>175</v>
      </c>
      <c r="F45" s="94">
        <v>175</v>
      </c>
      <c r="G45" s="91">
        <v>225</v>
      </c>
      <c r="H45" s="122">
        <v>225</v>
      </c>
      <c r="I45" s="91">
        <v>180</v>
      </c>
      <c r="J45" s="92">
        <v>180</v>
      </c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180</v>
      </c>
      <c r="R45" s="92">
        <v>180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7</v>
      </c>
      <c r="AH45" s="32">
        <f t="shared" si="0"/>
        <v>186.57142857142858</v>
      </c>
      <c r="AI45" s="33">
        <f t="shared" si="1"/>
        <v>186.57142857142858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80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100</v>
      </c>
      <c r="D47" s="88">
        <v>150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105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114.28571428571429</v>
      </c>
      <c r="AI47" s="33">
        <f t="shared" si="1"/>
        <v>132.14285714285714</v>
      </c>
    </row>
    <row r="48" spans="1:35" ht="17.25">
      <c r="A48" s="24">
        <v>36</v>
      </c>
      <c r="B48" s="24" t="s">
        <v>47</v>
      </c>
      <c r="C48" s="87">
        <v>95</v>
      </c>
      <c r="D48" s="88">
        <v>95</v>
      </c>
      <c r="E48" s="91">
        <v>100</v>
      </c>
      <c r="F48" s="94">
        <v>100</v>
      </c>
      <c r="G48" s="94">
        <v>94</v>
      </c>
      <c r="H48" s="91">
        <v>94</v>
      </c>
      <c r="I48" s="91"/>
      <c r="J48" s="92"/>
      <c r="K48" s="95">
        <v>100</v>
      </c>
      <c r="L48" s="92">
        <v>100</v>
      </c>
      <c r="M48" s="95">
        <v>90</v>
      </c>
      <c r="N48" s="92">
        <v>90</v>
      </c>
      <c r="O48" s="95"/>
      <c r="P48" s="92"/>
      <c r="Q48" s="95">
        <v>92</v>
      </c>
      <c r="R48" s="92">
        <v>92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5</v>
      </c>
      <c r="AH48" s="32">
        <f t="shared" si="0"/>
        <v>114.2</v>
      </c>
      <c r="AI48" s="33">
        <f t="shared" si="1"/>
        <v>114.2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/>
      <c r="F49" s="94"/>
      <c r="G49" s="94">
        <v>169</v>
      </c>
      <c r="H49" s="91">
        <v>225</v>
      </c>
      <c r="I49" s="91">
        <v>150</v>
      </c>
      <c r="J49" s="92">
        <v>150</v>
      </c>
      <c r="K49" s="95">
        <v>150</v>
      </c>
      <c r="L49" s="92">
        <v>150</v>
      </c>
      <c r="M49" s="95">
        <v>150</v>
      </c>
      <c r="N49" s="92">
        <v>165</v>
      </c>
      <c r="O49" s="95"/>
      <c r="P49" s="92"/>
      <c r="Q49" s="95">
        <v>120</v>
      </c>
      <c r="R49" s="92">
        <v>120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6</v>
      </c>
      <c r="AH49" s="32">
        <f t="shared" si="0"/>
        <v>153.16666666666666</v>
      </c>
      <c r="AI49" s="33">
        <f t="shared" si="1"/>
        <v>165</v>
      </c>
    </row>
    <row r="50" spans="1:35" ht="17.25">
      <c r="A50" s="24">
        <v>38</v>
      </c>
      <c r="B50" s="24" t="s">
        <v>49</v>
      </c>
      <c r="C50" s="87">
        <v>130</v>
      </c>
      <c r="D50" s="88">
        <v>130</v>
      </c>
      <c r="E50" s="91">
        <v>170</v>
      </c>
      <c r="F50" s="94">
        <v>170</v>
      </c>
      <c r="G50" s="94">
        <v>115</v>
      </c>
      <c r="H50" s="91">
        <v>115</v>
      </c>
      <c r="I50" s="91">
        <v>145</v>
      </c>
      <c r="J50" s="92">
        <v>145</v>
      </c>
      <c r="K50" s="95">
        <v>155</v>
      </c>
      <c r="L50" s="92">
        <v>155</v>
      </c>
      <c r="M50" s="95">
        <v>180</v>
      </c>
      <c r="N50" s="92">
        <v>180</v>
      </c>
      <c r="O50" s="95"/>
      <c r="P50" s="92"/>
      <c r="Q50" s="95">
        <v>120</v>
      </c>
      <c r="R50" s="92">
        <v>120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6</v>
      </c>
      <c r="AH50" s="32">
        <f t="shared" si="0"/>
        <v>169.16666666666666</v>
      </c>
      <c r="AI50" s="33">
        <f t="shared" si="1"/>
        <v>169.16666666666666</v>
      </c>
    </row>
    <row r="51" spans="1:35" ht="17.25">
      <c r="A51" s="24">
        <v>39</v>
      </c>
      <c r="B51" s="24" t="s">
        <v>50</v>
      </c>
      <c r="C51" s="87">
        <v>160</v>
      </c>
      <c r="D51" s="88">
        <v>160</v>
      </c>
      <c r="E51" s="91">
        <v>170</v>
      </c>
      <c r="F51" s="94">
        <v>170</v>
      </c>
      <c r="G51" s="94">
        <v>156</v>
      </c>
      <c r="H51" s="91">
        <v>156</v>
      </c>
      <c r="I51" s="91">
        <v>160</v>
      </c>
      <c r="J51" s="92">
        <v>160</v>
      </c>
      <c r="K51" s="95">
        <v>175</v>
      </c>
      <c r="L51" s="92">
        <v>175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6</v>
      </c>
      <c r="AH51" s="32">
        <f t="shared" si="0"/>
        <v>166.83333333333334</v>
      </c>
      <c r="AI51" s="33">
        <f t="shared" si="1"/>
        <v>166.83333333333334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80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52</v>
      </c>
      <c r="H53" s="94">
        <v>52</v>
      </c>
      <c r="I53" s="105">
        <v>55</v>
      </c>
      <c r="J53" s="106">
        <v>55</v>
      </c>
      <c r="K53" s="105"/>
      <c r="L53" s="106"/>
      <c r="M53" s="105">
        <v>55</v>
      </c>
      <c r="N53" s="106">
        <v>55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>
        <f t="shared" si="0"/>
        <v>54.4</v>
      </c>
      <c r="AI53" s="33">
        <f t="shared" si="1"/>
        <v>54.4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19.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7" fitToWidth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M16"/>
  <sheetViews>
    <sheetView workbookViewId="0">
      <selection activeCell="E20" sqref="E20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hidden="1" customWidth="1"/>
    <col min="6" max="6" width="15.5703125" hidden="1" customWidth="1"/>
    <col min="7" max="7" width="16" hidden="1" customWidth="1"/>
    <col min="8" max="8" width="15.140625" hidden="1" customWidth="1"/>
    <col min="9" max="9" width="16" hidden="1" customWidth="1"/>
    <col min="10" max="10" width="15.28515625" hidden="1" customWidth="1"/>
    <col min="11" max="11" width="14.28515625" hidden="1" customWidth="1"/>
    <col min="12" max="13" width="11.28515625" customWidth="1"/>
  </cols>
  <sheetData>
    <row r="2" spans="1:13" ht="3.75" customHeight="1"/>
    <row r="3" spans="1:13" hidden="1"/>
    <row r="4" spans="1:13" ht="55.5" customHeight="1">
      <c r="A4" s="195" t="s">
        <v>114</v>
      </c>
    </row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94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56"/>
  <sheetViews>
    <sheetView zoomScale="75" zoomScaleNormal="75" zoomScaleSheetLayoutView="75" workbookViewId="0">
      <pane xSplit="2" ySplit="5" topLeftCell="J6" activePane="bottomRight" state="frozen"/>
      <selection activeCell="Q14" sqref="Q14"/>
      <selection pane="topRight" activeCell="Q14" sqref="Q14"/>
      <selection pane="bottomLeft" activeCell="Q14" sqref="Q14"/>
      <selection pane="bottomRight" activeCell="AK53" sqref="AK7:AK53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1.140625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9.42578125" style="10" customWidth="1"/>
    <col min="17" max="17" width="11" style="10" customWidth="1"/>
    <col min="18" max="18" width="10.570312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36" width="10.85546875" style="10" bestFit="1" customWidth="1"/>
    <col min="37" max="16384" width="9.140625" style="10"/>
  </cols>
  <sheetData>
    <row r="1" spans="1:37" hidden="1"/>
    <row r="2" spans="1:37" ht="18.75" customHeight="1">
      <c r="A2" s="11"/>
      <c r="B2" s="489" t="s">
        <v>112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82"/>
    </row>
    <row r="3" spans="1:3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81" t="s">
        <v>58</v>
      </c>
      <c r="AH3" s="487" t="s">
        <v>56</v>
      </c>
      <c r="AI3" s="487"/>
    </row>
    <row r="4" spans="1:3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81" t="s">
        <v>64</v>
      </c>
      <c r="AH4" s="487"/>
      <c r="AI4" s="487"/>
    </row>
    <row r="5" spans="1:3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7" ht="36" customHeight="1">
      <c r="A7" s="24">
        <v>1</v>
      </c>
      <c r="B7" s="24" t="s">
        <v>7</v>
      </c>
      <c r="C7" s="84">
        <v>32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35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184">
        <v>8</v>
      </c>
      <c r="AH7" s="32">
        <f t="shared" ref="AH7:AH53" si="0">(C7+E7+G7+I7+K7+M7+O7+Q7+S7+U7+W7+Y7+AA7+AC7+AE7)/AG7</f>
        <v>32.625</v>
      </c>
      <c r="AI7" s="33">
        <f t="shared" ref="AI7:AI53" si="1">(D7+F7+H7+J7+L7+N7+P7+R7+T7+V7+X7+Z7+AB7+AD7+AF7)/AG7</f>
        <v>33.8125</v>
      </c>
      <c r="AJ7" s="343">
        <f>(AH7+AI7)/2</f>
        <v>33.21875</v>
      </c>
      <c r="AK7" s="10">
        <v>33.200000000000003</v>
      </c>
    </row>
    <row r="8" spans="1:37" ht="35.25" customHeight="1">
      <c r="A8" s="24">
        <v>2</v>
      </c>
      <c r="B8" s="24" t="s">
        <v>8</v>
      </c>
      <c r="C8" s="87">
        <v>55</v>
      </c>
      <c r="D8" s="88">
        <v>60</v>
      </c>
      <c r="E8" s="86">
        <v>48</v>
      </c>
      <c r="F8" s="85">
        <v>56</v>
      </c>
      <c r="G8" s="84">
        <v>48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184">
        <v>8</v>
      </c>
      <c r="AH8" s="32">
        <f t="shared" si="0"/>
        <v>55.375</v>
      </c>
      <c r="AI8" s="33">
        <f t="shared" si="1"/>
        <v>70.25</v>
      </c>
      <c r="AJ8" s="343">
        <f t="shared" ref="AJ8:AJ53" si="2">(AH8+AI8)/2</f>
        <v>62.8125</v>
      </c>
      <c r="AK8" s="10">
        <v>62.8</v>
      </c>
    </row>
    <row r="9" spans="1:37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57</v>
      </c>
      <c r="F9" s="88">
        <v>57</v>
      </c>
      <c r="G9" s="87">
        <v>52</v>
      </c>
      <c r="H9" s="88">
        <v>52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185">
        <v>7</v>
      </c>
      <c r="AH9" s="32">
        <f t="shared" si="0"/>
        <v>46.285714285714285</v>
      </c>
      <c r="AI9" s="33">
        <f t="shared" si="1"/>
        <v>46.285714285714285</v>
      </c>
      <c r="AJ9" s="343">
        <f t="shared" si="2"/>
        <v>46.285714285714285</v>
      </c>
      <c r="AK9" s="10">
        <v>46.3</v>
      </c>
    </row>
    <row r="10" spans="1:37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34</v>
      </c>
      <c r="F10" s="88">
        <v>34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185">
        <v>8</v>
      </c>
      <c r="AH10" s="32">
        <f t="shared" si="0"/>
        <v>31.875</v>
      </c>
      <c r="AI10" s="33">
        <f t="shared" si="1"/>
        <v>35.375</v>
      </c>
      <c r="AJ10" s="343">
        <f t="shared" si="2"/>
        <v>33.625</v>
      </c>
      <c r="AK10" s="10">
        <v>33.6</v>
      </c>
    </row>
    <row r="11" spans="1:37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89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75</v>
      </c>
      <c r="R11" s="88">
        <v>75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185">
        <v>8</v>
      </c>
      <c r="AH11" s="32">
        <f t="shared" si="0"/>
        <v>72.25</v>
      </c>
      <c r="AI11" s="33">
        <f t="shared" si="1"/>
        <v>84.625</v>
      </c>
      <c r="AJ11" s="343">
        <f t="shared" si="2"/>
        <v>78.4375</v>
      </c>
      <c r="AK11" s="10">
        <v>78.400000000000006</v>
      </c>
    </row>
    <row r="12" spans="1:37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31</v>
      </c>
      <c r="F12" s="88">
        <v>31</v>
      </c>
      <c r="G12" s="87">
        <v>30</v>
      </c>
      <c r="H12" s="88">
        <v>30</v>
      </c>
      <c r="I12" s="87">
        <v>36</v>
      </c>
      <c r="J12" s="88">
        <v>36</v>
      </c>
      <c r="K12" s="87">
        <v>33</v>
      </c>
      <c r="L12" s="88">
        <v>33</v>
      </c>
      <c r="M12" s="87">
        <v>30</v>
      </c>
      <c r="N12" s="88">
        <v>30</v>
      </c>
      <c r="O12" s="87"/>
      <c r="P12" s="88"/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185">
        <v>7</v>
      </c>
      <c r="AH12" s="32">
        <f t="shared" si="0"/>
        <v>32.857142857142854</v>
      </c>
      <c r="AI12" s="33">
        <f t="shared" si="1"/>
        <v>32.857142857142854</v>
      </c>
      <c r="AJ12" s="343">
        <f t="shared" si="2"/>
        <v>32.857142857142854</v>
      </c>
      <c r="AK12" s="10">
        <v>32.9</v>
      </c>
    </row>
    <row r="13" spans="1:37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17</v>
      </c>
      <c r="H13" s="88">
        <v>17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>
        <v>17</v>
      </c>
      <c r="R13" s="88">
        <v>17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185">
        <v>7</v>
      </c>
      <c r="AH13" s="32">
        <f t="shared" si="0"/>
        <v>17.285714285714285</v>
      </c>
      <c r="AI13" s="33">
        <f t="shared" si="1"/>
        <v>17.285714285714285</v>
      </c>
      <c r="AJ13" s="343">
        <f t="shared" si="2"/>
        <v>17.285714285714285</v>
      </c>
      <c r="AK13" s="10">
        <v>17.3</v>
      </c>
    </row>
    <row r="14" spans="1:37" ht="43.5" customHeight="1">
      <c r="A14" s="24">
        <v>8</v>
      </c>
      <c r="B14" s="34" t="s">
        <v>14</v>
      </c>
      <c r="C14" s="87">
        <v>400</v>
      </c>
      <c r="D14" s="88">
        <v>400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185">
        <v>8</v>
      </c>
      <c r="AH14" s="32">
        <f t="shared" si="0"/>
        <v>422.5</v>
      </c>
      <c r="AI14" s="33">
        <f t="shared" si="1"/>
        <v>422.5</v>
      </c>
      <c r="AJ14" s="343">
        <f t="shared" si="2"/>
        <v>422.5</v>
      </c>
      <c r="AK14" s="10">
        <v>422.5</v>
      </c>
    </row>
    <row r="15" spans="1:37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185">
        <v>8</v>
      </c>
      <c r="AH15" s="32">
        <f t="shared" si="0"/>
        <v>0</v>
      </c>
      <c r="AI15" s="33">
        <f t="shared" si="1"/>
        <v>0</v>
      </c>
      <c r="AJ15" s="343">
        <f t="shared" si="2"/>
        <v>0</v>
      </c>
    </row>
    <row r="16" spans="1:37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83"/>
      <c r="AH16" s="32" t="e">
        <f t="shared" si="0"/>
        <v>#DIV/0!</v>
      </c>
      <c r="AI16" s="33" t="e">
        <f t="shared" si="1"/>
        <v>#DIV/0!</v>
      </c>
      <c r="AJ16" s="343" t="e">
        <f t="shared" si="2"/>
        <v>#DIV/0!</v>
      </c>
    </row>
    <row r="17" spans="1:37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186">
        <v>8</v>
      </c>
      <c r="AH17" s="32">
        <f t="shared" si="0"/>
        <v>240.125</v>
      </c>
      <c r="AI17" s="33">
        <f t="shared" si="1"/>
        <v>268.625</v>
      </c>
      <c r="AJ17" s="343">
        <f t="shared" si="2"/>
        <v>254.375</v>
      </c>
      <c r="AK17" s="10">
        <v>254.4</v>
      </c>
    </row>
    <row r="18" spans="1:37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186">
        <v>7</v>
      </c>
      <c r="AH18" s="32">
        <f t="shared" si="0"/>
        <v>383.85714285714283</v>
      </c>
      <c r="AI18" s="33">
        <f t="shared" si="1"/>
        <v>386</v>
      </c>
      <c r="AJ18" s="343">
        <f t="shared" si="2"/>
        <v>384.92857142857144</v>
      </c>
      <c r="AK18" s="10">
        <v>384.9</v>
      </c>
    </row>
    <row r="19" spans="1:37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186">
        <v>1</v>
      </c>
      <c r="AH19" s="32">
        <f>(C19+E19+G19+I19+K19+M19+O19+Q19+S19+U19+W19+Y19+AA19+AC19+AE19)/AG19</f>
        <v>320</v>
      </c>
      <c r="AI19" s="33">
        <f t="shared" si="1"/>
        <v>320</v>
      </c>
      <c r="AJ19" s="343">
        <f t="shared" si="2"/>
        <v>320</v>
      </c>
      <c r="AK19" s="10">
        <v>320</v>
      </c>
    </row>
    <row r="20" spans="1:37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187"/>
      <c r="AH20" s="32" t="e">
        <f t="shared" si="0"/>
        <v>#DIV/0!</v>
      </c>
      <c r="AI20" s="33" t="e">
        <f t="shared" si="1"/>
        <v>#DIV/0!</v>
      </c>
      <c r="AJ20" s="343" t="e">
        <f t="shared" si="2"/>
        <v>#DIV/0!</v>
      </c>
    </row>
    <row r="21" spans="1:37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186">
        <v>1</v>
      </c>
      <c r="AH21" s="32">
        <f t="shared" si="0"/>
        <v>280</v>
      </c>
      <c r="AI21" s="33">
        <f t="shared" si="1"/>
        <v>280</v>
      </c>
      <c r="AJ21" s="343">
        <f t="shared" si="2"/>
        <v>280</v>
      </c>
      <c r="AK21" s="10">
        <v>280</v>
      </c>
    </row>
    <row r="22" spans="1:37" ht="17.25">
      <c r="A22" s="24">
        <v>14</v>
      </c>
      <c r="B22" s="24" t="s">
        <v>22</v>
      </c>
      <c r="C22" s="87">
        <v>290</v>
      </c>
      <c r="D22" s="88">
        <v>290</v>
      </c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186">
        <v>2</v>
      </c>
      <c r="AH22" s="32">
        <f t="shared" si="0"/>
        <v>327.5</v>
      </c>
      <c r="AI22" s="33">
        <f t="shared" si="1"/>
        <v>327.5</v>
      </c>
      <c r="AJ22" s="343">
        <f t="shared" si="2"/>
        <v>327.5</v>
      </c>
      <c r="AK22" s="10">
        <v>327.5</v>
      </c>
    </row>
    <row r="23" spans="1:37" ht="17.25">
      <c r="A23" s="24">
        <v>15</v>
      </c>
      <c r="B23" s="24" t="s">
        <v>23</v>
      </c>
      <c r="C23" s="87">
        <v>160</v>
      </c>
      <c r="D23" s="88">
        <v>160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150</v>
      </c>
      <c r="L23" s="92">
        <v>150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186">
        <v>5</v>
      </c>
      <c r="AH23" s="32">
        <f t="shared" si="0"/>
        <v>186</v>
      </c>
      <c r="AI23" s="33">
        <f t="shared" si="1"/>
        <v>189</v>
      </c>
      <c r="AJ23" s="343">
        <f t="shared" si="2"/>
        <v>187.5</v>
      </c>
      <c r="AK23" s="10">
        <v>187.5</v>
      </c>
    </row>
    <row r="24" spans="1:37" ht="33">
      <c r="A24" s="24">
        <v>16</v>
      </c>
      <c r="B24" s="24" t="s">
        <v>24</v>
      </c>
      <c r="C24" s="87">
        <v>178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>
        <v>185</v>
      </c>
      <c r="L24" s="92">
        <v>185</v>
      </c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186">
        <v>6</v>
      </c>
      <c r="AH24" s="32">
        <f t="shared" si="0"/>
        <v>164.66666666666666</v>
      </c>
      <c r="AI24" s="33">
        <f t="shared" si="1"/>
        <v>193.33333333333334</v>
      </c>
      <c r="AJ24" s="343">
        <f t="shared" si="2"/>
        <v>179</v>
      </c>
      <c r="AK24" s="10">
        <v>179</v>
      </c>
    </row>
    <row r="25" spans="1:37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>
        <v>400</v>
      </c>
      <c r="L25" s="92">
        <v>400</v>
      </c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186">
        <v>2</v>
      </c>
      <c r="AH25" s="32">
        <f t="shared" si="0"/>
        <v>315</v>
      </c>
      <c r="AI25" s="33">
        <f t="shared" si="1"/>
        <v>315</v>
      </c>
      <c r="AJ25" s="343">
        <f t="shared" si="2"/>
        <v>315</v>
      </c>
      <c r="AK25" s="10">
        <v>315</v>
      </c>
    </row>
    <row r="26" spans="1:37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186">
        <v>1</v>
      </c>
      <c r="AH26" s="32">
        <f t="shared" si="0"/>
        <v>325</v>
      </c>
      <c r="AI26" s="33">
        <f t="shared" si="1"/>
        <v>325</v>
      </c>
      <c r="AJ26" s="343">
        <f t="shared" si="2"/>
        <v>325</v>
      </c>
      <c r="AK26" s="10">
        <v>325</v>
      </c>
    </row>
    <row r="27" spans="1:37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186">
        <v>7</v>
      </c>
      <c r="AH27" s="32">
        <f t="shared" si="0"/>
        <v>28.428571428571427</v>
      </c>
      <c r="AI27" s="33">
        <f t="shared" si="1"/>
        <v>62.428571428571431</v>
      </c>
      <c r="AJ27" s="343">
        <f t="shared" si="2"/>
        <v>45.428571428571431</v>
      </c>
      <c r="AK27" s="10">
        <v>45.4</v>
      </c>
    </row>
    <row r="28" spans="1:37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83"/>
      <c r="AH28" s="32" t="e">
        <f t="shared" si="0"/>
        <v>#DIV/0!</v>
      </c>
      <c r="AI28" s="33" t="e">
        <f t="shared" si="1"/>
        <v>#DIV/0!</v>
      </c>
      <c r="AJ28" s="343" t="e">
        <f t="shared" si="2"/>
        <v>#DIV/0!</v>
      </c>
    </row>
    <row r="29" spans="1:37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186">
        <v>5</v>
      </c>
      <c r="AH29" s="32">
        <f t="shared" si="0"/>
        <v>25</v>
      </c>
      <c r="AI29" s="33">
        <f t="shared" si="1"/>
        <v>25</v>
      </c>
      <c r="AJ29" s="343">
        <f t="shared" si="2"/>
        <v>25</v>
      </c>
      <c r="AK29" s="10">
        <v>25</v>
      </c>
    </row>
    <row r="30" spans="1:37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186">
        <v>0</v>
      </c>
      <c r="AH30" s="32" t="e">
        <f t="shared" si="0"/>
        <v>#DIV/0!</v>
      </c>
      <c r="AI30" s="33" t="e">
        <f t="shared" si="1"/>
        <v>#DIV/0!</v>
      </c>
      <c r="AJ30" s="343" t="e">
        <f t="shared" si="2"/>
        <v>#DIV/0!</v>
      </c>
    </row>
    <row r="31" spans="1:37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83"/>
      <c r="AH31" s="32" t="e">
        <f t="shared" si="0"/>
        <v>#DIV/0!</v>
      </c>
      <c r="AI31" s="33" t="e">
        <f t="shared" si="1"/>
        <v>#DIV/0!</v>
      </c>
      <c r="AJ31" s="343" t="e">
        <f t="shared" si="2"/>
        <v>#DIV/0!</v>
      </c>
    </row>
    <row r="32" spans="1:37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186">
        <v>8</v>
      </c>
      <c r="AH32" s="32">
        <f t="shared" si="0"/>
        <v>63.125</v>
      </c>
      <c r="AI32" s="33">
        <f t="shared" si="1"/>
        <v>72.75</v>
      </c>
      <c r="AJ32" s="343">
        <f t="shared" si="2"/>
        <v>67.9375</v>
      </c>
      <c r="AK32" s="10">
        <v>67.900000000000006</v>
      </c>
    </row>
    <row r="33" spans="1:37" ht="32.25" customHeight="1">
      <c r="A33" s="24">
        <v>23</v>
      </c>
      <c r="B33" s="24" t="s">
        <v>32</v>
      </c>
      <c r="C33" s="87">
        <v>636</v>
      </c>
      <c r="D33" s="88">
        <v>636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186">
        <v>4</v>
      </c>
      <c r="AH33" s="32">
        <f t="shared" si="0"/>
        <v>517.32500000000005</v>
      </c>
      <c r="AI33" s="33">
        <f t="shared" si="1"/>
        <v>517.32500000000005</v>
      </c>
      <c r="AJ33" s="343">
        <f t="shared" si="2"/>
        <v>517.32500000000005</v>
      </c>
      <c r="AK33" s="10">
        <v>517.29999999999995</v>
      </c>
    </row>
    <row r="34" spans="1:37" ht="33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186">
        <v>3</v>
      </c>
      <c r="AH34" s="32">
        <f>(C34+E34+G34+I34+K34+M34+O34+Q34+S34+U34+W34+Y34+AA34+AC34+AE34)/AG34</f>
        <v>290.66666666666669</v>
      </c>
      <c r="AI34" s="33">
        <f t="shared" si="1"/>
        <v>310</v>
      </c>
      <c r="AJ34" s="343">
        <f t="shared" si="2"/>
        <v>300.33333333333337</v>
      </c>
      <c r="AK34" s="10">
        <v>300.3</v>
      </c>
    </row>
    <row r="35" spans="1:37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186">
        <v>4</v>
      </c>
      <c r="AH35" s="32">
        <f t="shared" si="0"/>
        <v>99.25</v>
      </c>
      <c r="AI35" s="33">
        <f t="shared" si="1"/>
        <v>99.25</v>
      </c>
      <c r="AJ35" s="343">
        <f t="shared" si="2"/>
        <v>99.25</v>
      </c>
      <c r="AK35" s="10">
        <v>99.3</v>
      </c>
    </row>
    <row r="36" spans="1:37" ht="27" customHeight="1">
      <c r="A36" s="24">
        <v>26</v>
      </c>
      <c r="B36" s="24" t="s">
        <v>35</v>
      </c>
      <c r="C36" s="87">
        <v>306</v>
      </c>
      <c r="D36" s="88">
        <v>306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186">
        <v>4</v>
      </c>
      <c r="AH36" s="32">
        <f t="shared" si="0"/>
        <v>341.14499999999998</v>
      </c>
      <c r="AI36" s="33">
        <f t="shared" si="1"/>
        <v>370.77</v>
      </c>
      <c r="AJ36" s="343">
        <f t="shared" si="2"/>
        <v>355.95749999999998</v>
      </c>
      <c r="AK36" s="10">
        <v>356</v>
      </c>
    </row>
    <row r="37" spans="1:37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186">
        <v>7</v>
      </c>
      <c r="AH37" s="32">
        <f t="shared" si="0"/>
        <v>349.28571428571428</v>
      </c>
      <c r="AI37" s="33">
        <f t="shared" si="1"/>
        <v>396.42857142857144</v>
      </c>
      <c r="AJ37" s="343">
        <f t="shared" si="2"/>
        <v>372.85714285714289</v>
      </c>
      <c r="AK37" s="10">
        <v>372.9</v>
      </c>
    </row>
    <row r="38" spans="1:37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83"/>
      <c r="AH38" s="32" t="e">
        <f t="shared" si="0"/>
        <v>#DIV/0!</v>
      </c>
      <c r="AI38" s="33" t="e">
        <f t="shared" si="1"/>
        <v>#DIV/0!</v>
      </c>
      <c r="AJ38" s="343" t="e">
        <f t="shared" si="2"/>
        <v>#DIV/0!</v>
      </c>
    </row>
    <row r="39" spans="1:37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16</v>
      </c>
      <c r="H39" s="122">
        <v>16</v>
      </c>
      <c r="I39" s="91">
        <v>18</v>
      </c>
      <c r="J39" s="92">
        <v>18</v>
      </c>
      <c r="K39" s="95"/>
      <c r="L39" s="92"/>
      <c r="M39" s="95">
        <v>18</v>
      </c>
      <c r="N39" s="92">
        <v>18</v>
      </c>
      <c r="O39" s="95"/>
      <c r="P39" s="92"/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186">
        <v>5</v>
      </c>
      <c r="AH39" s="32">
        <f t="shared" si="0"/>
        <v>18</v>
      </c>
      <c r="AI39" s="33">
        <f t="shared" si="1"/>
        <v>18</v>
      </c>
      <c r="AJ39" s="343">
        <f t="shared" si="2"/>
        <v>18</v>
      </c>
      <c r="AK39" s="10">
        <v>18</v>
      </c>
    </row>
    <row r="40" spans="1:37" ht="33">
      <c r="A40" s="24">
        <v>29</v>
      </c>
      <c r="B40" s="24" t="s">
        <v>39</v>
      </c>
      <c r="C40" s="87">
        <v>18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22</v>
      </c>
      <c r="N40" s="92">
        <v>22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186">
        <v>7</v>
      </c>
      <c r="AH40" s="32">
        <f t="shared" si="0"/>
        <v>21.142857142857142</v>
      </c>
      <c r="AI40" s="33">
        <f t="shared" si="1"/>
        <v>21.571428571428573</v>
      </c>
      <c r="AJ40" s="343">
        <f t="shared" si="2"/>
        <v>21.357142857142858</v>
      </c>
      <c r="AK40" s="10">
        <v>21.4</v>
      </c>
    </row>
    <row r="41" spans="1:37" ht="49.5">
      <c r="A41" s="24">
        <v>30</v>
      </c>
      <c r="B41" s="24" t="s">
        <v>40</v>
      </c>
      <c r="C41" s="87">
        <v>25</v>
      </c>
      <c r="D41" s="88">
        <v>25</v>
      </c>
      <c r="E41" s="91">
        <v>26</v>
      </c>
      <c r="F41" s="94">
        <v>26</v>
      </c>
      <c r="G41" s="91">
        <v>22</v>
      </c>
      <c r="H41" s="122">
        <v>22</v>
      </c>
      <c r="I41" s="91"/>
      <c r="J41" s="92"/>
      <c r="K41" s="95">
        <v>27</v>
      </c>
      <c r="L41" s="92">
        <v>27</v>
      </c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186">
        <v>6</v>
      </c>
      <c r="AH41" s="32">
        <f t="shared" si="0"/>
        <v>24.166666666666668</v>
      </c>
      <c r="AI41" s="33">
        <f t="shared" si="1"/>
        <v>24.166666666666668</v>
      </c>
      <c r="AJ41" s="343">
        <f t="shared" si="2"/>
        <v>24.166666666666668</v>
      </c>
      <c r="AK41" s="10">
        <v>24.2</v>
      </c>
    </row>
    <row r="42" spans="1:37" ht="33">
      <c r="A42" s="24">
        <v>31</v>
      </c>
      <c r="B42" s="24" t="s">
        <v>41</v>
      </c>
      <c r="C42" s="87">
        <v>68</v>
      </c>
      <c r="D42" s="88">
        <v>68</v>
      </c>
      <c r="E42" s="91">
        <v>20</v>
      </c>
      <c r="F42" s="94">
        <v>20</v>
      </c>
      <c r="G42" s="91"/>
      <c r="H42" s="122"/>
      <c r="I42" s="91"/>
      <c r="J42" s="92"/>
      <c r="K42" s="95">
        <v>17</v>
      </c>
      <c r="L42" s="92">
        <v>17</v>
      </c>
      <c r="M42" s="95">
        <v>65</v>
      </c>
      <c r="N42" s="92">
        <v>65</v>
      </c>
      <c r="O42" s="95"/>
      <c r="P42" s="92"/>
      <c r="Q42" s="95">
        <v>21</v>
      </c>
      <c r="R42" s="92">
        <v>21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186">
        <v>5</v>
      </c>
      <c r="AH42" s="32">
        <f t="shared" si="0"/>
        <v>38.200000000000003</v>
      </c>
      <c r="AI42" s="33">
        <f t="shared" si="1"/>
        <v>38.200000000000003</v>
      </c>
      <c r="AJ42" s="343">
        <f t="shared" si="2"/>
        <v>38.200000000000003</v>
      </c>
      <c r="AK42" s="10">
        <v>38.200000000000003</v>
      </c>
    </row>
    <row r="43" spans="1:37" ht="17.25">
      <c r="A43" s="24">
        <v>32</v>
      </c>
      <c r="B43" s="24" t="s">
        <v>42</v>
      </c>
      <c r="C43" s="87">
        <v>185</v>
      </c>
      <c r="D43" s="88">
        <v>185</v>
      </c>
      <c r="E43" s="91">
        <v>160</v>
      </c>
      <c r="F43" s="94">
        <v>160</v>
      </c>
      <c r="G43" s="91"/>
      <c r="H43" s="122"/>
      <c r="I43" s="91">
        <v>140</v>
      </c>
      <c r="J43" s="92">
        <v>140</v>
      </c>
      <c r="K43" s="95">
        <v>147</v>
      </c>
      <c r="L43" s="92">
        <v>147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186">
        <v>4</v>
      </c>
      <c r="AH43" s="32">
        <f t="shared" si="0"/>
        <v>158</v>
      </c>
      <c r="AI43" s="33">
        <f t="shared" si="1"/>
        <v>158</v>
      </c>
      <c r="AJ43" s="343">
        <f t="shared" si="2"/>
        <v>158</v>
      </c>
      <c r="AK43" s="10">
        <v>158</v>
      </c>
    </row>
    <row r="44" spans="1:37" ht="21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186</v>
      </c>
      <c r="H44" s="122">
        <v>186</v>
      </c>
      <c r="I44" s="91"/>
      <c r="J44" s="92"/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186">
        <v>3</v>
      </c>
      <c r="AH44" s="32">
        <f t="shared" si="0"/>
        <v>197.66666666666666</v>
      </c>
      <c r="AI44" s="33">
        <f t="shared" si="1"/>
        <v>197.66666666666666</v>
      </c>
      <c r="AJ44" s="343">
        <f t="shared" si="2"/>
        <v>197.66666666666666</v>
      </c>
      <c r="AK44" s="10">
        <v>197.7</v>
      </c>
    </row>
    <row r="45" spans="1:37" ht="21.75" customHeight="1">
      <c r="A45" s="24">
        <v>34</v>
      </c>
      <c r="B45" s="24" t="s">
        <v>44</v>
      </c>
      <c r="C45" s="87">
        <v>250</v>
      </c>
      <c r="D45" s="88">
        <v>250</v>
      </c>
      <c r="E45" s="91"/>
      <c r="F45" s="94"/>
      <c r="G45" s="91">
        <v>226</v>
      </c>
      <c r="H45" s="122">
        <v>226</v>
      </c>
      <c r="I45" s="91"/>
      <c r="J45" s="92"/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240</v>
      </c>
      <c r="R45" s="92">
        <v>240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186">
        <v>5</v>
      </c>
      <c r="AH45" s="32">
        <f t="shared" si="0"/>
        <v>216.4</v>
      </c>
      <c r="AI45" s="33">
        <f t="shared" si="1"/>
        <v>216.4</v>
      </c>
      <c r="AJ45" s="343">
        <f t="shared" si="2"/>
        <v>216.4</v>
      </c>
      <c r="AK45" s="10">
        <v>216.4</v>
      </c>
    </row>
    <row r="46" spans="1:37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83"/>
      <c r="AH46" s="32" t="e">
        <f t="shared" si="0"/>
        <v>#DIV/0!</v>
      </c>
      <c r="AI46" s="33" t="e">
        <f t="shared" si="1"/>
        <v>#DIV/0!</v>
      </c>
      <c r="AJ46" s="343" t="e">
        <f t="shared" si="2"/>
        <v>#DIV/0!</v>
      </c>
    </row>
    <row r="47" spans="1:37" ht="17.25">
      <c r="A47" s="24">
        <v>35</v>
      </c>
      <c r="B47" s="24" t="s">
        <v>46</v>
      </c>
      <c r="C47" s="87">
        <v>100</v>
      </c>
      <c r="D47" s="88">
        <v>220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135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186">
        <v>7</v>
      </c>
      <c r="AH47" s="32">
        <f t="shared" si="0"/>
        <v>114.28571428571429</v>
      </c>
      <c r="AI47" s="33">
        <f t="shared" si="1"/>
        <v>146.42857142857142</v>
      </c>
      <c r="AJ47" s="343">
        <f t="shared" si="2"/>
        <v>130.35714285714286</v>
      </c>
      <c r="AK47" s="10">
        <v>130.4</v>
      </c>
    </row>
    <row r="48" spans="1:37" ht="17.25">
      <c r="A48" s="24">
        <v>36</v>
      </c>
      <c r="B48" s="24" t="s">
        <v>47</v>
      </c>
      <c r="C48" s="87"/>
      <c r="D48" s="88"/>
      <c r="E48" s="91">
        <v>110</v>
      </c>
      <c r="F48" s="94">
        <v>110</v>
      </c>
      <c r="G48" s="94"/>
      <c r="H48" s="91"/>
      <c r="I48" s="91"/>
      <c r="J48" s="92"/>
      <c r="K48" s="95">
        <v>110</v>
      </c>
      <c r="L48" s="92">
        <v>110</v>
      </c>
      <c r="M48" s="95">
        <v>100</v>
      </c>
      <c r="N48" s="92">
        <v>100</v>
      </c>
      <c r="O48" s="95"/>
      <c r="P48" s="92"/>
      <c r="Q48" s="95">
        <v>95</v>
      </c>
      <c r="R48" s="92">
        <v>95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186">
        <v>4</v>
      </c>
      <c r="AH48" s="32">
        <f t="shared" si="0"/>
        <v>103.75</v>
      </c>
      <c r="AI48" s="33">
        <f t="shared" si="1"/>
        <v>103.75</v>
      </c>
      <c r="AJ48" s="343">
        <f t="shared" si="2"/>
        <v>103.75</v>
      </c>
      <c r="AK48" s="10">
        <v>103.8</v>
      </c>
    </row>
    <row r="49" spans="1:37" ht="33">
      <c r="A49" s="24">
        <v>37</v>
      </c>
      <c r="B49" s="24" t="s">
        <v>48</v>
      </c>
      <c r="C49" s="87">
        <v>180</v>
      </c>
      <c r="D49" s="88">
        <v>180</v>
      </c>
      <c r="E49" s="91">
        <v>275</v>
      </c>
      <c r="F49" s="94">
        <v>275</v>
      </c>
      <c r="G49" s="94"/>
      <c r="H49" s="91"/>
      <c r="I49" s="91">
        <v>190</v>
      </c>
      <c r="J49" s="92">
        <v>190</v>
      </c>
      <c r="K49" s="95">
        <v>118</v>
      </c>
      <c r="L49" s="92">
        <v>118</v>
      </c>
      <c r="M49" s="95">
        <v>150</v>
      </c>
      <c r="N49" s="92">
        <v>150</v>
      </c>
      <c r="O49" s="95"/>
      <c r="P49" s="92"/>
      <c r="Q49" s="95">
        <v>140</v>
      </c>
      <c r="R49" s="92">
        <v>140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186">
        <v>6</v>
      </c>
      <c r="AH49" s="32">
        <f t="shared" si="0"/>
        <v>175.5</v>
      </c>
      <c r="AI49" s="33">
        <f t="shared" si="1"/>
        <v>175.5</v>
      </c>
      <c r="AJ49" s="343">
        <f t="shared" si="2"/>
        <v>175.5</v>
      </c>
      <c r="AK49" s="10">
        <v>175.5</v>
      </c>
    </row>
    <row r="50" spans="1:37" ht="17.25">
      <c r="A50" s="24">
        <v>38</v>
      </c>
      <c r="B50" s="24" t="s">
        <v>49</v>
      </c>
      <c r="C50" s="87">
        <v>120</v>
      </c>
      <c r="D50" s="88">
        <v>120</v>
      </c>
      <c r="E50" s="91">
        <v>115</v>
      </c>
      <c r="F50" s="94">
        <v>115</v>
      </c>
      <c r="G50" s="94"/>
      <c r="H50" s="91"/>
      <c r="I50" s="91">
        <v>120</v>
      </c>
      <c r="J50" s="92">
        <v>120</v>
      </c>
      <c r="K50" s="95">
        <v>119</v>
      </c>
      <c r="L50" s="92">
        <v>119</v>
      </c>
      <c r="M50" s="95">
        <v>120</v>
      </c>
      <c r="N50" s="92">
        <v>120</v>
      </c>
      <c r="O50" s="95"/>
      <c r="P50" s="92"/>
      <c r="Q50" s="95">
        <v>260</v>
      </c>
      <c r="R50" s="92">
        <v>260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186">
        <v>6</v>
      </c>
      <c r="AH50" s="32">
        <f t="shared" si="0"/>
        <v>142.33333333333334</v>
      </c>
      <c r="AI50" s="33">
        <f t="shared" si="1"/>
        <v>142.33333333333334</v>
      </c>
      <c r="AJ50" s="343">
        <f t="shared" si="2"/>
        <v>142.33333333333334</v>
      </c>
      <c r="AK50" s="10">
        <v>142.30000000000001</v>
      </c>
    </row>
    <row r="51" spans="1:37" ht="17.25">
      <c r="A51" s="24">
        <v>39</v>
      </c>
      <c r="B51" s="24" t="s">
        <v>50</v>
      </c>
      <c r="C51" s="87"/>
      <c r="D51" s="88"/>
      <c r="E51" s="91"/>
      <c r="F51" s="94"/>
      <c r="G51" s="94">
        <v>156</v>
      </c>
      <c r="H51" s="91">
        <v>156</v>
      </c>
      <c r="I51" s="91">
        <v>150</v>
      </c>
      <c r="J51" s="92">
        <v>150</v>
      </c>
      <c r="K51" s="95">
        <v>154</v>
      </c>
      <c r="L51" s="92">
        <v>154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186">
        <v>4</v>
      </c>
      <c r="AH51" s="32">
        <f t="shared" si="0"/>
        <v>160</v>
      </c>
      <c r="AI51" s="33">
        <f t="shared" si="1"/>
        <v>160</v>
      </c>
      <c r="AJ51" s="343">
        <f t="shared" si="2"/>
        <v>160</v>
      </c>
      <c r="AK51" s="10">
        <v>160</v>
      </c>
    </row>
    <row r="52" spans="1:37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83"/>
      <c r="AH52" s="32" t="e">
        <f t="shared" si="0"/>
        <v>#DIV/0!</v>
      </c>
      <c r="AI52" s="33" t="e">
        <f t="shared" si="1"/>
        <v>#DIV/0!</v>
      </c>
      <c r="AJ52" s="343" t="e">
        <f t="shared" si="2"/>
        <v>#DIV/0!</v>
      </c>
    </row>
    <row r="53" spans="1:37" ht="29.25" customHeight="1">
      <c r="A53" s="24">
        <v>40</v>
      </c>
      <c r="B53" s="24" t="s">
        <v>52</v>
      </c>
      <c r="C53" s="87">
        <v>48</v>
      </c>
      <c r="D53" s="88">
        <v>48</v>
      </c>
      <c r="E53" s="91">
        <v>55</v>
      </c>
      <c r="F53" s="92">
        <v>55</v>
      </c>
      <c r="G53" s="93">
        <v>52</v>
      </c>
      <c r="H53" s="94">
        <v>52</v>
      </c>
      <c r="I53" s="105">
        <v>55</v>
      </c>
      <c r="J53" s="106">
        <v>55</v>
      </c>
      <c r="K53" s="105">
        <v>52</v>
      </c>
      <c r="L53" s="106">
        <v>52</v>
      </c>
      <c r="M53" s="105">
        <v>55</v>
      </c>
      <c r="N53" s="106">
        <v>55</v>
      </c>
      <c r="O53" s="105"/>
      <c r="P53" s="106"/>
      <c r="Q53" s="105">
        <v>60</v>
      </c>
      <c r="R53" s="106">
        <v>60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186">
        <v>7</v>
      </c>
      <c r="AH53" s="32">
        <f t="shared" si="0"/>
        <v>53.857142857142854</v>
      </c>
      <c r="AI53" s="33">
        <f t="shared" si="1"/>
        <v>53.857142857142854</v>
      </c>
      <c r="AJ53" s="343">
        <f t="shared" si="2"/>
        <v>53.857142857142854</v>
      </c>
      <c r="AK53" s="10">
        <v>53.9</v>
      </c>
    </row>
    <row r="54" spans="1:37">
      <c r="AD54" s="51"/>
      <c r="AF54" s="52"/>
      <c r="AG54" s="52"/>
    </row>
    <row r="55" spans="1:37" ht="33">
      <c r="B55" s="53" t="s">
        <v>84</v>
      </c>
      <c r="C55" s="54"/>
      <c r="D55" s="54"/>
    </row>
    <row r="56" spans="1:37" ht="19.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50" zoomScaleNormal="50" zoomScaleSheetLayoutView="75" workbookViewId="0">
      <pane xSplit="2" ySplit="5" topLeftCell="C6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83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82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82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30</v>
      </c>
      <c r="F7" s="85">
        <v>30</v>
      </c>
      <c r="G7" s="84">
        <v>32</v>
      </c>
      <c r="H7" s="85">
        <v>32</v>
      </c>
      <c r="I7" s="84">
        <v>27.5</v>
      </c>
      <c r="J7" s="85">
        <v>28.5</v>
      </c>
      <c r="K7" s="84">
        <v>28</v>
      </c>
      <c r="L7" s="85">
        <v>28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6</v>
      </c>
      <c r="AH7" s="32">
        <f t="shared" ref="AH7:AH53" si="0">(C7+E7+G7+I7+K7+M7+O7+Q7+S7+U7+W7+Y7+AA7+AC7+AE7)/AG7</f>
        <v>42.583333333333336</v>
      </c>
      <c r="AI7" s="33">
        <f t="shared" ref="AI7:AI53" si="1">(D7+F7+H7+J7+L7+N7+P7+R7+T7+V7+X7+Z7+AB7+AD7+AF7)/AG7</f>
        <v>43.666666666666664</v>
      </c>
    </row>
    <row r="8" spans="1:35" ht="35.25" customHeight="1">
      <c r="A8" s="24">
        <v>2</v>
      </c>
      <c r="B8" s="24" t="s">
        <v>8</v>
      </c>
      <c r="C8" s="87">
        <v>60</v>
      </c>
      <c r="D8" s="88">
        <v>65</v>
      </c>
      <c r="E8" s="86">
        <v>60</v>
      </c>
      <c r="F8" s="85">
        <v>60</v>
      </c>
      <c r="G8" s="84">
        <v>60</v>
      </c>
      <c r="H8" s="85">
        <v>78</v>
      </c>
      <c r="I8" s="84">
        <v>59</v>
      </c>
      <c r="J8" s="85">
        <v>78</v>
      </c>
      <c r="K8" s="84" t="s">
        <v>80</v>
      </c>
      <c r="L8" s="85" t="s">
        <v>80</v>
      </c>
      <c r="M8" s="87">
        <v>60</v>
      </c>
      <c r="N8" s="88">
        <v>85</v>
      </c>
      <c r="O8" s="87">
        <v>65</v>
      </c>
      <c r="P8" s="88">
        <v>65</v>
      </c>
      <c r="Q8" s="87">
        <v>85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7</v>
      </c>
      <c r="AH8" s="32" t="e">
        <f t="shared" si="0"/>
        <v>#VALUE!</v>
      </c>
      <c r="AI8" s="33" t="e">
        <f t="shared" si="1"/>
        <v>#VALUE!</v>
      </c>
    </row>
    <row r="9" spans="1:35" ht="28.5" customHeight="1">
      <c r="A9" s="24">
        <v>3</v>
      </c>
      <c r="B9" s="24" t="s">
        <v>9</v>
      </c>
      <c r="C9" s="87">
        <v>36</v>
      </c>
      <c r="D9" s="88">
        <v>50</v>
      </c>
      <c r="E9" s="90">
        <v>35</v>
      </c>
      <c r="F9" s="88">
        <v>35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 t="s">
        <v>80</v>
      </c>
      <c r="P9" s="88" t="s">
        <v>80</v>
      </c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6</v>
      </c>
      <c r="AH9" s="32" t="e">
        <f t="shared" si="0"/>
        <v>#VALUE!</v>
      </c>
      <c r="AI9" s="33" t="e">
        <f t="shared" si="1"/>
        <v>#VALUE!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 t="s">
        <v>80</v>
      </c>
      <c r="L10" s="88" t="s">
        <v>80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7</v>
      </c>
      <c r="AH10" s="32" t="e">
        <f t="shared" si="0"/>
        <v>#VALUE!</v>
      </c>
      <c r="AI10" s="33" t="e">
        <f t="shared" si="1"/>
        <v>#VALUE!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 t="s">
        <v>80</v>
      </c>
      <c r="L11" s="88" t="s">
        <v>80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7</v>
      </c>
      <c r="AH11" s="32" t="e">
        <f t="shared" si="0"/>
        <v>#VALUE!</v>
      </c>
      <c r="AI11" s="33" t="e">
        <f t="shared" si="1"/>
        <v>#VALUE!</v>
      </c>
    </row>
    <row r="12" spans="1:35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39</v>
      </c>
      <c r="F12" s="88">
        <v>39</v>
      </c>
      <c r="G12" s="87">
        <v>39</v>
      </c>
      <c r="H12" s="88">
        <v>39</v>
      </c>
      <c r="I12" s="87">
        <v>37</v>
      </c>
      <c r="J12" s="88">
        <v>37</v>
      </c>
      <c r="K12" s="87" t="s">
        <v>80</v>
      </c>
      <c r="L12" s="88" t="s">
        <v>80</v>
      </c>
      <c r="M12" s="87">
        <v>35</v>
      </c>
      <c r="N12" s="88">
        <v>35</v>
      </c>
      <c r="O12" s="87" t="s">
        <v>80</v>
      </c>
      <c r="P12" s="88" t="s">
        <v>80</v>
      </c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 t="e">
        <f t="shared" si="0"/>
        <v>#VALUE!</v>
      </c>
      <c r="AI12" s="33" t="e">
        <f t="shared" si="1"/>
        <v>#VALUE!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 t="s">
        <v>80</v>
      </c>
      <c r="L13" s="88" t="s">
        <v>80</v>
      </c>
      <c r="M13" s="87">
        <v>18</v>
      </c>
      <c r="N13" s="88">
        <v>18</v>
      </c>
      <c r="O13" s="87"/>
      <c r="P13" s="88"/>
      <c r="Q13" s="87" t="s">
        <v>80</v>
      </c>
      <c r="R13" s="88" t="s">
        <v>80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 t="e">
        <f t="shared" si="0"/>
        <v>#VALUE!</v>
      </c>
      <c r="AI13" s="33" t="e">
        <f t="shared" si="1"/>
        <v>#VALUE!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410</v>
      </c>
      <c r="F14" s="88">
        <v>410</v>
      </c>
      <c r="G14" s="87">
        <v>410</v>
      </c>
      <c r="H14" s="88">
        <v>410</v>
      </c>
      <c r="I14" s="87">
        <v>400</v>
      </c>
      <c r="J14" s="88">
        <v>400</v>
      </c>
      <c r="K14" s="87">
        <v>400</v>
      </c>
      <c r="L14" s="88">
        <v>400</v>
      </c>
      <c r="M14" s="87">
        <v>420</v>
      </c>
      <c r="N14" s="88">
        <v>420</v>
      </c>
      <c r="O14" s="87">
        <v>450</v>
      </c>
      <c r="P14" s="88">
        <v>450</v>
      </c>
      <c r="Q14" s="87">
        <v>450</v>
      </c>
      <c r="R14" s="88">
        <v>450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416.25</v>
      </c>
      <c r="AI14" s="33">
        <f t="shared" si="1"/>
        <v>416.25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81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 t="s">
        <v>80</v>
      </c>
      <c r="L17" s="92" t="s">
        <v>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 t="e">
        <f t="shared" si="0"/>
        <v>#VALUE!</v>
      </c>
      <c r="AI17" s="33" t="e">
        <f t="shared" si="1"/>
        <v>#VALUE!</v>
      </c>
    </row>
    <row r="18" spans="1:35" ht="30" customHeight="1">
      <c r="A18" s="24">
        <v>11</v>
      </c>
      <c r="B18" s="24" t="s">
        <v>18</v>
      </c>
      <c r="C18" s="87" t="s">
        <v>80</v>
      </c>
      <c r="D18" s="88" t="s">
        <v>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 t="s">
        <v>80</v>
      </c>
      <c r="L18" s="92" t="s">
        <v>80</v>
      </c>
      <c r="M18" s="95">
        <v>380</v>
      </c>
      <c r="N18" s="92">
        <v>395</v>
      </c>
      <c r="O18" s="95" t="s">
        <v>80</v>
      </c>
      <c r="P18" s="92" t="s">
        <v>80</v>
      </c>
      <c r="Q18" s="95" t="s">
        <v>80</v>
      </c>
      <c r="R18" s="92" t="s">
        <v>80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4</v>
      </c>
      <c r="AH18" s="32" t="e">
        <f t="shared" si="0"/>
        <v>#VALUE!</v>
      </c>
      <c r="AI18" s="33" t="e">
        <f t="shared" si="1"/>
        <v>#VALUE!</v>
      </c>
    </row>
    <row r="19" spans="1:35" ht="29.25" customHeight="1">
      <c r="A19" s="24">
        <v>12</v>
      </c>
      <c r="B19" s="24" t="s">
        <v>19</v>
      </c>
      <c r="C19" s="87" t="s">
        <v>80</v>
      </c>
      <c r="D19" s="88" t="s">
        <v>80</v>
      </c>
      <c r="E19" s="91" t="s">
        <v>80</v>
      </c>
      <c r="F19" s="92" t="s">
        <v>80</v>
      </c>
      <c r="G19" s="93" t="s">
        <v>80</v>
      </c>
      <c r="H19" s="94" t="s">
        <v>80</v>
      </c>
      <c r="I19" s="91" t="s">
        <v>80</v>
      </c>
      <c r="J19" s="92" t="s">
        <v>80</v>
      </c>
      <c r="K19" s="95" t="s">
        <v>80</v>
      </c>
      <c r="L19" s="92" t="s">
        <v>80</v>
      </c>
      <c r="M19" s="95" t="s">
        <v>80</v>
      </c>
      <c r="N19" s="92" t="s">
        <v>80</v>
      </c>
      <c r="O19" s="95" t="s">
        <v>80</v>
      </c>
      <c r="P19" s="92" t="s">
        <v>80</v>
      </c>
      <c r="Q19" s="95" t="s">
        <v>80</v>
      </c>
      <c r="R19" s="92" t="s">
        <v>80</v>
      </c>
      <c r="S19" s="95"/>
      <c r="T19" s="92"/>
      <c r="U19" s="95"/>
      <c r="V19" s="92"/>
      <c r="W19" s="96"/>
      <c r="X19" s="97"/>
      <c r="Y19" s="98"/>
      <c r="Z19" s="99"/>
      <c r="AA19" s="93"/>
      <c r="AB19" s="94"/>
      <c r="AC19" s="98"/>
      <c r="AD19" s="99"/>
      <c r="AE19" s="100"/>
      <c r="AF19" s="101"/>
      <c r="AG19" s="79">
        <v>0</v>
      </c>
      <c r="AH19" s="32" t="e">
        <f t="shared" si="0"/>
        <v>#VALUE!</v>
      </c>
      <c r="AI19" s="33" t="e">
        <f t="shared" si="1"/>
        <v>#VALUE!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 t="s">
        <v>80</v>
      </c>
      <c r="D21" s="88" t="s">
        <v>80</v>
      </c>
      <c r="E21" s="91">
        <v>280</v>
      </c>
      <c r="F21" s="92">
        <v>280</v>
      </c>
      <c r="G21" s="93" t="s">
        <v>80</v>
      </c>
      <c r="H21" s="94" t="s">
        <v>80</v>
      </c>
      <c r="I21" s="91" t="s">
        <v>80</v>
      </c>
      <c r="J21" s="92" t="s">
        <v>80</v>
      </c>
      <c r="K21" s="95" t="s">
        <v>80</v>
      </c>
      <c r="L21" s="92" t="s">
        <v>80</v>
      </c>
      <c r="M21" s="95" t="s">
        <v>80</v>
      </c>
      <c r="N21" s="92" t="s">
        <v>80</v>
      </c>
      <c r="O21" s="95" t="s">
        <v>80</v>
      </c>
      <c r="P21" s="92" t="s">
        <v>80</v>
      </c>
      <c r="Q21" s="95" t="s">
        <v>80</v>
      </c>
      <c r="R21" s="92" t="s">
        <v>80</v>
      </c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 t="e">
        <f t="shared" si="0"/>
        <v>#VALUE!</v>
      </c>
      <c r="AI21" s="33" t="e">
        <f t="shared" si="1"/>
        <v>#VALUE!</v>
      </c>
    </row>
    <row r="22" spans="1:35" ht="17.25">
      <c r="A22" s="24">
        <v>14</v>
      </c>
      <c r="B22" s="24" t="s">
        <v>22</v>
      </c>
      <c r="C22" s="87" t="s">
        <v>80</v>
      </c>
      <c r="D22" s="88" t="s">
        <v>80</v>
      </c>
      <c r="E22" s="91" t="s">
        <v>80</v>
      </c>
      <c r="F22" s="92" t="s">
        <v>80</v>
      </c>
      <c r="G22" s="93" t="s">
        <v>80</v>
      </c>
      <c r="H22" s="94" t="s">
        <v>80</v>
      </c>
      <c r="I22" s="91" t="s">
        <v>80</v>
      </c>
      <c r="J22" s="92" t="s">
        <v>80</v>
      </c>
      <c r="K22" s="95" t="s">
        <v>80</v>
      </c>
      <c r="L22" s="102" t="s">
        <v>80</v>
      </c>
      <c r="M22" s="95" t="s">
        <v>80</v>
      </c>
      <c r="N22" s="92" t="s">
        <v>80</v>
      </c>
      <c r="O22" s="95" t="s">
        <v>80</v>
      </c>
      <c r="P22" s="92" t="s">
        <v>80</v>
      </c>
      <c r="Q22" s="95" t="s">
        <v>80</v>
      </c>
      <c r="R22" s="92" t="s">
        <v>80</v>
      </c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0</v>
      </c>
      <c r="AH22" s="32" t="e">
        <f t="shared" si="0"/>
        <v>#VALUE!</v>
      </c>
      <c r="AI22" s="33" t="e">
        <f t="shared" si="1"/>
        <v>#VALUE!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 t="s">
        <v>80</v>
      </c>
      <c r="H23" s="94" t="s">
        <v>80</v>
      </c>
      <c r="I23" s="91">
        <v>175</v>
      </c>
      <c r="J23" s="92">
        <v>190</v>
      </c>
      <c r="K23" s="103" t="s">
        <v>80</v>
      </c>
      <c r="L23" s="92" t="s">
        <v>80</v>
      </c>
      <c r="M23" s="95"/>
      <c r="N23" s="92"/>
      <c r="O23" s="95" t="s">
        <v>80</v>
      </c>
      <c r="P23" s="92" t="s">
        <v>80</v>
      </c>
      <c r="Q23" s="95" t="s">
        <v>80</v>
      </c>
      <c r="R23" s="92" t="s">
        <v>80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 t="e">
        <f t="shared" si="0"/>
        <v>#VALUE!</v>
      </c>
      <c r="AI23" s="33" t="e">
        <f t="shared" si="1"/>
        <v>#VALUE!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 t="s">
        <v>80</v>
      </c>
      <c r="F24" s="92" t="s">
        <v>80</v>
      </c>
      <c r="G24" s="93" t="s">
        <v>80</v>
      </c>
      <c r="H24" s="94" t="s">
        <v>80</v>
      </c>
      <c r="I24" s="91" t="s">
        <v>80</v>
      </c>
      <c r="J24" s="92" t="s">
        <v>80</v>
      </c>
      <c r="K24" s="95" t="s">
        <v>80</v>
      </c>
      <c r="L24" s="92" t="s">
        <v>80</v>
      </c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 t="e">
        <f t="shared" si="0"/>
        <v>#VALUE!</v>
      </c>
      <c r="AI24" s="33" t="e">
        <f t="shared" si="1"/>
        <v>#VALUE!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 t="s">
        <v>80</v>
      </c>
      <c r="F25" s="92" t="s">
        <v>80</v>
      </c>
      <c r="G25" s="93" t="s">
        <v>80</v>
      </c>
      <c r="H25" s="94" t="s">
        <v>80</v>
      </c>
      <c r="I25" s="91" t="s">
        <v>80</v>
      </c>
      <c r="J25" s="92" t="s">
        <v>80</v>
      </c>
      <c r="K25" s="95" t="s">
        <v>80</v>
      </c>
      <c r="L25" s="92" t="s">
        <v>80</v>
      </c>
      <c r="M25" s="95" t="s">
        <v>80</v>
      </c>
      <c r="N25" s="92" t="s">
        <v>80</v>
      </c>
      <c r="O25" s="95" t="s">
        <v>80</v>
      </c>
      <c r="P25" s="92" t="s">
        <v>80</v>
      </c>
      <c r="Q25" s="95" t="s">
        <v>80</v>
      </c>
      <c r="R25" s="92" t="s">
        <v>80</v>
      </c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 t="e">
        <f t="shared" si="0"/>
        <v>#VALUE!</v>
      </c>
      <c r="AI25" s="33" t="e">
        <f t="shared" si="1"/>
        <v>#VALUE!</v>
      </c>
    </row>
    <row r="26" spans="1:35" ht="17.25">
      <c r="A26" s="24">
        <v>18</v>
      </c>
      <c r="B26" s="24" t="s">
        <v>26</v>
      </c>
      <c r="C26" s="87" t="s">
        <v>80</v>
      </c>
      <c r="D26" s="88" t="s">
        <v>80</v>
      </c>
      <c r="E26" s="91" t="s">
        <v>80</v>
      </c>
      <c r="F26" s="92" t="s">
        <v>80</v>
      </c>
      <c r="G26" s="93" t="s">
        <v>80</v>
      </c>
      <c r="H26" s="94" t="s">
        <v>80</v>
      </c>
      <c r="I26" s="91" t="s">
        <v>80</v>
      </c>
      <c r="J26" s="92" t="s">
        <v>80</v>
      </c>
      <c r="K26" s="95" t="s">
        <v>80</v>
      </c>
      <c r="L26" s="92" t="s">
        <v>80</v>
      </c>
      <c r="M26" s="95" t="s">
        <v>80</v>
      </c>
      <c r="N26" s="92" t="s">
        <v>80</v>
      </c>
      <c r="O26" s="95" t="s">
        <v>80</v>
      </c>
      <c r="P26" s="92" t="s">
        <v>80</v>
      </c>
      <c r="Q26" s="95" t="s">
        <v>80</v>
      </c>
      <c r="R26" s="92" t="s">
        <v>80</v>
      </c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0</v>
      </c>
      <c r="AH26" s="32" t="e">
        <f t="shared" si="0"/>
        <v>#VALUE!</v>
      </c>
      <c r="AI26" s="33" t="e">
        <f t="shared" si="1"/>
        <v>#VALUE!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22</v>
      </c>
      <c r="L27" s="92">
        <v>55</v>
      </c>
      <c r="M27" s="95">
        <v>28</v>
      </c>
      <c r="N27" s="92">
        <v>74</v>
      </c>
      <c r="O27" s="95">
        <v>30</v>
      </c>
      <c r="P27" s="92">
        <v>65</v>
      </c>
      <c r="Q27" s="95" t="s">
        <v>80</v>
      </c>
      <c r="R27" s="92" t="s">
        <v>80</v>
      </c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 t="e">
        <f t="shared" si="0"/>
        <v>#VALUE!</v>
      </c>
      <c r="AI27" s="33" t="e">
        <f t="shared" si="1"/>
        <v>#VALUE!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81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 t="s">
        <v>80</v>
      </c>
      <c r="H29" s="94" t="s">
        <v>80</v>
      </c>
      <c r="I29" s="91">
        <v>25</v>
      </c>
      <c r="J29" s="92">
        <v>25</v>
      </c>
      <c r="K29" s="95" t="s">
        <v>80</v>
      </c>
      <c r="L29" s="92" t="s">
        <v>80</v>
      </c>
      <c r="M29" s="95">
        <v>25</v>
      </c>
      <c r="N29" s="92">
        <v>25</v>
      </c>
      <c r="O29" s="95" t="s">
        <v>80</v>
      </c>
      <c r="P29" s="92" t="s">
        <v>80</v>
      </c>
      <c r="Q29" s="95" t="s">
        <v>80</v>
      </c>
      <c r="R29" s="92" t="s">
        <v>80</v>
      </c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3</v>
      </c>
      <c r="AH29" s="32" t="e">
        <f t="shared" si="0"/>
        <v>#VALUE!</v>
      </c>
      <c r="AI29" s="33" t="e">
        <f t="shared" si="1"/>
        <v>#VALUE!</v>
      </c>
    </row>
    <row r="30" spans="1:35" ht="49.5">
      <c r="A30" s="24">
        <v>21</v>
      </c>
      <c r="B30" s="24" t="s">
        <v>29</v>
      </c>
      <c r="C30" s="87" t="s">
        <v>80</v>
      </c>
      <c r="D30" s="88" t="s">
        <v>80</v>
      </c>
      <c r="E30" s="91" t="s">
        <v>80</v>
      </c>
      <c r="F30" s="92" t="s">
        <v>80</v>
      </c>
      <c r="G30" s="93" t="s">
        <v>80</v>
      </c>
      <c r="H30" s="94" t="s">
        <v>80</v>
      </c>
      <c r="I30" s="91" t="s">
        <v>80</v>
      </c>
      <c r="J30" s="92" t="s">
        <v>80</v>
      </c>
      <c r="K30" s="95" t="s">
        <v>80</v>
      </c>
      <c r="L30" s="92" t="s">
        <v>80</v>
      </c>
      <c r="M30" s="95" t="s">
        <v>80</v>
      </c>
      <c r="N30" s="92" t="s">
        <v>80</v>
      </c>
      <c r="O30" s="95" t="s">
        <v>80</v>
      </c>
      <c r="P30" s="92" t="s">
        <v>80</v>
      </c>
      <c r="Q30" s="95" t="s">
        <v>80</v>
      </c>
      <c r="R30" s="92" t="s">
        <v>80</v>
      </c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#VALUE!</v>
      </c>
      <c r="AI30" s="33" t="e">
        <f t="shared" si="1"/>
        <v>#VALUE!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81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4">
        <v>63</v>
      </c>
      <c r="H32" s="91">
        <v>67</v>
      </c>
      <c r="I32" s="91">
        <v>55</v>
      </c>
      <c r="J32" s="92">
        <v>72</v>
      </c>
      <c r="K32" s="95" t="s">
        <v>80</v>
      </c>
      <c r="L32" s="92" t="s">
        <v>80</v>
      </c>
      <c r="M32" s="95">
        <v>72</v>
      </c>
      <c r="N32" s="92">
        <v>72</v>
      </c>
      <c r="O32" s="95">
        <v>60</v>
      </c>
      <c r="P32" s="92">
        <v>80</v>
      </c>
      <c r="Q32" s="95" t="s">
        <v>80</v>
      </c>
      <c r="R32" s="92" t="s">
        <v>80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6</v>
      </c>
      <c r="AH32" s="32" t="e">
        <f t="shared" si="0"/>
        <v>#VALUE!</v>
      </c>
      <c r="AI32" s="33" t="e">
        <f t="shared" si="1"/>
        <v>#VALUE!</v>
      </c>
    </row>
    <row r="33" spans="1:35" ht="32.25" customHeight="1">
      <c r="A33" s="24">
        <v>23</v>
      </c>
      <c r="B33" s="24" t="s">
        <v>32</v>
      </c>
      <c r="C33" s="87">
        <v>568.20000000000005</v>
      </c>
      <c r="D33" s="88">
        <v>268.2</v>
      </c>
      <c r="E33" s="91" t="s">
        <v>80</v>
      </c>
      <c r="F33" s="92" t="s">
        <v>80</v>
      </c>
      <c r="G33" s="94" t="s">
        <v>80</v>
      </c>
      <c r="H33" s="91" t="s">
        <v>80</v>
      </c>
      <c r="I33" s="91">
        <v>477.3</v>
      </c>
      <c r="J33" s="92">
        <v>477.3</v>
      </c>
      <c r="K33" s="92" t="s">
        <v>80</v>
      </c>
      <c r="L33" s="95" t="s">
        <v>80</v>
      </c>
      <c r="M33" s="95" t="s">
        <v>80</v>
      </c>
      <c r="N33" s="92" t="s">
        <v>80</v>
      </c>
      <c r="O33" s="95" t="s">
        <v>80</v>
      </c>
      <c r="P33" s="92" t="s">
        <v>80</v>
      </c>
      <c r="Q33" s="95" t="s">
        <v>80</v>
      </c>
      <c r="R33" s="92" t="s">
        <v>80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2</v>
      </c>
      <c r="AH33" s="32" t="e">
        <f t="shared" si="0"/>
        <v>#VALUE!</v>
      </c>
      <c r="AI33" s="33" t="e">
        <f t="shared" si="1"/>
        <v>#VALUE!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 t="s">
        <v>80</v>
      </c>
      <c r="F34" s="92" t="s">
        <v>80</v>
      </c>
      <c r="G34" s="94">
        <v>242</v>
      </c>
      <c r="H34" s="91">
        <v>300</v>
      </c>
      <c r="I34" s="91" t="s">
        <v>80</v>
      </c>
      <c r="J34" s="92"/>
      <c r="K34" s="92" t="s">
        <v>80</v>
      </c>
      <c r="L34" s="95" t="s">
        <v>80</v>
      </c>
      <c r="M34" s="95" t="s">
        <v>80</v>
      </c>
      <c r="N34" s="92" t="s">
        <v>80</v>
      </c>
      <c r="O34" s="95" t="s">
        <v>80</v>
      </c>
      <c r="P34" s="92" t="s">
        <v>80</v>
      </c>
      <c r="Q34" s="95" t="s">
        <v>80</v>
      </c>
      <c r="R34" s="92" t="s">
        <v>80</v>
      </c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0</v>
      </c>
      <c r="AH34" s="32" t="e">
        <f t="shared" si="0"/>
        <v>#VALUE!</v>
      </c>
      <c r="AI34" s="33" t="e">
        <f t="shared" si="1"/>
        <v>#VALUE!</v>
      </c>
    </row>
    <row r="35" spans="1:35" ht="36" customHeight="1">
      <c r="A35" s="24">
        <v>25</v>
      </c>
      <c r="B35" s="24" t="s">
        <v>34</v>
      </c>
      <c r="C35" s="87" t="s">
        <v>80</v>
      </c>
      <c r="D35" s="88"/>
      <c r="E35" s="91" t="s">
        <v>80</v>
      </c>
      <c r="F35" s="92" t="s">
        <v>80</v>
      </c>
      <c r="G35" s="94" t="s">
        <v>80</v>
      </c>
      <c r="H35" s="91" t="s">
        <v>80</v>
      </c>
      <c r="I35" s="91">
        <v>84</v>
      </c>
      <c r="J35" s="92">
        <v>84</v>
      </c>
      <c r="K35" s="92" t="s">
        <v>80</v>
      </c>
      <c r="L35" s="95" t="s">
        <v>80</v>
      </c>
      <c r="M35" s="95" t="s">
        <v>80</v>
      </c>
      <c r="N35" s="92" t="s">
        <v>80</v>
      </c>
      <c r="O35" s="95" t="s">
        <v>80</v>
      </c>
      <c r="P35" s="92" t="s">
        <v>80</v>
      </c>
      <c r="Q35" s="95" t="s">
        <v>80</v>
      </c>
      <c r="R35" s="92" t="s">
        <v>80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0</v>
      </c>
      <c r="AH35" s="32" t="e">
        <f t="shared" si="0"/>
        <v>#VALUE!</v>
      </c>
      <c r="AI35" s="33" t="e">
        <f t="shared" si="1"/>
        <v>#VALUE!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4">
        <v>176</v>
      </c>
      <c r="H36" s="91">
        <v>294.5</v>
      </c>
      <c r="I36" s="91">
        <v>277</v>
      </c>
      <c r="J36" s="92">
        <v>277</v>
      </c>
      <c r="K36" s="92" t="s">
        <v>80</v>
      </c>
      <c r="L36" s="95" t="s">
        <v>80</v>
      </c>
      <c r="M36" s="95">
        <v>327.8</v>
      </c>
      <c r="N36" s="92">
        <v>327.8</v>
      </c>
      <c r="O36" s="95" t="s">
        <v>80</v>
      </c>
      <c r="P36" s="92" t="s">
        <v>80</v>
      </c>
      <c r="Q36" s="95" t="s">
        <v>80</v>
      </c>
      <c r="R36" s="92" t="s">
        <v>80</v>
      </c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 t="e">
        <f t="shared" si="0"/>
        <v>#VALUE!</v>
      </c>
      <c r="AI36" s="33" t="e">
        <f t="shared" si="1"/>
        <v>#VALUE!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4">
        <v>325</v>
      </c>
      <c r="H37" s="91">
        <v>325</v>
      </c>
      <c r="I37" s="91">
        <v>330</v>
      </c>
      <c r="J37" s="92">
        <v>330</v>
      </c>
      <c r="K37" s="92" t="s">
        <v>80</v>
      </c>
      <c r="L37" s="95" t="s">
        <v>80</v>
      </c>
      <c r="M37" s="95">
        <v>320</v>
      </c>
      <c r="N37" s="92">
        <v>645</v>
      </c>
      <c r="O37" s="95" t="s">
        <v>80</v>
      </c>
      <c r="P37" s="92" t="s">
        <v>80</v>
      </c>
      <c r="Q37" s="95" t="s">
        <v>80</v>
      </c>
      <c r="R37" s="92" t="s">
        <v>80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2</v>
      </c>
      <c r="AH37" s="32" t="e">
        <f t="shared" si="0"/>
        <v>#VALUE!</v>
      </c>
      <c r="AI37" s="33" t="e">
        <f t="shared" si="1"/>
        <v>#VALUE!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81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15</v>
      </c>
      <c r="D39" s="88">
        <v>15</v>
      </c>
      <c r="E39" s="104" t="s">
        <v>80</v>
      </c>
      <c r="F39" s="94" t="s">
        <v>80</v>
      </c>
      <c r="G39" s="94">
        <v>20</v>
      </c>
      <c r="H39" s="91">
        <v>20</v>
      </c>
      <c r="I39" s="91">
        <v>13</v>
      </c>
      <c r="J39" s="92">
        <v>13</v>
      </c>
      <c r="K39" s="95" t="s">
        <v>80</v>
      </c>
      <c r="L39" s="92" t="s">
        <v>80</v>
      </c>
      <c r="M39" s="95">
        <v>20</v>
      </c>
      <c r="N39" s="92">
        <v>20</v>
      </c>
      <c r="O39" s="95" t="s">
        <v>80</v>
      </c>
      <c r="P39" s="92" t="s">
        <v>80</v>
      </c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5</v>
      </c>
      <c r="AH39" s="32" t="e">
        <f t="shared" si="0"/>
        <v>#VALUE!</v>
      </c>
      <c r="AI39" s="33" t="e">
        <f t="shared" si="1"/>
        <v>#VALUE!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28</v>
      </c>
      <c r="F40" s="94">
        <v>28</v>
      </c>
      <c r="G40" s="94">
        <v>22</v>
      </c>
      <c r="H40" s="91">
        <v>22</v>
      </c>
      <c r="I40" s="91">
        <v>22</v>
      </c>
      <c r="J40" s="92">
        <v>22</v>
      </c>
      <c r="K40" s="95" t="s">
        <v>80</v>
      </c>
      <c r="L40" s="92" t="s">
        <v>80</v>
      </c>
      <c r="M40" s="95">
        <v>18</v>
      </c>
      <c r="N40" s="92">
        <v>18</v>
      </c>
      <c r="O40" s="95" t="s">
        <v>80</v>
      </c>
      <c r="P40" s="92" t="s">
        <v>80</v>
      </c>
      <c r="Q40" s="95" t="s">
        <v>80</v>
      </c>
      <c r="R40" s="92" t="s">
        <v>80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5</v>
      </c>
      <c r="AH40" s="32" t="e">
        <f t="shared" si="0"/>
        <v>#VALUE!</v>
      </c>
      <c r="AI40" s="33" t="e">
        <f t="shared" si="1"/>
        <v>#VALUE!</v>
      </c>
    </row>
    <row r="41" spans="1:35" ht="49.5">
      <c r="A41" s="24">
        <v>30</v>
      </c>
      <c r="B41" s="24" t="s">
        <v>40</v>
      </c>
      <c r="C41" s="87">
        <v>10</v>
      </c>
      <c r="D41" s="88">
        <v>10</v>
      </c>
      <c r="E41" s="91">
        <v>18</v>
      </c>
      <c r="F41" s="94">
        <v>18</v>
      </c>
      <c r="G41" s="94">
        <v>16</v>
      </c>
      <c r="H41" s="91">
        <v>16</v>
      </c>
      <c r="I41" s="91">
        <v>15</v>
      </c>
      <c r="J41" s="92">
        <v>15</v>
      </c>
      <c r="K41" s="95" t="s">
        <v>80</v>
      </c>
      <c r="L41" s="92" t="s">
        <v>80</v>
      </c>
      <c r="M41" s="95">
        <v>15</v>
      </c>
      <c r="N41" s="92">
        <v>15</v>
      </c>
      <c r="O41" s="95"/>
      <c r="P41" s="92"/>
      <c r="Q41" s="95" t="s">
        <v>80</v>
      </c>
      <c r="R41" s="92" t="s">
        <v>80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5</v>
      </c>
      <c r="AH41" s="32" t="e">
        <f t="shared" si="0"/>
        <v>#VALUE!</v>
      </c>
      <c r="AI41" s="33" t="e">
        <f t="shared" si="1"/>
        <v>#VALUE!</v>
      </c>
    </row>
    <row r="42" spans="1:35" ht="33">
      <c r="A42" s="24">
        <v>31</v>
      </c>
      <c r="B42" s="24" t="s">
        <v>41</v>
      </c>
      <c r="C42" s="87">
        <v>15</v>
      </c>
      <c r="D42" s="88">
        <v>15</v>
      </c>
      <c r="E42" s="91" t="s">
        <v>80</v>
      </c>
      <c r="F42" s="94" t="s">
        <v>80</v>
      </c>
      <c r="G42" s="94">
        <v>25</v>
      </c>
      <c r="H42" s="91">
        <v>25</v>
      </c>
      <c r="I42" s="91">
        <v>21</v>
      </c>
      <c r="J42" s="92">
        <v>21</v>
      </c>
      <c r="K42" s="95" t="s">
        <v>80</v>
      </c>
      <c r="L42" s="92" t="s">
        <v>80</v>
      </c>
      <c r="M42" s="95">
        <v>20</v>
      </c>
      <c r="N42" s="92">
        <v>20</v>
      </c>
      <c r="O42" s="95"/>
      <c r="P42" s="92"/>
      <c r="Q42" s="95" t="s">
        <v>80</v>
      </c>
      <c r="R42" s="92" t="s">
        <v>80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 t="e">
        <f t="shared" si="0"/>
        <v>#VALUE!</v>
      </c>
      <c r="AI42" s="33" t="e">
        <f t="shared" si="1"/>
        <v>#VALUE!</v>
      </c>
    </row>
    <row r="43" spans="1:35" ht="17.25">
      <c r="A43" s="24">
        <v>32</v>
      </c>
      <c r="B43" s="24" t="s">
        <v>42</v>
      </c>
      <c r="C43" s="87">
        <v>4</v>
      </c>
      <c r="D43" s="88">
        <v>45</v>
      </c>
      <c r="E43" s="91" t="s">
        <v>80</v>
      </c>
      <c r="F43" s="94" t="s">
        <v>80</v>
      </c>
      <c r="G43" s="94">
        <v>34</v>
      </c>
      <c r="H43" s="91">
        <v>34</v>
      </c>
      <c r="I43" s="91"/>
      <c r="J43" s="92"/>
      <c r="K43" s="95" t="s">
        <v>80</v>
      </c>
      <c r="L43" s="92" t="s">
        <v>80</v>
      </c>
      <c r="M43" s="95">
        <v>35</v>
      </c>
      <c r="N43" s="92">
        <v>35</v>
      </c>
      <c r="O43" s="95" t="s">
        <v>80</v>
      </c>
      <c r="P43" s="92" t="s">
        <v>80</v>
      </c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 t="e">
        <f t="shared" si="0"/>
        <v>#VALUE!</v>
      </c>
      <c r="AI43" s="33" t="e">
        <f t="shared" si="1"/>
        <v>#VALUE!</v>
      </c>
    </row>
    <row r="44" spans="1:35" ht="21" customHeight="1">
      <c r="A44" s="24">
        <v>33</v>
      </c>
      <c r="B44" s="24" t="s">
        <v>43</v>
      </c>
      <c r="C44" s="87">
        <v>48</v>
      </c>
      <c r="D44" s="88">
        <v>48</v>
      </c>
      <c r="E44" s="91" t="s">
        <v>80</v>
      </c>
      <c r="F44" s="94" t="s">
        <v>80</v>
      </c>
      <c r="G44" s="94">
        <v>40</v>
      </c>
      <c r="H44" s="91">
        <v>40</v>
      </c>
      <c r="I44" s="91">
        <v>41</v>
      </c>
      <c r="J44" s="92">
        <v>41</v>
      </c>
      <c r="K44" s="95" t="s">
        <v>80</v>
      </c>
      <c r="L44" s="92" t="s">
        <v>80</v>
      </c>
      <c r="M44" s="95">
        <v>40</v>
      </c>
      <c r="N44" s="92">
        <v>40</v>
      </c>
      <c r="O44" s="95" t="s">
        <v>80</v>
      </c>
      <c r="P44" s="92" t="s">
        <v>80</v>
      </c>
      <c r="Q44" s="95" t="s">
        <v>80</v>
      </c>
      <c r="R44" s="92" t="s">
        <v>80</v>
      </c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 t="e">
        <f t="shared" si="0"/>
        <v>#VALUE!</v>
      </c>
      <c r="AI44" s="33" t="e">
        <f t="shared" si="1"/>
        <v>#VALUE!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 t="s">
        <v>80</v>
      </c>
      <c r="F45" s="94" t="s">
        <v>80</v>
      </c>
      <c r="G45" s="94">
        <v>90</v>
      </c>
      <c r="H45" s="91">
        <v>90</v>
      </c>
      <c r="I45" s="91">
        <v>150</v>
      </c>
      <c r="J45" s="92">
        <v>150</v>
      </c>
      <c r="K45" s="95" t="s">
        <v>80</v>
      </c>
      <c r="L45" s="92" t="s">
        <v>80</v>
      </c>
      <c r="M45" s="95" t="s">
        <v>80</v>
      </c>
      <c r="N45" s="92" t="s">
        <v>80</v>
      </c>
      <c r="O45" s="95" t="s">
        <v>80</v>
      </c>
      <c r="P45" s="92" t="s">
        <v>80</v>
      </c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1</v>
      </c>
      <c r="AH45" s="32" t="e">
        <f t="shared" si="0"/>
        <v>#VALUE!</v>
      </c>
      <c r="AI45" s="33" t="e">
        <f t="shared" si="1"/>
        <v>#VALUE!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81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145</v>
      </c>
      <c r="D47" s="88">
        <v>153</v>
      </c>
      <c r="E47" s="91">
        <v>110</v>
      </c>
      <c r="F47" s="94">
        <v>110</v>
      </c>
      <c r="G47" s="94">
        <v>115</v>
      </c>
      <c r="H47" s="91">
        <v>115</v>
      </c>
      <c r="I47" s="91">
        <v>120</v>
      </c>
      <c r="J47" s="92">
        <v>130</v>
      </c>
      <c r="K47" s="95" t="s">
        <v>80</v>
      </c>
      <c r="L47" s="92" t="s">
        <v>80</v>
      </c>
      <c r="M47" s="95">
        <v>85</v>
      </c>
      <c r="N47" s="92">
        <v>150</v>
      </c>
      <c r="O47" s="95"/>
      <c r="P47" s="92"/>
      <c r="Q47" s="95">
        <v>150</v>
      </c>
      <c r="R47" s="92">
        <v>160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 t="e">
        <f t="shared" si="0"/>
        <v>#VALUE!</v>
      </c>
      <c r="AI47" s="33" t="e">
        <f t="shared" si="1"/>
        <v>#VALUE!</v>
      </c>
    </row>
    <row r="48" spans="1:35" ht="17.25">
      <c r="A48" s="24">
        <v>36</v>
      </c>
      <c r="B48" s="24" t="s">
        <v>47</v>
      </c>
      <c r="C48" s="87">
        <v>97</v>
      </c>
      <c r="D48" s="88">
        <v>97</v>
      </c>
      <c r="E48" s="91" t="s">
        <v>80</v>
      </c>
      <c r="F48" s="94" t="s">
        <v>80</v>
      </c>
      <c r="G48" s="94">
        <v>90</v>
      </c>
      <c r="H48" s="91">
        <v>90</v>
      </c>
      <c r="I48" s="91">
        <v>98</v>
      </c>
      <c r="J48" s="92">
        <v>98</v>
      </c>
      <c r="K48" s="95" t="s">
        <v>80</v>
      </c>
      <c r="L48" s="92" t="s">
        <v>80</v>
      </c>
      <c r="M48" s="95">
        <v>75</v>
      </c>
      <c r="N48" s="92">
        <v>75</v>
      </c>
      <c r="O48" s="95"/>
      <c r="P48" s="92"/>
      <c r="Q48" s="95" t="s">
        <v>80</v>
      </c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2</v>
      </c>
      <c r="AH48" s="32" t="e">
        <f t="shared" si="0"/>
        <v>#VALUE!</v>
      </c>
      <c r="AI48" s="33" t="e">
        <f t="shared" si="1"/>
        <v>#VALUE!</v>
      </c>
    </row>
    <row r="49" spans="1:35" ht="33">
      <c r="A49" s="24">
        <v>37</v>
      </c>
      <c r="B49" s="24" t="s">
        <v>48</v>
      </c>
      <c r="C49" s="87">
        <v>90</v>
      </c>
      <c r="D49" s="88">
        <v>150</v>
      </c>
      <c r="E49" s="91" t="s">
        <v>80</v>
      </c>
      <c r="F49" s="94" t="s">
        <v>80</v>
      </c>
      <c r="G49" s="94" t="s">
        <v>80</v>
      </c>
      <c r="H49" s="91"/>
      <c r="I49" s="91">
        <v>95</v>
      </c>
      <c r="J49" s="92">
        <v>95</v>
      </c>
      <c r="K49" s="95" t="s">
        <v>80</v>
      </c>
      <c r="L49" s="92" t="s">
        <v>80</v>
      </c>
      <c r="M49" s="95">
        <v>85</v>
      </c>
      <c r="N49" s="92">
        <v>135</v>
      </c>
      <c r="O49" s="95"/>
      <c r="P49" s="92"/>
      <c r="Q49" s="95" t="s">
        <v>80</v>
      </c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 t="e">
        <f t="shared" si="0"/>
        <v>#VALUE!</v>
      </c>
      <c r="AI49" s="33" t="e">
        <f t="shared" si="1"/>
        <v>#VALUE!</v>
      </c>
    </row>
    <row r="50" spans="1:35" ht="17.25">
      <c r="A50" s="24">
        <v>38</v>
      </c>
      <c r="B50" s="24" t="s">
        <v>49</v>
      </c>
      <c r="C50" s="87">
        <v>155</v>
      </c>
      <c r="D50" s="88">
        <v>155</v>
      </c>
      <c r="E50" s="91" t="s">
        <v>80</v>
      </c>
      <c r="F50" s="94" t="s">
        <v>80</v>
      </c>
      <c r="G50" s="94">
        <v>142</v>
      </c>
      <c r="H50" s="91">
        <v>142</v>
      </c>
      <c r="I50" s="91">
        <v>142</v>
      </c>
      <c r="J50" s="92">
        <v>142</v>
      </c>
      <c r="K50" s="95" t="s">
        <v>80</v>
      </c>
      <c r="L50" s="92" t="s">
        <v>80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 t="e">
        <f t="shared" si="0"/>
        <v>#VALUE!</v>
      </c>
      <c r="AI50" s="33" t="e">
        <f t="shared" si="1"/>
        <v>#VALUE!</v>
      </c>
    </row>
    <row r="51" spans="1:35" ht="17.25">
      <c r="A51" s="24">
        <v>39</v>
      </c>
      <c r="B51" s="24" t="s">
        <v>50</v>
      </c>
      <c r="C51" s="87">
        <v>180</v>
      </c>
      <c r="D51" s="88">
        <v>180</v>
      </c>
      <c r="E51" s="91">
        <v>160</v>
      </c>
      <c r="F51" s="94">
        <v>160</v>
      </c>
      <c r="G51" s="94">
        <v>168</v>
      </c>
      <c r="H51" s="91">
        <v>168</v>
      </c>
      <c r="I51" s="91">
        <v>175</v>
      </c>
      <c r="J51" s="92">
        <v>175</v>
      </c>
      <c r="K51" s="95" t="s">
        <v>80</v>
      </c>
      <c r="L51" s="92" t="s">
        <v>80</v>
      </c>
      <c r="M51" s="95" t="s">
        <v>80</v>
      </c>
      <c r="N51" s="92" t="s">
        <v>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 t="e">
        <f t="shared" si="0"/>
        <v>#VALUE!</v>
      </c>
      <c r="AI51" s="33" t="e">
        <f t="shared" si="1"/>
        <v>#VALUE!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81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53</v>
      </c>
      <c r="D53" s="88">
        <v>53</v>
      </c>
      <c r="E53" s="91">
        <v>55</v>
      </c>
      <c r="F53" s="92">
        <v>55</v>
      </c>
      <c r="G53" s="93">
        <v>50</v>
      </c>
      <c r="H53" s="94">
        <v>50</v>
      </c>
      <c r="I53" s="105">
        <v>53</v>
      </c>
      <c r="J53" s="106">
        <v>53</v>
      </c>
      <c r="K53" s="105" t="s">
        <v>80</v>
      </c>
      <c r="L53" s="106" t="s">
        <v>80</v>
      </c>
      <c r="M53" s="105">
        <v>50</v>
      </c>
      <c r="N53" s="106">
        <v>50</v>
      </c>
      <c r="O53" s="105" t="s">
        <v>80</v>
      </c>
      <c r="P53" s="106" t="s">
        <v>80</v>
      </c>
      <c r="Q53" s="105" t="s">
        <v>80</v>
      </c>
      <c r="R53" s="106" t="s">
        <v>80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5</v>
      </c>
      <c r="AH53" s="32" t="e">
        <f t="shared" si="0"/>
        <v>#VALUE!</v>
      </c>
      <c r="AI53" s="33" t="e">
        <f t="shared" si="1"/>
        <v>#VALUE!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17:Z19 Y21:Z27 Y29:Z30 Y32:Z37 Y39:Z45 Y47:Z51">
      <formula1>1</formula1>
      <formula2>1000000</formula2>
    </dataValidation>
  </dataValidations>
  <pageMargins left="0.25" right="0.25" top="0.75" bottom="0.75" header="0.3" footer="0.3"/>
  <pageSetup paperSize="9" scale="48" fitToWidth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M16"/>
  <sheetViews>
    <sheetView workbookViewId="0">
      <selection activeCell="B24" sqref="B24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hidden="1" customWidth="1"/>
    <col min="6" max="6" width="15.5703125" hidden="1" customWidth="1"/>
    <col min="7" max="7" width="16" hidden="1" customWidth="1"/>
    <col min="8" max="8" width="15.140625" hidden="1" customWidth="1"/>
    <col min="9" max="9" width="16" hidden="1" customWidth="1"/>
    <col min="10" max="10" width="15.28515625" hidden="1" customWidth="1"/>
    <col min="11" max="11" width="14.28515625" hidden="1" customWidth="1"/>
    <col min="12" max="13" width="11.28515625" customWidth="1"/>
  </cols>
  <sheetData>
    <row r="2" spans="1:13" ht="3.75" customHeight="1"/>
    <row r="3" spans="1:13" hidden="1"/>
    <row r="4" spans="1:13" ht="55.5" customHeight="1">
      <c r="A4" s="195" t="s">
        <v>114</v>
      </c>
    </row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46</v>
      </c>
      <c r="C9" s="9">
        <v>46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94">
        <f>(B9+C9+D9+E9+F9+G9+H9+I9+J9+K9)/L9</f>
        <v>45.666666666666664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E12" activePane="bottomRight" state="frozen"/>
      <selection activeCell="Q14" sqref="Q14"/>
      <selection pane="topRight" activeCell="Q14" sqref="Q14"/>
      <selection pane="bottomLeft" activeCell="Q14" sqref="Q14"/>
      <selection pane="bottomRight" activeCell="G19" sqref="G19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1.140625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9.42578125" style="10" customWidth="1"/>
    <col min="17" max="17" width="11" style="10" customWidth="1"/>
    <col min="18" max="18" width="10.570312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113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89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88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88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30</v>
      </c>
      <c r="F7" s="85">
        <v>31</v>
      </c>
      <c r="G7" s="84">
        <v>30</v>
      </c>
      <c r="H7" s="85">
        <v>30</v>
      </c>
      <c r="I7" s="84">
        <v>30</v>
      </c>
      <c r="J7" s="85">
        <v>33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35</v>
      </c>
      <c r="R7" s="88">
        <v>35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184">
        <v>8</v>
      </c>
      <c r="AH7" s="32">
        <f t="shared" ref="AH7:AH53" si="0">(C7+E7+G7+I7+K7+M7+O7+Q7+S7+U7+W7+Y7+AA7+AC7+AE7)/AG7</f>
        <v>32.625</v>
      </c>
      <c r="AI7" s="33">
        <f t="shared" ref="AI7:AI53" si="1">(D7+F7+H7+J7+L7+N7+P7+R7+T7+V7+X7+Z7+AB7+AD7+AF7)/AG7</f>
        <v>33.8125</v>
      </c>
    </row>
    <row r="8" spans="1:35" ht="35.25" customHeight="1">
      <c r="A8" s="24">
        <v>2</v>
      </c>
      <c r="B8" s="24" t="s">
        <v>8</v>
      </c>
      <c r="C8" s="87">
        <v>55</v>
      </c>
      <c r="D8" s="88">
        <v>60</v>
      </c>
      <c r="E8" s="86">
        <v>48</v>
      </c>
      <c r="F8" s="85">
        <v>56</v>
      </c>
      <c r="G8" s="84">
        <v>48</v>
      </c>
      <c r="H8" s="85">
        <v>78</v>
      </c>
      <c r="I8" s="84">
        <v>59</v>
      </c>
      <c r="J8" s="85">
        <v>78</v>
      </c>
      <c r="K8" s="84">
        <v>55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53</v>
      </c>
      <c r="R8" s="88">
        <v>56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184">
        <v>8</v>
      </c>
      <c r="AH8" s="32">
        <f t="shared" si="0"/>
        <v>55.375</v>
      </c>
      <c r="AI8" s="33">
        <f t="shared" si="1"/>
        <v>70.25</v>
      </c>
    </row>
    <row r="9" spans="1:35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57</v>
      </c>
      <c r="F9" s="88">
        <v>57</v>
      </c>
      <c r="G9" s="87">
        <v>52</v>
      </c>
      <c r="H9" s="88">
        <v>52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185">
        <v>7</v>
      </c>
      <c r="AH9" s="32">
        <f t="shared" si="0"/>
        <v>46.285714285714285</v>
      </c>
      <c r="AI9" s="33">
        <f t="shared" si="1"/>
        <v>46.285714285714285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34</v>
      </c>
      <c r="F10" s="88">
        <v>34</v>
      </c>
      <c r="G10" s="87">
        <v>30</v>
      </c>
      <c r="H10" s="88">
        <v>30</v>
      </c>
      <c r="I10" s="87">
        <v>30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185">
        <v>8</v>
      </c>
      <c r="AH10" s="32">
        <f t="shared" si="0"/>
        <v>31.875</v>
      </c>
      <c r="AI10" s="33">
        <f t="shared" si="1"/>
        <v>35.375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89</v>
      </c>
      <c r="G11" s="87">
        <v>75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75</v>
      </c>
      <c r="R11" s="88">
        <v>75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185">
        <v>8</v>
      </c>
      <c r="AH11" s="32">
        <f t="shared" si="0"/>
        <v>72.25</v>
      </c>
      <c r="AI11" s="33">
        <f t="shared" si="1"/>
        <v>84.625</v>
      </c>
    </row>
    <row r="12" spans="1:35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31</v>
      </c>
      <c r="F12" s="88">
        <v>31</v>
      </c>
      <c r="G12" s="87">
        <v>30</v>
      </c>
      <c r="H12" s="88">
        <v>30</v>
      </c>
      <c r="I12" s="87">
        <v>36</v>
      </c>
      <c r="J12" s="88">
        <v>36</v>
      </c>
      <c r="K12" s="87">
        <v>33</v>
      </c>
      <c r="L12" s="88">
        <v>33</v>
      </c>
      <c r="M12" s="87">
        <v>43</v>
      </c>
      <c r="N12" s="88">
        <v>43</v>
      </c>
      <c r="O12" s="87"/>
      <c r="P12" s="88"/>
      <c r="Q12" s="87">
        <v>34</v>
      </c>
      <c r="R12" s="88">
        <v>34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185">
        <v>7</v>
      </c>
      <c r="AH12" s="32">
        <f t="shared" si="0"/>
        <v>34.714285714285715</v>
      </c>
      <c r="AI12" s="33">
        <f t="shared" si="1"/>
        <v>34.714285714285715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17</v>
      </c>
      <c r="H13" s="88">
        <v>17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>
        <v>17</v>
      </c>
      <c r="R13" s="88">
        <v>17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185">
        <v>7</v>
      </c>
      <c r="AH13" s="32">
        <f t="shared" si="0"/>
        <v>17.285714285714285</v>
      </c>
      <c r="AI13" s="33">
        <f t="shared" si="1"/>
        <v>17.285714285714285</v>
      </c>
    </row>
    <row r="14" spans="1:35" ht="43.5" customHeight="1">
      <c r="A14" s="24">
        <v>8</v>
      </c>
      <c r="B14" s="34" t="s">
        <v>14</v>
      </c>
      <c r="C14" s="87">
        <v>400</v>
      </c>
      <c r="D14" s="88">
        <v>400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185">
        <v>8</v>
      </c>
      <c r="AH14" s="32">
        <f t="shared" si="0"/>
        <v>422.5</v>
      </c>
      <c r="AI14" s="33">
        <f t="shared" si="1"/>
        <v>422.5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185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90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186">
        <v>8</v>
      </c>
      <c r="AH17" s="32">
        <f t="shared" si="0"/>
        <v>240.125</v>
      </c>
      <c r="AI17" s="33">
        <f t="shared" si="1"/>
        <v>268.625</v>
      </c>
    </row>
    <row r="18" spans="1:35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186">
        <v>7</v>
      </c>
      <c r="AH18" s="32">
        <f t="shared" si="0"/>
        <v>383.85714285714283</v>
      </c>
      <c r="AI18" s="33">
        <f t="shared" si="1"/>
        <v>386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186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187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186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>
        <v>290</v>
      </c>
      <c r="D22" s="88">
        <v>290</v>
      </c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186">
        <v>2</v>
      </c>
      <c r="AH22" s="32">
        <f t="shared" si="0"/>
        <v>327.5</v>
      </c>
      <c r="AI22" s="33">
        <f t="shared" si="1"/>
        <v>327.5</v>
      </c>
    </row>
    <row r="23" spans="1:35" ht="17.25">
      <c r="A23" s="24">
        <v>15</v>
      </c>
      <c r="B23" s="24" t="s">
        <v>23</v>
      </c>
      <c r="C23" s="87">
        <v>160</v>
      </c>
      <c r="D23" s="88">
        <v>160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150</v>
      </c>
      <c r="L23" s="92">
        <v>150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186">
        <v>5</v>
      </c>
      <c r="AH23" s="32">
        <f t="shared" si="0"/>
        <v>186</v>
      </c>
      <c r="AI23" s="33">
        <f t="shared" si="1"/>
        <v>189</v>
      </c>
    </row>
    <row r="24" spans="1:35" ht="33">
      <c r="A24" s="24">
        <v>16</v>
      </c>
      <c r="B24" s="24" t="s">
        <v>24</v>
      </c>
      <c r="C24" s="87">
        <v>178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>
        <v>185</v>
      </c>
      <c r="L24" s="92">
        <v>185</v>
      </c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186">
        <v>6</v>
      </c>
      <c r="AH24" s="32">
        <f t="shared" si="0"/>
        <v>164.66666666666666</v>
      </c>
      <c r="AI24" s="33">
        <f t="shared" si="1"/>
        <v>193.33333333333334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>
        <v>400</v>
      </c>
      <c r="L25" s="92">
        <v>400</v>
      </c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186">
        <v>2</v>
      </c>
      <c r="AH25" s="32">
        <f t="shared" si="0"/>
        <v>315</v>
      </c>
      <c r="AI25" s="33">
        <f t="shared" si="1"/>
        <v>315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186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186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90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186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186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90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186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636</v>
      </c>
      <c r="D33" s="88">
        <v>636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186">
        <v>4</v>
      </c>
      <c r="AH33" s="32">
        <f t="shared" si="0"/>
        <v>517.32500000000005</v>
      </c>
      <c r="AI33" s="33">
        <f t="shared" si="1"/>
        <v>517.32500000000005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186">
        <v>3</v>
      </c>
      <c r="AH34" s="32">
        <f>(C34+E34+G34+I34+K34+M34+O34+Q34+S34+U34+W34+Y34+AA34+AC34+AE34)/AG34</f>
        <v>290.66666666666669</v>
      </c>
      <c r="AI34" s="33">
        <f t="shared" si="1"/>
        <v>310</v>
      </c>
    </row>
    <row r="35" spans="1:35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186">
        <v>4</v>
      </c>
      <c r="AH35" s="32">
        <f t="shared" si="0"/>
        <v>99.25</v>
      </c>
      <c r="AI35" s="33">
        <f t="shared" si="1"/>
        <v>99.25</v>
      </c>
    </row>
    <row r="36" spans="1:35" ht="27" customHeight="1">
      <c r="A36" s="24">
        <v>26</v>
      </c>
      <c r="B36" s="24" t="s">
        <v>35</v>
      </c>
      <c r="C36" s="87">
        <v>306</v>
      </c>
      <c r="D36" s="88">
        <v>306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186">
        <v>4</v>
      </c>
      <c r="AH36" s="32">
        <f t="shared" si="0"/>
        <v>341.14499999999998</v>
      </c>
      <c r="AI36" s="33">
        <f t="shared" si="1"/>
        <v>370.77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186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90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16</v>
      </c>
      <c r="H39" s="122">
        <v>16</v>
      </c>
      <c r="I39" s="91">
        <v>18</v>
      </c>
      <c r="J39" s="92">
        <v>18</v>
      </c>
      <c r="K39" s="95"/>
      <c r="L39" s="92"/>
      <c r="M39" s="95">
        <v>18</v>
      </c>
      <c r="N39" s="92">
        <v>18</v>
      </c>
      <c r="O39" s="95"/>
      <c r="P39" s="92"/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186">
        <v>5</v>
      </c>
      <c r="AH39" s="32">
        <f t="shared" si="0"/>
        <v>18</v>
      </c>
      <c r="AI39" s="33">
        <f t="shared" si="1"/>
        <v>18</v>
      </c>
    </row>
    <row r="40" spans="1:35" ht="33">
      <c r="A40" s="24">
        <v>29</v>
      </c>
      <c r="B40" s="24" t="s">
        <v>39</v>
      </c>
      <c r="C40" s="87">
        <v>18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85</v>
      </c>
      <c r="N40" s="92">
        <v>85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186">
        <v>7</v>
      </c>
      <c r="AH40" s="32">
        <f t="shared" si="0"/>
        <v>30.142857142857142</v>
      </c>
      <c r="AI40" s="33">
        <f t="shared" si="1"/>
        <v>30.571428571428573</v>
      </c>
    </row>
    <row r="41" spans="1:35" ht="49.5">
      <c r="A41" s="24">
        <v>30</v>
      </c>
      <c r="B41" s="24" t="s">
        <v>40</v>
      </c>
      <c r="C41" s="87">
        <v>25</v>
      </c>
      <c r="D41" s="88">
        <v>25</v>
      </c>
      <c r="E41" s="91">
        <v>26</v>
      </c>
      <c r="F41" s="94">
        <v>26</v>
      </c>
      <c r="G41" s="91">
        <v>22</v>
      </c>
      <c r="H41" s="122">
        <v>22</v>
      </c>
      <c r="I41" s="91"/>
      <c r="J41" s="92"/>
      <c r="K41" s="95">
        <v>27</v>
      </c>
      <c r="L41" s="92">
        <v>27</v>
      </c>
      <c r="M41" s="95">
        <v>21</v>
      </c>
      <c r="N41" s="92">
        <v>21</v>
      </c>
      <c r="O41" s="95"/>
      <c r="P41" s="92"/>
      <c r="Q41" s="95">
        <v>24</v>
      </c>
      <c r="R41" s="92">
        <v>24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186">
        <v>6</v>
      </c>
      <c r="AH41" s="32">
        <f t="shared" si="0"/>
        <v>24.166666666666668</v>
      </c>
      <c r="AI41" s="33">
        <f t="shared" si="1"/>
        <v>24.166666666666668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20</v>
      </c>
      <c r="F42" s="94">
        <v>20</v>
      </c>
      <c r="G42" s="91"/>
      <c r="H42" s="122"/>
      <c r="I42" s="91"/>
      <c r="J42" s="92"/>
      <c r="K42" s="95">
        <v>17</v>
      </c>
      <c r="L42" s="92">
        <v>17</v>
      </c>
      <c r="M42" s="95">
        <v>65</v>
      </c>
      <c r="N42" s="92">
        <v>65</v>
      </c>
      <c r="O42" s="95"/>
      <c r="P42" s="92"/>
      <c r="Q42" s="95">
        <v>21</v>
      </c>
      <c r="R42" s="92">
        <v>21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186">
        <v>5</v>
      </c>
      <c r="AH42" s="32">
        <f t="shared" si="0"/>
        <v>38.200000000000003</v>
      </c>
      <c r="AI42" s="33">
        <f t="shared" si="1"/>
        <v>38.200000000000003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160</v>
      </c>
      <c r="F43" s="94">
        <v>160</v>
      </c>
      <c r="G43" s="91"/>
      <c r="H43" s="122"/>
      <c r="I43" s="91">
        <v>140</v>
      </c>
      <c r="J43" s="92">
        <v>140</v>
      </c>
      <c r="K43" s="95">
        <v>147</v>
      </c>
      <c r="L43" s="92">
        <v>147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186">
        <v>4</v>
      </c>
      <c r="AH43" s="32">
        <f t="shared" si="0"/>
        <v>158</v>
      </c>
      <c r="AI43" s="33">
        <f t="shared" si="1"/>
        <v>158</v>
      </c>
    </row>
    <row r="44" spans="1:35" ht="21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186</v>
      </c>
      <c r="H44" s="122">
        <v>186</v>
      </c>
      <c r="I44" s="91"/>
      <c r="J44" s="92"/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186">
        <v>3</v>
      </c>
      <c r="AH44" s="32">
        <f t="shared" si="0"/>
        <v>197.66666666666666</v>
      </c>
      <c r="AI44" s="33">
        <f t="shared" si="1"/>
        <v>197.66666666666666</v>
      </c>
    </row>
    <row r="45" spans="1:35" ht="21.75" customHeight="1">
      <c r="A45" s="24">
        <v>34</v>
      </c>
      <c r="B45" s="24" t="s">
        <v>44</v>
      </c>
      <c r="C45" s="87">
        <v>250</v>
      </c>
      <c r="D45" s="88">
        <v>250</v>
      </c>
      <c r="E45" s="91"/>
      <c r="F45" s="94"/>
      <c r="G45" s="91">
        <v>226</v>
      </c>
      <c r="H45" s="122">
        <v>226</v>
      </c>
      <c r="I45" s="91"/>
      <c r="J45" s="92"/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240</v>
      </c>
      <c r="R45" s="92">
        <v>240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186">
        <v>5</v>
      </c>
      <c r="AH45" s="32">
        <f t="shared" si="0"/>
        <v>216.4</v>
      </c>
      <c r="AI45" s="33">
        <f t="shared" si="1"/>
        <v>216.4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90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100</v>
      </c>
      <c r="D47" s="88">
        <v>220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100</v>
      </c>
      <c r="L47" s="92">
        <v>135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186">
        <v>7</v>
      </c>
      <c r="AH47" s="32">
        <f t="shared" si="0"/>
        <v>114.28571428571429</v>
      </c>
      <c r="AI47" s="33">
        <f t="shared" si="1"/>
        <v>146.42857142857142</v>
      </c>
    </row>
    <row r="48" spans="1:35" ht="17.25">
      <c r="A48" s="24">
        <v>36</v>
      </c>
      <c r="B48" s="24" t="s">
        <v>47</v>
      </c>
      <c r="C48" s="87"/>
      <c r="D48" s="88"/>
      <c r="E48" s="91">
        <v>110</v>
      </c>
      <c r="F48" s="94">
        <v>110</v>
      </c>
      <c r="G48" s="94"/>
      <c r="H48" s="91"/>
      <c r="I48" s="91"/>
      <c r="J48" s="92"/>
      <c r="K48" s="95">
        <v>110</v>
      </c>
      <c r="L48" s="92">
        <v>110</v>
      </c>
      <c r="M48" s="95">
        <v>100</v>
      </c>
      <c r="N48" s="92">
        <v>100</v>
      </c>
      <c r="O48" s="95"/>
      <c r="P48" s="92"/>
      <c r="Q48" s="95">
        <v>95</v>
      </c>
      <c r="R48" s="92">
        <v>95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186">
        <v>4</v>
      </c>
      <c r="AH48" s="32">
        <f t="shared" si="0"/>
        <v>103.75</v>
      </c>
      <c r="AI48" s="33">
        <f t="shared" si="1"/>
        <v>103.75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>
        <v>275</v>
      </c>
      <c r="F49" s="94">
        <v>275</v>
      </c>
      <c r="G49" s="94"/>
      <c r="H49" s="91"/>
      <c r="I49" s="91">
        <v>190</v>
      </c>
      <c r="J49" s="92">
        <v>190</v>
      </c>
      <c r="K49" s="95">
        <v>118</v>
      </c>
      <c r="L49" s="92">
        <v>118</v>
      </c>
      <c r="M49" s="95">
        <v>150</v>
      </c>
      <c r="N49" s="92">
        <v>150</v>
      </c>
      <c r="O49" s="95"/>
      <c r="P49" s="92"/>
      <c r="Q49" s="95">
        <v>140</v>
      </c>
      <c r="R49" s="92">
        <v>140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186">
        <v>6</v>
      </c>
      <c r="AH49" s="32">
        <f t="shared" si="0"/>
        <v>175.5</v>
      </c>
      <c r="AI49" s="33">
        <f t="shared" si="1"/>
        <v>175.5</v>
      </c>
    </row>
    <row r="50" spans="1:35" ht="17.25">
      <c r="A50" s="24">
        <v>38</v>
      </c>
      <c r="B50" s="24" t="s">
        <v>49</v>
      </c>
      <c r="C50" s="87">
        <v>120</v>
      </c>
      <c r="D50" s="88">
        <v>120</v>
      </c>
      <c r="E50" s="91">
        <v>115</v>
      </c>
      <c r="F50" s="94">
        <v>115</v>
      </c>
      <c r="G50" s="94"/>
      <c r="H50" s="91"/>
      <c r="I50" s="91">
        <v>120</v>
      </c>
      <c r="J50" s="92">
        <v>120</v>
      </c>
      <c r="K50" s="95">
        <v>119</v>
      </c>
      <c r="L50" s="92">
        <v>119</v>
      </c>
      <c r="M50" s="95">
        <v>120</v>
      </c>
      <c r="N50" s="92">
        <v>120</v>
      </c>
      <c r="O50" s="95"/>
      <c r="P50" s="92"/>
      <c r="Q50" s="95">
        <v>260</v>
      </c>
      <c r="R50" s="92">
        <v>260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186">
        <v>6</v>
      </c>
      <c r="AH50" s="32">
        <f t="shared" si="0"/>
        <v>142.33333333333334</v>
      </c>
      <c r="AI50" s="33">
        <f t="shared" si="1"/>
        <v>142.33333333333334</v>
      </c>
    </row>
    <row r="51" spans="1:35" ht="17.25">
      <c r="A51" s="24">
        <v>39</v>
      </c>
      <c r="B51" s="24" t="s">
        <v>50</v>
      </c>
      <c r="C51" s="87"/>
      <c r="D51" s="88"/>
      <c r="E51" s="91"/>
      <c r="F51" s="94"/>
      <c r="G51" s="94">
        <v>156</v>
      </c>
      <c r="H51" s="91">
        <v>156</v>
      </c>
      <c r="I51" s="91">
        <v>150</v>
      </c>
      <c r="J51" s="92">
        <v>150</v>
      </c>
      <c r="K51" s="95">
        <v>154</v>
      </c>
      <c r="L51" s="92">
        <v>154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186">
        <v>4</v>
      </c>
      <c r="AH51" s="32">
        <f t="shared" si="0"/>
        <v>160</v>
      </c>
      <c r="AI51" s="33">
        <f t="shared" si="1"/>
        <v>160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90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48</v>
      </c>
      <c r="D53" s="88">
        <v>48</v>
      </c>
      <c r="E53" s="91">
        <v>55</v>
      </c>
      <c r="F53" s="92">
        <v>55</v>
      </c>
      <c r="G53" s="93">
        <v>52</v>
      </c>
      <c r="H53" s="94">
        <v>52</v>
      </c>
      <c r="I53" s="105">
        <v>55</v>
      </c>
      <c r="J53" s="106">
        <v>55</v>
      </c>
      <c r="K53" s="105">
        <v>52</v>
      </c>
      <c r="L53" s="106">
        <v>52</v>
      </c>
      <c r="M53" s="105">
        <v>55</v>
      </c>
      <c r="N53" s="106">
        <v>55</v>
      </c>
      <c r="O53" s="105"/>
      <c r="P53" s="106"/>
      <c r="Q53" s="105">
        <v>60</v>
      </c>
      <c r="R53" s="106">
        <v>60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186">
        <v>7</v>
      </c>
      <c r="AH53" s="32">
        <f t="shared" si="0"/>
        <v>53.857142857142854</v>
      </c>
      <c r="AI53" s="33">
        <f t="shared" si="1"/>
        <v>53.857142857142854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19.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9" fitToWidth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M16"/>
  <sheetViews>
    <sheetView workbookViewId="0">
      <selection activeCell="B24" sqref="B24"/>
    </sheetView>
  </sheetViews>
  <sheetFormatPr defaultRowHeight="15"/>
  <cols>
    <col min="1" max="1" width="20" customWidth="1"/>
    <col min="2" max="2" width="17.5703125" customWidth="1"/>
    <col min="3" max="3" width="15.5703125" customWidth="1"/>
    <col min="4" max="4" width="16" customWidth="1"/>
    <col min="5" max="5" width="15.28515625" hidden="1" customWidth="1"/>
    <col min="6" max="6" width="15.5703125" hidden="1" customWidth="1"/>
    <col min="7" max="7" width="16" hidden="1" customWidth="1"/>
    <col min="8" max="8" width="15.140625" hidden="1" customWidth="1"/>
    <col min="9" max="9" width="16" hidden="1" customWidth="1"/>
    <col min="10" max="10" width="15.28515625" hidden="1" customWidth="1"/>
    <col min="11" max="11" width="14.28515625" hidden="1" customWidth="1"/>
    <col min="12" max="13" width="11.28515625" customWidth="1"/>
  </cols>
  <sheetData>
    <row r="2" spans="1:13" ht="3.75" customHeight="1"/>
    <row r="3" spans="1:13" hidden="1"/>
    <row r="4" spans="1:13" ht="55.5" customHeight="1">
      <c r="A4" s="195" t="s">
        <v>116</v>
      </c>
    </row>
    <row r="5" spans="1:13" ht="30" customHeight="1">
      <c r="A5" s="498" t="s">
        <v>60</v>
      </c>
      <c r="B5" s="500" t="s">
        <v>61</v>
      </c>
      <c r="C5" s="501"/>
      <c r="D5" s="501"/>
      <c r="E5" s="501"/>
      <c r="F5" s="501"/>
      <c r="G5" s="501"/>
      <c r="H5" s="501"/>
      <c r="I5" s="501"/>
      <c r="J5" s="501"/>
      <c r="K5" s="501"/>
      <c r="L5" s="496" t="s">
        <v>66</v>
      </c>
      <c r="M5" s="496" t="s">
        <v>62</v>
      </c>
    </row>
    <row r="6" spans="1:13" ht="47.25" customHeight="1">
      <c r="A6" s="499"/>
      <c r="B6" s="7" t="s">
        <v>76</v>
      </c>
      <c r="C6" s="7" t="s">
        <v>77</v>
      </c>
      <c r="D6" s="7" t="s">
        <v>78</v>
      </c>
      <c r="E6" s="3"/>
      <c r="F6" s="3"/>
      <c r="G6" s="3"/>
      <c r="H6" s="3"/>
      <c r="I6" s="3"/>
      <c r="J6" s="3"/>
      <c r="K6" s="3"/>
      <c r="L6" s="497"/>
      <c r="M6" s="497"/>
    </row>
    <row r="7" spans="1:13" hidden="1">
      <c r="M7" s="1"/>
    </row>
    <row r="8" spans="1:13">
      <c r="A8" s="4" t="s">
        <v>3</v>
      </c>
      <c r="B8" s="6"/>
      <c r="C8" s="6"/>
      <c r="D8" s="6"/>
      <c r="E8" s="6"/>
      <c r="F8" s="6"/>
      <c r="G8" s="6"/>
      <c r="H8" s="2"/>
      <c r="I8" s="2"/>
      <c r="J8" s="2"/>
      <c r="K8" s="2"/>
      <c r="L8" s="8">
        <v>0</v>
      </c>
      <c r="M8" s="1" t="e">
        <f>(B8+C8+D8+E8+F8+G8+H8+I8+J8+K8)/L8</f>
        <v>#DIV/0!</v>
      </c>
    </row>
    <row r="9" spans="1:13">
      <c r="A9" s="4" t="s">
        <v>2</v>
      </c>
      <c r="B9" s="9">
        <v>45</v>
      </c>
      <c r="C9" s="9">
        <v>45</v>
      </c>
      <c r="D9" s="9">
        <v>45</v>
      </c>
      <c r="E9" s="9"/>
      <c r="F9" s="9"/>
      <c r="G9" s="9"/>
      <c r="H9" s="2"/>
      <c r="I9" s="2"/>
      <c r="J9" s="2"/>
      <c r="K9" s="2"/>
      <c r="L9" s="8">
        <v>3</v>
      </c>
      <c r="M9" s="194">
        <f>(B9+C9+D9+E9+F9+G9+H9+I9+J9+K9)/L9</f>
        <v>45</v>
      </c>
    </row>
    <row r="10" spans="1:13">
      <c r="A10" s="4" t="s">
        <v>1</v>
      </c>
      <c r="B10" s="9">
        <v>44</v>
      </c>
      <c r="C10" s="9">
        <v>44</v>
      </c>
      <c r="D10" s="9">
        <v>44</v>
      </c>
      <c r="E10" s="9"/>
      <c r="F10" s="9"/>
      <c r="G10" s="9"/>
      <c r="H10" s="2"/>
      <c r="I10" s="2"/>
      <c r="J10" s="2"/>
      <c r="K10" s="2"/>
      <c r="L10" s="8">
        <v>3</v>
      </c>
      <c r="M10" s="1">
        <f>(B10+C10+D10+E10+F10+G10+H10+I10+J10+K10)/L10</f>
        <v>44</v>
      </c>
    </row>
    <row r="11" spans="1:13">
      <c r="A11" s="4" t="s">
        <v>0</v>
      </c>
      <c r="B11" s="2">
        <v>39</v>
      </c>
      <c r="C11" s="2">
        <v>39</v>
      </c>
      <c r="D11" s="2">
        <v>0</v>
      </c>
      <c r="E11" s="2"/>
      <c r="F11" s="2"/>
      <c r="G11" s="2"/>
      <c r="H11" s="2"/>
      <c r="I11" s="2"/>
      <c r="J11" s="2"/>
      <c r="K11" s="2"/>
      <c r="L11" s="5">
        <v>2</v>
      </c>
      <c r="M11" s="1">
        <f>(B11+C11+D11+E11+F11+G11+H11+I11+J11+K11)/L11</f>
        <v>39</v>
      </c>
    </row>
    <row r="12" spans="1:13">
      <c r="A12" s="4" t="s">
        <v>4</v>
      </c>
      <c r="B12" s="2">
        <v>56</v>
      </c>
      <c r="C12" s="2">
        <v>56</v>
      </c>
      <c r="D12" s="2">
        <v>0</v>
      </c>
      <c r="E12" s="2"/>
      <c r="F12" s="2"/>
      <c r="G12" s="2"/>
      <c r="H12" s="2"/>
      <c r="I12" s="2"/>
      <c r="J12" s="2"/>
      <c r="K12" s="2"/>
      <c r="L12" s="5">
        <v>2</v>
      </c>
      <c r="M12" s="1">
        <f>(B12+C12+D12+E12+F12+G12+H12+I12+J12+K12)/L12</f>
        <v>56</v>
      </c>
    </row>
    <row r="16" spans="1:13" ht="30" customHeight="1">
      <c r="A16" s="502" t="s">
        <v>63</v>
      </c>
      <c r="B16" s="503"/>
      <c r="C16" s="503"/>
      <c r="D16" s="503"/>
    </row>
  </sheetData>
  <mergeCells count="5">
    <mergeCell ref="A5:A6"/>
    <mergeCell ref="B5:K5"/>
    <mergeCell ref="L5:L6"/>
    <mergeCell ref="M5:M6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J56"/>
  <sheetViews>
    <sheetView zoomScale="75" zoomScaleNormal="75" zoomScaleSheetLayoutView="75" workbookViewId="0">
      <pane xSplit="2" ySplit="5" topLeftCell="C42" activePane="bottomRight" state="frozen"/>
      <selection activeCell="Q14" sqref="Q14"/>
      <selection pane="topRight" activeCell="Q14" sqref="Q14"/>
      <selection pane="bottomLeft" activeCell="Q14" sqref="Q14"/>
      <selection pane="bottomRight" activeCell="F67" sqref="F67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1.140625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9.42578125" style="10" customWidth="1"/>
    <col min="17" max="17" width="11" style="10" customWidth="1"/>
    <col min="18" max="18" width="10.570312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6" hidden="1"/>
    <row r="2" spans="1:36" ht="18.75" customHeight="1">
      <c r="A2" s="11"/>
      <c r="B2" s="489" t="s">
        <v>115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92"/>
    </row>
    <row r="3" spans="1:3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91" t="s">
        <v>58</v>
      </c>
      <c r="AH3" s="487" t="s">
        <v>56</v>
      </c>
      <c r="AI3" s="487"/>
    </row>
    <row r="4" spans="1:3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91" t="s">
        <v>64</v>
      </c>
      <c r="AH4" s="487"/>
      <c r="AI4" s="487"/>
    </row>
    <row r="5" spans="1:3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6" ht="36" customHeight="1">
      <c r="A7" s="24">
        <v>1</v>
      </c>
      <c r="B7" s="24" t="s">
        <v>7</v>
      </c>
      <c r="C7" s="84">
        <v>30</v>
      </c>
      <c r="D7" s="85">
        <v>37</v>
      </c>
      <c r="E7" s="86">
        <v>30</v>
      </c>
      <c r="F7" s="85">
        <v>37</v>
      </c>
      <c r="G7" s="84">
        <v>30</v>
      </c>
      <c r="H7" s="85">
        <v>37</v>
      </c>
      <c r="I7" s="84">
        <v>30</v>
      </c>
      <c r="J7" s="85">
        <v>36.5</v>
      </c>
      <c r="K7" s="84">
        <v>30</v>
      </c>
      <c r="L7" s="85">
        <v>37</v>
      </c>
      <c r="M7" s="87">
        <v>30</v>
      </c>
      <c r="N7" s="88">
        <v>37</v>
      </c>
      <c r="O7" s="87">
        <v>32</v>
      </c>
      <c r="P7" s="88">
        <v>37.5</v>
      </c>
      <c r="Q7" s="87">
        <v>30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184">
        <v>8</v>
      </c>
      <c r="AH7" s="32">
        <f t="shared" ref="AH7:AH53" si="0">(C7+E7+G7+I7+K7+M7+O7+Q7+S7+U7+W7+Y7+AA7+AC7+AE7)/AG7</f>
        <v>30.25</v>
      </c>
      <c r="AI7" s="33">
        <f>(D7+F7+H7+J7+L7+N7+P7+R7+T7+V7+X7+Z7+AB7+AD7+AF7)/AG7</f>
        <v>37</v>
      </c>
    </row>
    <row r="8" spans="1:36" ht="35.25" customHeight="1">
      <c r="A8" s="24">
        <v>2</v>
      </c>
      <c r="B8" s="24" t="s">
        <v>8</v>
      </c>
      <c r="C8" s="87">
        <v>48</v>
      </c>
      <c r="D8" s="88">
        <v>75</v>
      </c>
      <c r="E8" s="86">
        <v>48</v>
      </c>
      <c r="F8" s="85">
        <v>80</v>
      </c>
      <c r="G8" s="84">
        <v>48</v>
      </c>
      <c r="H8" s="85">
        <v>78</v>
      </c>
      <c r="I8" s="84">
        <v>45</v>
      </c>
      <c r="J8" s="85">
        <v>78</v>
      </c>
      <c r="K8" s="84">
        <v>55</v>
      </c>
      <c r="L8" s="85">
        <v>84</v>
      </c>
      <c r="M8" s="87">
        <v>48</v>
      </c>
      <c r="N8" s="88">
        <v>85</v>
      </c>
      <c r="O8" s="87">
        <v>65</v>
      </c>
      <c r="P8" s="88">
        <v>85</v>
      </c>
      <c r="Q8" s="87">
        <v>53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184">
        <v>8</v>
      </c>
      <c r="AH8" s="32">
        <f t="shared" si="0"/>
        <v>51.25</v>
      </c>
      <c r="AI8" s="33">
        <f t="shared" ref="AI8:AI53" si="1">(D8+F8+H8+J8+L8+N8+P8+R8+T8+V8+X8+Z8+AB8+AD8+AF8)/AG8</f>
        <v>81.25</v>
      </c>
    </row>
    <row r="9" spans="1:36" ht="28.5" customHeight="1">
      <c r="A9" s="24">
        <v>3</v>
      </c>
      <c r="B9" s="24" t="s">
        <v>9</v>
      </c>
      <c r="C9" s="87">
        <v>58</v>
      </c>
      <c r="D9" s="88">
        <v>58</v>
      </c>
      <c r="E9" s="90">
        <v>57</v>
      </c>
      <c r="F9" s="88">
        <v>57</v>
      </c>
      <c r="G9" s="87">
        <v>52</v>
      </c>
      <c r="H9" s="88">
        <v>52</v>
      </c>
      <c r="I9" s="87">
        <v>32</v>
      </c>
      <c r="J9" s="88">
        <v>32</v>
      </c>
      <c r="K9" s="84">
        <v>56</v>
      </c>
      <c r="L9" s="85">
        <v>56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185">
        <v>7</v>
      </c>
      <c r="AH9" s="32">
        <f t="shared" si="0"/>
        <v>46.285714285714285</v>
      </c>
      <c r="AI9" s="33">
        <f t="shared" si="1"/>
        <v>46.285714285714285</v>
      </c>
    </row>
    <row r="10" spans="1:36" ht="31.5" customHeight="1">
      <c r="A10" s="24">
        <v>4</v>
      </c>
      <c r="B10" s="24" t="s">
        <v>10</v>
      </c>
      <c r="C10" s="87">
        <v>28</v>
      </c>
      <c r="D10" s="88">
        <v>55</v>
      </c>
      <c r="E10" s="90">
        <v>28</v>
      </c>
      <c r="F10" s="88">
        <v>38</v>
      </c>
      <c r="G10" s="87">
        <v>28</v>
      </c>
      <c r="H10" s="88">
        <v>30</v>
      </c>
      <c r="I10" s="87">
        <v>28</v>
      </c>
      <c r="J10" s="88">
        <v>39</v>
      </c>
      <c r="K10" s="87">
        <v>28</v>
      </c>
      <c r="L10" s="88">
        <v>37</v>
      </c>
      <c r="M10" s="87">
        <v>31</v>
      </c>
      <c r="N10" s="88">
        <v>37</v>
      </c>
      <c r="O10" s="87">
        <v>28</v>
      </c>
      <c r="P10" s="88">
        <v>35</v>
      </c>
      <c r="Q10" s="87">
        <v>32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185">
        <v>8</v>
      </c>
      <c r="AH10" s="32">
        <f t="shared" si="0"/>
        <v>28.875</v>
      </c>
      <c r="AI10" s="33">
        <f t="shared" si="1"/>
        <v>38</v>
      </c>
    </row>
    <row r="11" spans="1:36" ht="32.25" customHeight="1">
      <c r="A11" s="24">
        <v>5</v>
      </c>
      <c r="B11" s="24" t="s">
        <v>11</v>
      </c>
      <c r="C11" s="87">
        <v>69</v>
      </c>
      <c r="D11" s="88">
        <v>113</v>
      </c>
      <c r="E11" s="90">
        <v>70</v>
      </c>
      <c r="F11" s="88">
        <v>90</v>
      </c>
      <c r="G11" s="87">
        <v>75</v>
      </c>
      <c r="H11" s="88">
        <v>85</v>
      </c>
      <c r="I11" s="87">
        <v>68</v>
      </c>
      <c r="J11" s="88">
        <v>95</v>
      </c>
      <c r="K11" s="87">
        <v>69</v>
      </c>
      <c r="L11" s="88">
        <v>95</v>
      </c>
      <c r="M11" s="87">
        <v>69</v>
      </c>
      <c r="N11" s="88">
        <v>97</v>
      </c>
      <c r="O11" s="87">
        <v>70</v>
      </c>
      <c r="P11" s="88">
        <v>90</v>
      </c>
      <c r="Q11" s="87">
        <v>68</v>
      </c>
      <c r="R11" s="88">
        <v>95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185">
        <v>8</v>
      </c>
      <c r="AH11" s="32">
        <f t="shared" si="0"/>
        <v>69.75</v>
      </c>
      <c r="AI11" s="33">
        <f t="shared" si="1"/>
        <v>95</v>
      </c>
    </row>
    <row r="12" spans="1:36" ht="17.25" customHeight="1">
      <c r="A12" s="24">
        <v>6</v>
      </c>
      <c r="B12" s="24" t="s">
        <v>12</v>
      </c>
      <c r="C12" s="87">
        <v>48</v>
      </c>
      <c r="D12" s="88">
        <v>48</v>
      </c>
      <c r="E12" s="90">
        <v>38</v>
      </c>
      <c r="F12" s="88">
        <v>38</v>
      </c>
      <c r="G12" s="87">
        <v>42</v>
      </c>
      <c r="H12" s="88">
        <v>42</v>
      </c>
      <c r="I12" s="87">
        <v>35</v>
      </c>
      <c r="J12" s="88">
        <v>36</v>
      </c>
      <c r="K12" s="87">
        <v>42</v>
      </c>
      <c r="L12" s="88">
        <v>42</v>
      </c>
      <c r="M12" s="87">
        <v>43</v>
      </c>
      <c r="N12" s="88">
        <v>43</v>
      </c>
      <c r="O12" s="87"/>
      <c r="P12" s="88"/>
      <c r="Q12" s="87">
        <v>50</v>
      </c>
      <c r="R12" s="88">
        <v>50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185">
        <v>7</v>
      </c>
      <c r="AH12" s="32">
        <f t="shared" si="0"/>
        <v>42.571428571428569</v>
      </c>
      <c r="AI12" s="33">
        <f t="shared" si="1"/>
        <v>42.714285714285715</v>
      </c>
      <c r="AJ12" s="196"/>
    </row>
    <row r="13" spans="1:36" ht="36.75" customHeight="1">
      <c r="A13" s="24">
        <v>7</v>
      </c>
      <c r="B13" s="24" t="s">
        <v>13</v>
      </c>
      <c r="C13" s="87">
        <v>17</v>
      </c>
      <c r="D13" s="88">
        <v>18</v>
      </c>
      <c r="E13" s="90">
        <v>17</v>
      </c>
      <c r="F13" s="88">
        <v>17</v>
      </c>
      <c r="G13" s="87">
        <v>17</v>
      </c>
      <c r="H13" s="88">
        <v>17</v>
      </c>
      <c r="I13" s="87">
        <v>16</v>
      </c>
      <c r="J13" s="88">
        <v>18</v>
      </c>
      <c r="K13" s="87">
        <v>18</v>
      </c>
      <c r="L13" s="88">
        <v>18</v>
      </c>
      <c r="M13" s="87">
        <v>16</v>
      </c>
      <c r="N13" s="88">
        <v>18</v>
      </c>
      <c r="O13" s="87"/>
      <c r="P13" s="88"/>
      <c r="Q13" s="87">
        <v>17</v>
      </c>
      <c r="R13" s="88">
        <v>18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185">
        <v>7</v>
      </c>
      <c r="AH13" s="32">
        <f t="shared" si="0"/>
        <v>16.857142857142858</v>
      </c>
      <c r="AI13" s="33">
        <f t="shared" si="1"/>
        <v>17.714285714285715</v>
      </c>
    </row>
    <row r="14" spans="1:36" ht="43.5" customHeight="1">
      <c r="A14" s="24">
        <v>8</v>
      </c>
      <c r="B14" s="34" t="s">
        <v>14</v>
      </c>
      <c r="C14" s="87">
        <v>400</v>
      </c>
      <c r="D14" s="88">
        <v>400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185">
        <v>8</v>
      </c>
      <c r="AH14" s="32">
        <f t="shared" si="0"/>
        <v>422.5</v>
      </c>
      <c r="AI14" s="33">
        <f t="shared" si="1"/>
        <v>422.5</v>
      </c>
    </row>
    <row r="15" spans="1:36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185">
        <v>8</v>
      </c>
      <c r="AH15" s="32">
        <f t="shared" si="0"/>
        <v>0</v>
      </c>
      <c r="AI15" s="33">
        <f t="shared" si="1"/>
        <v>0</v>
      </c>
    </row>
    <row r="16" spans="1:36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93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186">
        <v>8</v>
      </c>
      <c r="AH17" s="32">
        <f t="shared" si="0"/>
        <v>240.125</v>
      </c>
      <c r="AI17" s="33">
        <f t="shared" si="1"/>
        <v>268.625</v>
      </c>
    </row>
    <row r="18" spans="1:35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186">
        <v>7</v>
      </c>
      <c r="AH18" s="32">
        <f t="shared" si="0"/>
        <v>383.85714285714283</v>
      </c>
      <c r="AI18" s="33">
        <f t="shared" si="1"/>
        <v>386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186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187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186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>
        <v>290</v>
      </c>
      <c r="D22" s="88">
        <v>290</v>
      </c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186">
        <v>2</v>
      </c>
      <c r="AH22" s="32">
        <f t="shared" si="0"/>
        <v>327.5</v>
      </c>
      <c r="AI22" s="33">
        <f t="shared" si="1"/>
        <v>327.5</v>
      </c>
    </row>
    <row r="23" spans="1:35" ht="17.25">
      <c r="A23" s="24">
        <v>15</v>
      </c>
      <c r="B23" s="24" t="s">
        <v>23</v>
      </c>
      <c r="C23" s="87">
        <v>160</v>
      </c>
      <c r="D23" s="88">
        <v>160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150</v>
      </c>
      <c r="L23" s="92">
        <v>150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186">
        <v>5</v>
      </c>
      <c r="AH23" s="32">
        <f t="shared" si="0"/>
        <v>186</v>
      </c>
      <c r="AI23" s="33">
        <f t="shared" si="1"/>
        <v>189</v>
      </c>
    </row>
    <row r="24" spans="1:35" ht="33">
      <c r="A24" s="24">
        <v>16</v>
      </c>
      <c r="B24" s="24" t="s">
        <v>24</v>
      </c>
      <c r="C24" s="87">
        <v>178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>
        <v>185</v>
      </c>
      <c r="L24" s="92">
        <v>185</v>
      </c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186">
        <v>6</v>
      </c>
      <c r="AH24" s="32">
        <f t="shared" si="0"/>
        <v>164.66666666666666</v>
      </c>
      <c r="AI24" s="33">
        <f t="shared" si="1"/>
        <v>193.33333333333334</v>
      </c>
    </row>
    <row r="25" spans="1:35" ht="17.25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>
        <v>400</v>
      </c>
      <c r="L25" s="92">
        <v>400</v>
      </c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186">
        <v>2</v>
      </c>
      <c r="AH25" s="32">
        <f t="shared" si="0"/>
        <v>315</v>
      </c>
      <c r="AI25" s="33">
        <f t="shared" si="1"/>
        <v>315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186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186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93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186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186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93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186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636</v>
      </c>
      <c r="D33" s="88">
        <v>636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186">
        <v>4</v>
      </c>
      <c r="AH33" s="32">
        <f t="shared" si="0"/>
        <v>517.32500000000005</v>
      </c>
      <c r="AI33" s="33">
        <f t="shared" si="1"/>
        <v>517.32500000000005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186">
        <v>3</v>
      </c>
      <c r="AH34" s="32">
        <f>(C34+E34+G34+I34+K34+M34+O34+Q34+S34+U34+W34+Y34+AA34+AC34+AE34)/AG34</f>
        <v>290.66666666666669</v>
      </c>
      <c r="AI34" s="33">
        <f t="shared" si="1"/>
        <v>310</v>
      </c>
    </row>
    <row r="35" spans="1:35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186">
        <v>4</v>
      </c>
      <c r="AH35" s="32">
        <f t="shared" si="0"/>
        <v>99.25</v>
      </c>
      <c r="AI35" s="33">
        <f t="shared" si="1"/>
        <v>99.25</v>
      </c>
    </row>
    <row r="36" spans="1:35" ht="27" customHeight="1">
      <c r="A36" s="24">
        <v>26</v>
      </c>
      <c r="B36" s="24" t="s">
        <v>35</v>
      </c>
      <c r="C36" s="87">
        <v>306</v>
      </c>
      <c r="D36" s="88">
        <v>306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186">
        <v>4</v>
      </c>
      <c r="AH36" s="32">
        <f t="shared" si="0"/>
        <v>341.14499999999998</v>
      </c>
      <c r="AI36" s="33">
        <f t="shared" si="1"/>
        <v>370.77</v>
      </c>
    </row>
    <row r="37" spans="1:35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186">
        <v>7</v>
      </c>
      <c r="AH37" s="32">
        <f t="shared" si="0"/>
        <v>349.28571428571428</v>
      </c>
      <c r="AI37" s="33">
        <f t="shared" si="1"/>
        <v>396.42857142857144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93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91"/>
      <c r="F39" s="94"/>
      <c r="G39" s="91">
        <v>16</v>
      </c>
      <c r="H39" s="122">
        <v>16</v>
      </c>
      <c r="I39" s="91">
        <v>18</v>
      </c>
      <c r="J39" s="92">
        <v>20</v>
      </c>
      <c r="K39" s="95"/>
      <c r="L39" s="92"/>
      <c r="M39" s="95">
        <v>18</v>
      </c>
      <c r="N39" s="92">
        <v>20</v>
      </c>
      <c r="O39" s="95"/>
      <c r="P39" s="92"/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186">
        <v>5</v>
      </c>
      <c r="AH39" s="32">
        <f t="shared" si="0"/>
        <v>18</v>
      </c>
      <c r="AI39" s="33">
        <f t="shared" si="1"/>
        <v>18.8</v>
      </c>
    </row>
    <row r="40" spans="1:35" ht="33">
      <c r="A40" s="24">
        <v>29</v>
      </c>
      <c r="B40" s="24" t="s">
        <v>39</v>
      </c>
      <c r="C40" s="87">
        <v>18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85</v>
      </c>
      <c r="N40" s="92">
        <v>85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186">
        <v>7</v>
      </c>
      <c r="AH40" s="32">
        <f t="shared" si="0"/>
        <v>30.142857142857142</v>
      </c>
      <c r="AI40" s="33">
        <f t="shared" si="1"/>
        <v>30.571428571428573</v>
      </c>
    </row>
    <row r="41" spans="1:35" ht="49.5">
      <c r="A41" s="24">
        <v>30</v>
      </c>
      <c r="B41" s="24" t="s">
        <v>40</v>
      </c>
      <c r="C41" s="87">
        <v>25</v>
      </c>
      <c r="D41" s="88">
        <v>25</v>
      </c>
      <c r="E41" s="91">
        <v>26</v>
      </c>
      <c r="F41" s="94">
        <v>26</v>
      </c>
      <c r="G41" s="91">
        <v>22</v>
      </c>
      <c r="H41" s="122">
        <v>22</v>
      </c>
      <c r="I41" s="91"/>
      <c r="J41" s="92"/>
      <c r="K41" s="95">
        <v>27</v>
      </c>
      <c r="L41" s="92">
        <v>27</v>
      </c>
      <c r="M41" s="95">
        <v>21</v>
      </c>
      <c r="N41" s="92">
        <v>21</v>
      </c>
      <c r="O41" s="95"/>
      <c r="P41" s="92"/>
      <c r="Q41" s="95">
        <v>24</v>
      </c>
      <c r="R41" s="92">
        <v>25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186">
        <v>6</v>
      </c>
      <c r="AH41" s="32">
        <f t="shared" si="0"/>
        <v>24.166666666666668</v>
      </c>
      <c r="AI41" s="33">
        <f t="shared" si="1"/>
        <v>24.333333333333332</v>
      </c>
    </row>
    <row r="42" spans="1:35" ht="33">
      <c r="A42" s="24">
        <v>31</v>
      </c>
      <c r="B42" s="24" t="s">
        <v>41</v>
      </c>
      <c r="C42" s="87">
        <v>68</v>
      </c>
      <c r="D42" s="88">
        <v>68</v>
      </c>
      <c r="E42" s="91">
        <v>29</v>
      </c>
      <c r="F42" s="94">
        <v>29</v>
      </c>
      <c r="G42" s="91"/>
      <c r="H42" s="122"/>
      <c r="I42" s="91"/>
      <c r="J42" s="92"/>
      <c r="K42" s="95">
        <v>17</v>
      </c>
      <c r="L42" s="92">
        <v>70</v>
      </c>
      <c r="M42" s="95">
        <v>65</v>
      </c>
      <c r="N42" s="92">
        <v>65</v>
      </c>
      <c r="O42" s="95"/>
      <c r="P42" s="92"/>
      <c r="Q42" s="95">
        <v>29</v>
      </c>
      <c r="R42" s="92">
        <v>29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186">
        <v>5</v>
      </c>
      <c r="AH42" s="32">
        <f t="shared" si="0"/>
        <v>41.6</v>
      </c>
      <c r="AI42" s="33">
        <f t="shared" si="1"/>
        <v>52.2</v>
      </c>
    </row>
    <row r="43" spans="1:35" ht="17.25">
      <c r="A43" s="24">
        <v>32</v>
      </c>
      <c r="B43" s="24" t="s">
        <v>42</v>
      </c>
      <c r="C43" s="87">
        <v>185</v>
      </c>
      <c r="D43" s="88">
        <v>185</v>
      </c>
      <c r="E43" s="91">
        <v>160</v>
      </c>
      <c r="F43" s="94">
        <v>160</v>
      </c>
      <c r="G43" s="91"/>
      <c r="H43" s="122"/>
      <c r="I43" s="91">
        <v>140</v>
      </c>
      <c r="J43" s="92">
        <v>140</v>
      </c>
      <c r="K43" s="95">
        <v>147</v>
      </c>
      <c r="L43" s="92">
        <v>147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186">
        <v>4</v>
      </c>
      <c r="AH43" s="32">
        <f t="shared" si="0"/>
        <v>158</v>
      </c>
      <c r="AI43" s="33">
        <f t="shared" si="1"/>
        <v>158</v>
      </c>
    </row>
    <row r="44" spans="1:35" ht="21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186</v>
      </c>
      <c r="H44" s="122">
        <v>186</v>
      </c>
      <c r="I44" s="91"/>
      <c r="J44" s="92"/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186">
        <v>3</v>
      </c>
      <c r="AH44" s="32">
        <f t="shared" si="0"/>
        <v>197.66666666666666</v>
      </c>
      <c r="AI44" s="33">
        <f t="shared" si="1"/>
        <v>197.66666666666666</v>
      </c>
    </row>
    <row r="45" spans="1:35" ht="21.75" customHeight="1">
      <c r="A45" s="24">
        <v>34</v>
      </c>
      <c r="B45" s="24" t="s">
        <v>44</v>
      </c>
      <c r="C45" s="87">
        <v>250</v>
      </c>
      <c r="D45" s="88">
        <v>250</v>
      </c>
      <c r="E45" s="91"/>
      <c r="F45" s="94"/>
      <c r="G45" s="91">
        <v>226</v>
      </c>
      <c r="H45" s="122">
        <v>226</v>
      </c>
      <c r="I45" s="91"/>
      <c r="J45" s="92"/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240</v>
      </c>
      <c r="R45" s="92">
        <v>240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186">
        <v>5</v>
      </c>
      <c r="AH45" s="32">
        <f t="shared" si="0"/>
        <v>216.4</v>
      </c>
      <c r="AI45" s="33">
        <f t="shared" si="1"/>
        <v>216.4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93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110</v>
      </c>
      <c r="D47" s="88">
        <v>220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110</v>
      </c>
      <c r="L47" s="92">
        <v>135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186">
        <v>7</v>
      </c>
      <c r="AH47" s="32">
        <f t="shared" si="0"/>
        <v>117.14285714285714</v>
      </c>
      <c r="AI47" s="33">
        <f t="shared" si="1"/>
        <v>146.42857142857142</v>
      </c>
    </row>
    <row r="48" spans="1:35" ht="17.25">
      <c r="A48" s="24">
        <v>36</v>
      </c>
      <c r="B48" s="24" t="s">
        <v>47</v>
      </c>
      <c r="C48" s="87"/>
      <c r="D48" s="88"/>
      <c r="E48" s="91">
        <v>110</v>
      </c>
      <c r="F48" s="94">
        <v>110</v>
      </c>
      <c r="G48" s="94"/>
      <c r="H48" s="91"/>
      <c r="I48" s="91"/>
      <c r="J48" s="92"/>
      <c r="K48" s="95">
        <v>110</v>
      </c>
      <c r="L48" s="92">
        <v>110</v>
      </c>
      <c r="M48" s="95">
        <v>100</v>
      </c>
      <c r="N48" s="92">
        <v>100</v>
      </c>
      <c r="O48" s="95"/>
      <c r="P48" s="92"/>
      <c r="Q48" s="95">
        <v>95</v>
      </c>
      <c r="R48" s="92">
        <v>95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186">
        <v>4</v>
      </c>
      <c r="AH48" s="32">
        <f t="shared" si="0"/>
        <v>103.75</v>
      </c>
      <c r="AI48" s="33">
        <f t="shared" si="1"/>
        <v>103.75</v>
      </c>
    </row>
    <row r="49" spans="1:35" ht="33">
      <c r="A49" s="24">
        <v>37</v>
      </c>
      <c r="B49" s="24" t="s">
        <v>48</v>
      </c>
      <c r="C49" s="87">
        <v>180</v>
      </c>
      <c r="D49" s="88">
        <v>180</v>
      </c>
      <c r="E49" s="91">
        <v>275</v>
      </c>
      <c r="F49" s="94">
        <v>275</v>
      </c>
      <c r="G49" s="94"/>
      <c r="H49" s="91"/>
      <c r="I49" s="91">
        <v>190</v>
      </c>
      <c r="J49" s="92">
        <v>190</v>
      </c>
      <c r="K49" s="95">
        <v>118</v>
      </c>
      <c r="L49" s="92">
        <v>118</v>
      </c>
      <c r="M49" s="95">
        <v>150</v>
      </c>
      <c r="N49" s="92">
        <v>150</v>
      </c>
      <c r="O49" s="95"/>
      <c r="P49" s="92"/>
      <c r="Q49" s="95">
        <v>140</v>
      </c>
      <c r="R49" s="92">
        <v>140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186">
        <v>6</v>
      </c>
      <c r="AH49" s="32">
        <f t="shared" si="0"/>
        <v>175.5</v>
      </c>
      <c r="AI49" s="33">
        <f t="shared" si="1"/>
        <v>175.5</v>
      </c>
    </row>
    <row r="50" spans="1:35" ht="17.25">
      <c r="A50" s="24">
        <v>38</v>
      </c>
      <c r="B50" s="24" t="s">
        <v>49</v>
      </c>
      <c r="C50" s="87">
        <v>120</v>
      </c>
      <c r="D50" s="88">
        <v>120</v>
      </c>
      <c r="E50" s="91">
        <v>115</v>
      </c>
      <c r="F50" s="94">
        <v>115</v>
      </c>
      <c r="G50" s="94"/>
      <c r="H50" s="91"/>
      <c r="I50" s="91">
        <v>120</v>
      </c>
      <c r="J50" s="92">
        <v>120</v>
      </c>
      <c r="K50" s="95">
        <v>119</v>
      </c>
      <c r="L50" s="92">
        <v>119</v>
      </c>
      <c r="M50" s="95">
        <v>120</v>
      </c>
      <c r="N50" s="92">
        <v>120</v>
      </c>
      <c r="O50" s="95"/>
      <c r="P50" s="92"/>
      <c r="Q50" s="95">
        <v>260</v>
      </c>
      <c r="R50" s="92">
        <v>260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186">
        <v>6</v>
      </c>
      <c r="AH50" s="32">
        <f t="shared" si="0"/>
        <v>142.33333333333334</v>
      </c>
      <c r="AI50" s="33">
        <f t="shared" si="1"/>
        <v>142.33333333333334</v>
      </c>
    </row>
    <row r="51" spans="1:35" ht="17.25">
      <c r="A51" s="24">
        <v>39</v>
      </c>
      <c r="B51" s="24" t="s">
        <v>50</v>
      </c>
      <c r="C51" s="87"/>
      <c r="D51" s="88"/>
      <c r="E51" s="91"/>
      <c r="F51" s="94"/>
      <c r="G51" s="94">
        <v>156</v>
      </c>
      <c r="H51" s="91">
        <v>156</v>
      </c>
      <c r="I51" s="91">
        <v>150</v>
      </c>
      <c r="J51" s="92">
        <v>150</v>
      </c>
      <c r="K51" s="95">
        <v>154</v>
      </c>
      <c r="L51" s="92">
        <v>154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186">
        <v>4</v>
      </c>
      <c r="AH51" s="32">
        <f t="shared" si="0"/>
        <v>160</v>
      </c>
      <c r="AI51" s="33">
        <f t="shared" si="1"/>
        <v>160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93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52</v>
      </c>
      <c r="D53" s="88">
        <v>52</v>
      </c>
      <c r="E53" s="91">
        <v>55</v>
      </c>
      <c r="F53" s="92">
        <v>55</v>
      </c>
      <c r="G53" s="93">
        <v>52</v>
      </c>
      <c r="H53" s="94">
        <v>52</v>
      </c>
      <c r="I53" s="105">
        <v>48</v>
      </c>
      <c r="J53" s="106">
        <v>48</v>
      </c>
      <c r="K53" s="105">
        <v>52</v>
      </c>
      <c r="L53" s="106">
        <v>55</v>
      </c>
      <c r="M53" s="105">
        <v>55</v>
      </c>
      <c r="N53" s="106">
        <v>55</v>
      </c>
      <c r="O53" s="105"/>
      <c r="P53" s="106"/>
      <c r="Q53" s="105">
        <v>55</v>
      </c>
      <c r="R53" s="106">
        <v>55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186">
        <v>7</v>
      </c>
      <c r="AH53" s="32">
        <f t="shared" si="0"/>
        <v>52.714285714285715</v>
      </c>
      <c r="AI53" s="33">
        <f t="shared" si="1"/>
        <v>53.142857142857146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19.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9" fitToWidth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N56"/>
  <sheetViews>
    <sheetView zoomScale="75" zoomScaleNormal="75" zoomScaleSheetLayoutView="75" workbookViewId="0">
      <pane xSplit="2" ySplit="5" topLeftCell="C35" activePane="bottomRight" state="frozen"/>
      <selection activeCell="K39" sqref="K39"/>
      <selection pane="topRight" activeCell="K39" sqref="K39"/>
      <selection pane="bottomLeft" activeCell="K39" sqref="K39"/>
      <selection pane="bottomRight" activeCell="K39" sqref="K39"/>
    </sheetView>
  </sheetViews>
  <sheetFormatPr defaultRowHeight="16.5"/>
  <cols>
    <col min="1" max="1" width="3.7109375" style="10" customWidth="1"/>
    <col min="2" max="2" width="20.7109375" style="10" customWidth="1"/>
    <col min="3" max="4" width="8.85546875" style="10" customWidth="1"/>
    <col min="5" max="5" width="8.7109375" style="14" customWidth="1"/>
    <col min="6" max="6" width="10" style="14" customWidth="1"/>
    <col min="7" max="7" width="10" style="10" customWidth="1"/>
    <col min="8" max="8" width="9" style="10" customWidth="1"/>
    <col min="9" max="9" width="10" style="10" customWidth="1"/>
    <col min="10" max="10" width="9.42578125" style="10" customWidth="1"/>
    <col min="11" max="11" width="9.7109375" style="10" customWidth="1"/>
    <col min="12" max="12" width="9.28515625" style="10" customWidth="1"/>
    <col min="13" max="13" width="10.5703125" style="10" customWidth="1"/>
    <col min="14" max="14" width="8.5703125" style="10" customWidth="1"/>
    <col min="15" max="15" width="9.28515625" style="10" customWidth="1"/>
    <col min="16" max="16" width="8.42578125" style="10" customWidth="1"/>
    <col min="17" max="17" width="9.85546875" style="10" customWidth="1"/>
    <col min="18" max="18" width="9.5703125" style="10" customWidth="1"/>
    <col min="19" max="32" width="8.42578125" style="10" hidden="1" customWidth="1"/>
    <col min="33" max="33" width="9.28515625" style="10" customWidth="1"/>
    <col min="34" max="34" width="8.42578125" style="10" customWidth="1"/>
    <col min="35" max="35" width="11" style="10" customWidth="1"/>
    <col min="36" max="36" width="8.42578125" style="10" customWidth="1"/>
    <col min="37" max="37" width="6.7109375" style="10" customWidth="1"/>
    <col min="38" max="38" width="8.5703125" style="10" customWidth="1"/>
    <col min="39" max="39" width="9.28515625" style="10" customWidth="1"/>
    <col min="40" max="16384" width="9.140625" style="10"/>
  </cols>
  <sheetData>
    <row r="1" spans="1:40" hidden="1"/>
    <row r="2" spans="1:40" ht="18.75" customHeight="1">
      <c r="A2" s="11"/>
      <c r="B2" s="489" t="s">
        <v>117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201"/>
      <c r="AH2" s="201"/>
      <c r="AI2" s="201"/>
      <c r="AJ2" s="201"/>
      <c r="AK2" s="198"/>
    </row>
    <row r="3" spans="1:40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200"/>
      <c r="AH3" s="200"/>
      <c r="AI3" s="200"/>
      <c r="AJ3" s="200"/>
      <c r="AK3" s="197" t="s">
        <v>58</v>
      </c>
      <c r="AL3" s="487" t="s">
        <v>56</v>
      </c>
      <c r="AM3" s="487"/>
    </row>
    <row r="4" spans="1:40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488" t="s">
        <v>118</v>
      </c>
      <c r="AH4" s="488"/>
      <c r="AI4" s="488" t="s">
        <v>119</v>
      </c>
      <c r="AJ4" s="488"/>
      <c r="AK4" s="197" t="s">
        <v>64</v>
      </c>
      <c r="AL4" s="487"/>
      <c r="AM4" s="487"/>
    </row>
    <row r="5" spans="1:40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1" t="s">
        <v>5</v>
      </c>
      <c r="AH5" s="22" t="s">
        <v>6</v>
      </c>
      <c r="AI5" s="21" t="s">
        <v>5</v>
      </c>
      <c r="AJ5" s="22" t="s">
        <v>6</v>
      </c>
      <c r="AK5" s="22" t="s">
        <v>65</v>
      </c>
      <c r="AL5" s="23" t="s">
        <v>5</v>
      </c>
      <c r="AM5" s="22" t="s">
        <v>6</v>
      </c>
    </row>
    <row r="6" spans="1:40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6"/>
      <c r="AI6" s="26"/>
      <c r="AJ6" s="26"/>
      <c r="AK6" s="26"/>
      <c r="AL6" s="27"/>
      <c r="AM6" s="27"/>
    </row>
    <row r="7" spans="1:40" ht="45.75" customHeight="1">
      <c r="A7" s="24">
        <v>1</v>
      </c>
      <c r="B7" s="24" t="s">
        <v>7</v>
      </c>
      <c r="C7" s="84">
        <v>32</v>
      </c>
      <c r="D7" s="85">
        <v>40</v>
      </c>
      <c r="E7" s="86">
        <v>30</v>
      </c>
      <c r="F7" s="85">
        <v>39</v>
      </c>
      <c r="G7" s="84">
        <v>30</v>
      </c>
      <c r="H7" s="85">
        <v>40</v>
      </c>
      <c r="I7" s="84">
        <v>30</v>
      </c>
      <c r="J7" s="85">
        <v>40</v>
      </c>
      <c r="K7" s="84">
        <v>30</v>
      </c>
      <c r="L7" s="85">
        <v>40</v>
      </c>
      <c r="M7" s="87">
        <v>30</v>
      </c>
      <c r="N7" s="88">
        <v>40</v>
      </c>
      <c r="O7" s="87">
        <v>30</v>
      </c>
      <c r="P7" s="88">
        <v>40</v>
      </c>
      <c r="Q7" s="87">
        <v>30</v>
      </c>
      <c r="R7" s="88">
        <v>40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87">
        <v>35</v>
      </c>
      <c r="AH7" s="88">
        <v>40</v>
      </c>
      <c r="AI7" s="87">
        <v>32</v>
      </c>
      <c r="AJ7" s="88">
        <v>40</v>
      </c>
      <c r="AK7" s="184">
        <v>10</v>
      </c>
      <c r="AL7" s="32">
        <f>(C7+E7+G7+I7+K7+M7+O7+Q7+AG7+AI7)/AK7</f>
        <v>30.9</v>
      </c>
      <c r="AM7" s="207">
        <f>(D7+F7+H7+J7+L7+N7+P7+R7+AH7+AJ7)/AK7</f>
        <v>39.9</v>
      </c>
    </row>
    <row r="8" spans="1:40" ht="35.25" customHeight="1">
      <c r="A8" s="24">
        <v>2</v>
      </c>
      <c r="B8" s="24" t="s">
        <v>8</v>
      </c>
      <c r="C8" s="87">
        <v>47</v>
      </c>
      <c r="D8" s="88">
        <v>85</v>
      </c>
      <c r="E8" s="86">
        <v>48</v>
      </c>
      <c r="F8" s="85">
        <v>85</v>
      </c>
      <c r="G8" s="84">
        <v>48</v>
      </c>
      <c r="H8" s="85">
        <v>78</v>
      </c>
      <c r="I8" s="84">
        <v>45</v>
      </c>
      <c r="J8" s="85">
        <v>78</v>
      </c>
      <c r="K8" s="84">
        <v>50</v>
      </c>
      <c r="L8" s="85">
        <v>90</v>
      </c>
      <c r="M8" s="87">
        <v>48</v>
      </c>
      <c r="N8" s="88">
        <v>85</v>
      </c>
      <c r="O8" s="87">
        <v>60</v>
      </c>
      <c r="P8" s="88">
        <v>85</v>
      </c>
      <c r="Q8" s="87">
        <v>53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87">
        <v>51</v>
      </c>
      <c r="AH8" s="88">
        <v>90</v>
      </c>
      <c r="AI8" s="87">
        <v>52</v>
      </c>
      <c r="AJ8" s="88">
        <v>89</v>
      </c>
      <c r="AK8" s="184">
        <v>10</v>
      </c>
      <c r="AL8" s="32">
        <f t="shared" ref="AL8:AL53" si="0">(C8+E8+G8+I8+K8+M8+O8+Q8+AG8+AI8)/AK8</f>
        <v>50.2</v>
      </c>
      <c r="AM8" s="33">
        <f t="shared" ref="AM8:AM53" si="1">(D8+F8+H8+J8+L8+N8+P8+R8+AH8+AJ8)/AK8</f>
        <v>85</v>
      </c>
    </row>
    <row r="9" spans="1:40" ht="28.5" customHeight="1">
      <c r="A9" s="24">
        <v>3</v>
      </c>
      <c r="B9" s="24" t="s">
        <v>9</v>
      </c>
      <c r="C9" s="87">
        <v>40</v>
      </c>
      <c r="D9" s="88">
        <v>50</v>
      </c>
      <c r="E9" s="90">
        <v>36</v>
      </c>
      <c r="F9" s="88">
        <v>50</v>
      </c>
      <c r="G9" s="87">
        <v>52</v>
      </c>
      <c r="H9" s="88">
        <v>50</v>
      </c>
      <c r="I9" s="87">
        <v>40</v>
      </c>
      <c r="J9" s="88">
        <v>40</v>
      </c>
      <c r="K9" s="84">
        <v>55</v>
      </c>
      <c r="L9" s="85">
        <v>52</v>
      </c>
      <c r="M9" s="87">
        <v>40</v>
      </c>
      <c r="N9" s="88">
        <v>52</v>
      </c>
      <c r="O9" s="87"/>
      <c r="P9" s="88"/>
      <c r="Q9" s="87">
        <v>40</v>
      </c>
      <c r="R9" s="88">
        <v>55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87">
        <v>36</v>
      </c>
      <c r="AH9" s="88">
        <v>52</v>
      </c>
      <c r="AI9" s="87">
        <v>36</v>
      </c>
      <c r="AJ9" s="88">
        <v>53</v>
      </c>
      <c r="AK9" s="185">
        <v>9</v>
      </c>
      <c r="AL9" s="32">
        <f t="shared" si="0"/>
        <v>41.666666666666664</v>
      </c>
      <c r="AM9" s="33">
        <f t="shared" si="1"/>
        <v>50.444444444444443</v>
      </c>
    </row>
    <row r="10" spans="1:40" ht="31.5" customHeight="1">
      <c r="A10" s="24">
        <v>4</v>
      </c>
      <c r="B10" s="24" t="s">
        <v>10</v>
      </c>
      <c r="C10" s="87">
        <v>28</v>
      </c>
      <c r="D10" s="88">
        <v>55</v>
      </c>
      <c r="E10" s="90">
        <v>28</v>
      </c>
      <c r="F10" s="88">
        <v>55</v>
      </c>
      <c r="G10" s="87">
        <v>28</v>
      </c>
      <c r="H10" s="88">
        <v>42</v>
      </c>
      <c r="I10" s="87">
        <v>28</v>
      </c>
      <c r="J10" s="88">
        <v>44</v>
      </c>
      <c r="K10" s="87">
        <v>28</v>
      </c>
      <c r="L10" s="88">
        <v>50</v>
      </c>
      <c r="M10" s="87">
        <v>29</v>
      </c>
      <c r="N10" s="88">
        <v>38</v>
      </c>
      <c r="O10" s="87">
        <v>28</v>
      </c>
      <c r="P10" s="88">
        <v>48</v>
      </c>
      <c r="Q10" s="87">
        <v>32</v>
      </c>
      <c r="R10" s="88">
        <v>48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87">
        <v>30</v>
      </c>
      <c r="AH10" s="88">
        <v>50</v>
      </c>
      <c r="AI10" s="87">
        <v>32</v>
      </c>
      <c r="AJ10" s="88">
        <v>50</v>
      </c>
      <c r="AK10" s="185">
        <v>10</v>
      </c>
      <c r="AL10" s="32">
        <f t="shared" si="0"/>
        <v>29.1</v>
      </c>
      <c r="AM10" s="33">
        <f t="shared" si="1"/>
        <v>48</v>
      </c>
    </row>
    <row r="11" spans="1:40" ht="32.25" customHeight="1">
      <c r="A11" s="24">
        <v>5</v>
      </c>
      <c r="B11" s="24" t="s">
        <v>11</v>
      </c>
      <c r="C11" s="87">
        <v>69</v>
      </c>
      <c r="D11" s="88">
        <v>113</v>
      </c>
      <c r="E11" s="90">
        <v>70</v>
      </c>
      <c r="F11" s="88">
        <v>90</v>
      </c>
      <c r="G11" s="87">
        <v>75</v>
      </c>
      <c r="H11" s="88">
        <v>85</v>
      </c>
      <c r="I11" s="87">
        <v>68</v>
      </c>
      <c r="J11" s="88">
        <v>95</v>
      </c>
      <c r="K11" s="87">
        <v>69</v>
      </c>
      <c r="L11" s="88">
        <v>95</v>
      </c>
      <c r="M11" s="87">
        <v>69</v>
      </c>
      <c r="N11" s="88">
        <v>97</v>
      </c>
      <c r="O11" s="87">
        <v>70</v>
      </c>
      <c r="P11" s="88">
        <v>90</v>
      </c>
      <c r="Q11" s="87">
        <v>68</v>
      </c>
      <c r="R11" s="88">
        <v>95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87">
        <v>68</v>
      </c>
      <c r="AH11" s="88">
        <v>95</v>
      </c>
      <c r="AI11" s="87">
        <v>68</v>
      </c>
      <c r="AJ11" s="88">
        <v>95</v>
      </c>
      <c r="AK11" s="185">
        <v>10</v>
      </c>
      <c r="AL11" s="32">
        <f t="shared" si="0"/>
        <v>69.400000000000006</v>
      </c>
      <c r="AM11" s="33">
        <f t="shared" si="1"/>
        <v>95</v>
      </c>
    </row>
    <row r="12" spans="1:40" ht="17.25" customHeight="1">
      <c r="A12" s="24">
        <v>6</v>
      </c>
      <c r="B12" s="24" t="s">
        <v>12</v>
      </c>
      <c r="C12" s="87">
        <v>38</v>
      </c>
      <c r="D12" s="88">
        <v>48</v>
      </c>
      <c r="E12" s="90">
        <v>43</v>
      </c>
      <c r="F12" s="88">
        <v>38</v>
      </c>
      <c r="G12" s="87">
        <v>42</v>
      </c>
      <c r="H12" s="88">
        <v>42</v>
      </c>
      <c r="I12" s="87">
        <v>38</v>
      </c>
      <c r="J12" s="88">
        <v>36</v>
      </c>
      <c r="K12" s="87">
        <v>42</v>
      </c>
      <c r="L12" s="88">
        <v>42</v>
      </c>
      <c r="M12" s="87">
        <v>43</v>
      </c>
      <c r="N12" s="88">
        <v>43</v>
      </c>
      <c r="O12" s="87"/>
      <c r="P12" s="88"/>
      <c r="Q12" s="87">
        <v>43</v>
      </c>
      <c r="R12" s="88">
        <v>50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87">
        <v>38</v>
      </c>
      <c r="AH12" s="88">
        <v>50</v>
      </c>
      <c r="AI12" s="87">
        <v>38</v>
      </c>
      <c r="AJ12" s="88">
        <v>50</v>
      </c>
      <c r="AK12" s="185">
        <v>9</v>
      </c>
      <c r="AL12" s="32">
        <f t="shared" si="0"/>
        <v>40.555555555555557</v>
      </c>
      <c r="AM12" s="33">
        <f t="shared" si="1"/>
        <v>44.333333333333336</v>
      </c>
      <c r="AN12" s="196"/>
    </row>
    <row r="13" spans="1:40" ht="36.75" customHeight="1">
      <c r="A13" s="24">
        <v>7</v>
      </c>
      <c r="B13" s="24" t="s">
        <v>13</v>
      </c>
      <c r="C13" s="87">
        <v>17</v>
      </c>
      <c r="D13" s="88">
        <v>18</v>
      </c>
      <c r="E13" s="90">
        <v>17</v>
      </c>
      <c r="F13" s="88">
        <v>17</v>
      </c>
      <c r="G13" s="87">
        <v>17</v>
      </c>
      <c r="H13" s="88">
        <v>17</v>
      </c>
      <c r="I13" s="87">
        <v>16</v>
      </c>
      <c r="J13" s="88">
        <v>18</v>
      </c>
      <c r="K13" s="87">
        <v>18</v>
      </c>
      <c r="L13" s="88">
        <v>18</v>
      </c>
      <c r="M13" s="87">
        <v>16</v>
      </c>
      <c r="N13" s="88">
        <v>18</v>
      </c>
      <c r="O13" s="87"/>
      <c r="P13" s="88"/>
      <c r="Q13" s="87">
        <v>17</v>
      </c>
      <c r="R13" s="88">
        <v>18</v>
      </c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87">
        <v>17</v>
      </c>
      <c r="AH13" s="88">
        <v>18</v>
      </c>
      <c r="AI13" s="87">
        <v>17</v>
      </c>
      <c r="AJ13" s="88">
        <v>18</v>
      </c>
      <c r="AK13" s="185">
        <v>9</v>
      </c>
      <c r="AL13" s="32">
        <f t="shared" si="0"/>
        <v>16.888888888888889</v>
      </c>
      <c r="AM13" s="33">
        <f t="shared" si="1"/>
        <v>17.777777777777779</v>
      </c>
    </row>
    <row r="14" spans="1:40" ht="43.5" customHeight="1">
      <c r="A14" s="24">
        <v>8</v>
      </c>
      <c r="B14" s="34" t="s">
        <v>14</v>
      </c>
      <c r="C14" s="87">
        <v>400</v>
      </c>
      <c r="D14" s="88">
        <v>400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87">
        <v>460</v>
      </c>
      <c r="AH14" s="88">
        <v>460</v>
      </c>
      <c r="AI14" s="87">
        <v>460</v>
      </c>
      <c r="AJ14" s="88">
        <v>460</v>
      </c>
      <c r="AK14" s="185">
        <v>10</v>
      </c>
      <c r="AL14" s="32">
        <f t="shared" si="0"/>
        <v>430</v>
      </c>
      <c r="AM14" s="33">
        <f t="shared" si="1"/>
        <v>430</v>
      </c>
    </row>
    <row r="15" spans="1:40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87"/>
      <c r="AH15" s="88"/>
      <c r="AI15" s="87"/>
      <c r="AJ15" s="88"/>
      <c r="AK15" s="185">
        <v>10</v>
      </c>
      <c r="AL15" s="32">
        <f t="shared" si="0"/>
        <v>0</v>
      </c>
      <c r="AM15" s="33">
        <f t="shared" si="1"/>
        <v>0</v>
      </c>
    </row>
    <row r="16" spans="1:40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202"/>
      <c r="AH16" s="202"/>
      <c r="AI16" s="202"/>
      <c r="AJ16" s="202"/>
      <c r="AK16" s="199"/>
      <c r="AL16" s="32"/>
      <c r="AM16" s="33"/>
    </row>
    <row r="17" spans="1:39" ht="30" customHeight="1">
      <c r="A17" s="24">
        <v>10</v>
      </c>
      <c r="B17" s="24" t="s">
        <v>17</v>
      </c>
      <c r="C17" s="87">
        <v>185</v>
      </c>
      <c r="D17" s="88">
        <v>360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396</v>
      </c>
      <c r="R17" s="92">
        <v>396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95">
        <v>396</v>
      </c>
      <c r="AH17" s="92">
        <v>396</v>
      </c>
      <c r="AI17" s="95">
        <v>396</v>
      </c>
      <c r="AJ17" s="92">
        <v>396</v>
      </c>
      <c r="AK17" s="186">
        <v>10</v>
      </c>
      <c r="AL17" s="32">
        <f t="shared" si="0"/>
        <v>271.3</v>
      </c>
      <c r="AM17" s="33">
        <f t="shared" si="1"/>
        <v>294.10000000000002</v>
      </c>
    </row>
    <row r="18" spans="1:39" ht="30" customHeight="1">
      <c r="A18" s="24">
        <v>11</v>
      </c>
      <c r="B18" s="24" t="s">
        <v>18</v>
      </c>
      <c r="C18" s="87">
        <v>380</v>
      </c>
      <c r="D18" s="88">
        <v>380</v>
      </c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385</v>
      </c>
      <c r="L18" s="92">
        <v>385</v>
      </c>
      <c r="M18" s="95">
        <v>380</v>
      </c>
      <c r="N18" s="92">
        <v>395</v>
      </c>
      <c r="O18" s="95"/>
      <c r="P18" s="92"/>
      <c r="Q18" s="95">
        <v>395</v>
      </c>
      <c r="R18" s="92">
        <v>395</v>
      </c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95">
        <v>395</v>
      </c>
      <c r="AH18" s="92">
        <v>395</v>
      </c>
      <c r="AI18" s="95">
        <v>395</v>
      </c>
      <c r="AJ18" s="92">
        <v>395</v>
      </c>
      <c r="AK18" s="186">
        <v>9</v>
      </c>
      <c r="AL18" s="32">
        <f t="shared" si="0"/>
        <v>386.33333333333331</v>
      </c>
      <c r="AM18" s="33">
        <f t="shared" si="1"/>
        <v>388</v>
      </c>
    </row>
    <row r="19" spans="1:39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186">
        <v>3</v>
      </c>
      <c r="AL19" s="32">
        <f t="shared" si="0"/>
        <v>106.66666666666667</v>
      </c>
      <c r="AM19" s="33">
        <f t="shared" si="1"/>
        <v>106.66666666666667</v>
      </c>
    </row>
    <row r="20" spans="1:39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202"/>
      <c r="AH20" s="202"/>
      <c r="AI20" s="202"/>
      <c r="AJ20" s="202"/>
      <c r="AK20" s="187"/>
      <c r="AL20" s="32"/>
      <c r="AM20" s="33"/>
    </row>
    <row r="21" spans="1:39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95"/>
      <c r="AH21" s="92"/>
      <c r="AI21" s="95"/>
      <c r="AJ21" s="92"/>
      <c r="AK21" s="186">
        <v>1</v>
      </c>
      <c r="AL21" s="32">
        <f t="shared" si="0"/>
        <v>280</v>
      </c>
      <c r="AM21" s="33">
        <f t="shared" si="1"/>
        <v>280</v>
      </c>
    </row>
    <row r="22" spans="1:39" ht="17.25">
      <c r="A22" s="24">
        <v>14</v>
      </c>
      <c r="B22" s="24" t="s">
        <v>22</v>
      </c>
      <c r="C22" s="87">
        <v>290</v>
      </c>
      <c r="D22" s="88">
        <v>290</v>
      </c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95"/>
      <c r="AH22" s="92"/>
      <c r="AI22" s="95"/>
      <c r="AJ22" s="92"/>
      <c r="AK22" s="186">
        <v>2</v>
      </c>
      <c r="AL22" s="32">
        <f t="shared" si="0"/>
        <v>327.5</v>
      </c>
      <c r="AM22" s="33">
        <f t="shared" si="1"/>
        <v>327.5</v>
      </c>
    </row>
    <row r="23" spans="1:39" ht="17.25">
      <c r="A23" s="24">
        <v>15</v>
      </c>
      <c r="B23" s="24" t="s">
        <v>23</v>
      </c>
      <c r="C23" s="87">
        <v>160</v>
      </c>
      <c r="D23" s="88">
        <v>160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150</v>
      </c>
      <c r="L23" s="92">
        <v>150</v>
      </c>
      <c r="M23" s="95"/>
      <c r="N23" s="92"/>
      <c r="O23" s="95"/>
      <c r="P23" s="92"/>
      <c r="Q23" s="95">
        <v>250</v>
      </c>
      <c r="R23" s="92">
        <v>250</v>
      </c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95">
        <v>250</v>
      </c>
      <c r="AH23" s="92">
        <v>250</v>
      </c>
      <c r="AI23" s="95">
        <v>250</v>
      </c>
      <c r="AJ23" s="92">
        <v>250</v>
      </c>
      <c r="AK23" s="186">
        <v>7</v>
      </c>
      <c r="AL23" s="32">
        <f t="shared" si="0"/>
        <v>204.28571428571428</v>
      </c>
      <c r="AM23" s="33">
        <f t="shared" si="1"/>
        <v>206.42857142857142</v>
      </c>
    </row>
    <row r="24" spans="1:39" ht="49.5">
      <c r="A24" s="24">
        <v>16</v>
      </c>
      <c r="B24" s="24" t="s">
        <v>24</v>
      </c>
      <c r="C24" s="87">
        <v>178</v>
      </c>
      <c r="D24" s="88">
        <v>200</v>
      </c>
      <c r="E24" s="91">
        <v>175</v>
      </c>
      <c r="F24" s="92">
        <v>175</v>
      </c>
      <c r="G24" s="93"/>
      <c r="H24" s="94"/>
      <c r="I24" s="91"/>
      <c r="J24" s="92"/>
      <c r="K24" s="95">
        <v>185</v>
      </c>
      <c r="L24" s="92">
        <v>185</v>
      </c>
      <c r="M24" s="95">
        <v>90</v>
      </c>
      <c r="N24" s="92">
        <v>240</v>
      </c>
      <c r="O24" s="95">
        <v>180</v>
      </c>
      <c r="P24" s="92">
        <v>180</v>
      </c>
      <c r="Q24" s="95">
        <v>180</v>
      </c>
      <c r="R24" s="92">
        <v>180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95">
        <v>180</v>
      </c>
      <c r="AH24" s="92">
        <v>180</v>
      </c>
      <c r="AI24" s="95">
        <v>180</v>
      </c>
      <c r="AJ24" s="92">
        <v>180</v>
      </c>
      <c r="AK24" s="186">
        <v>8</v>
      </c>
      <c r="AL24" s="32">
        <f t="shared" si="0"/>
        <v>168.5</v>
      </c>
      <c r="AM24" s="33">
        <f t="shared" si="1"/>
        <v>190</v>
      </c>
    </row>
    <row r="25" spans="1:39" ht="33">
      <c r="A25" s="24">
        <v>17</v>
      </c>
      <c r="B25" s="24" t="s">
        <v>25</v>
      </c>
      <c r="C25" s="87">
        <v>230</v>
      </c>
      <c r="D25" s="88">
        <v>230</v>
      </c>
      <c r="E25" s="91"/>
      <c r="F25" s="92"/>
      <c r="G25" s="93"/>
      <c r="H25" s="94"/>
      <c r="I25" s="91"/>
      <c r="J25" s="92"/>
      <c r="K25" s="95">
        <v>400</v>
      </c>
      <c r="L25" s="92">
        <v>400</v>
      </c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95"/>
      <c r="AH25" s="92"/>
      <c r="AI25" s="95"/>
      <c r="AJ25" s="92"/>
      <c r="AK25" s="186">
        <v>4</v>
      </c>
      <c r="AL25" s="32">
        <f t="shared" si="0"/>
        <v>157.5</v>
      </c>
      <c r="AM25" s="33">
        <f t="shared" si="1"/>
        <v>157.5</v>
      </c>
    </row>
    <row r="26" spans="1:39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95"/>
      <c r="AH26" s="92"/>
      <c r="AI26" s="95"/>
      <c r="AJ26" s="92"/>
      <c r="AK26" s="186">
        <v>1</v>
      </c>
      <c r="AL26" s="32">
        <f t="shared" si="0"/>
        <v>325</v>
      </c>
      <c r="AM26" s="33">
        <f t="shared" si="1"/>
        <v>325</v>
      </c>
    </row>
    <row r="27" spans="1:39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95"/>
      <c r="AH27" s="92"/>
      <c r="AI27" s="95"/>
      <c r="AJ27" s="92"/>
      <c r="AK27" s="186">
        <v>9</v>
      </c>
      <c r="AL27" s="32">
        <f t="shared" si="0"/>
        <v>22.111111111111111</v>
      </c>
      <c r="AM27" s="33">
        <f t="shared" si="1"/>
        <v>48.555555555555557</v>
      </c>
    </row>
    <row r="28" spans="1:39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202"/>
      <c r="AH28" s="202"/>
      <c r="AI28" s="202"/>
      <c r="AJ28" s="202"/>
      <c r="AK28" s="199"/>
      <c r="AL28" s="32"/>
      <c r="AM28" s="33"/>
    </row>
    <row r="29" spans="1:39" ht="49.5">
      <c r="A29" s="24">
        <v>20</v>
      </c>
      <c r="B29" s="24" t="s">
        <v>28</v>
      </c>
      <c r="C29" s="87">
        <v>25</v>
      </c>
      <c r="D29" s="88">
        <v>25</v>
      </c>
      <c r="E29" s="205">
        <v>25</v>
      </c>
      <c r="F29" s="206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95"/>
      <c r="AH29" s="92"/>
      <c r="AI29" s="95"/>
      <c r="AJ29" s="92"/>
      <c r="AK29" s="186">
        <v>5</v>
      </c>
      <c r="AL29" s="32">
        <f t="shared" si="0"/>
        <v>25</v>
      </c>
      <c r="AM29" s="33">
        <f t="shared" si="1"/>
        <v>25</v>
      </c>
    </row>
    <row r="30" spans="1:39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95"/>
      <c r="AH30" s="92"/>
      <c r="AI30" s="95"/>
      <c r="AJ30" s="92"/>
      <c r="AK30" s="186">
        <v>0</v>
      </c>
      <c r="AL30" s="32"/>
      <c r="AM30" s="33"/>
    </row>
    <row r="31" spans="1:39" ht="51.7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202"/>
      <c r="AH31" s="202"/>
      <c r="AI31" s="202"/>
      <c r="AJ31" s="202"/>
      <c r="AK31" s="199"/>
      <c r="AL31" s="32"/>
      <c r="AM31" s="33"/>
    </row>
    <row r="32" spans="1:39" ht="45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95">
        <v>68</v>
      </c>
      <c r="AH32" s="92">
        <v>68</v>
      </c>
      <c r="AI32" s="95">
        <v>68</v>
      </c>
      <c r="AJ32" s="92">
        <v>68</v>
      </c>
      <c r="AK32" s="186">
        <v>10</v>
      </c>
      <c r="AL32" s="32">
        <f t="shared" si="0"/>
        <v>64.099999999999994</v>
      </c>
      <c r="AM32" s="33">
        <f t="shared" si="1"/>
        <v>71.8</v>
      </c>
    </row>
    <row r="33" spans="1:39" ht="32.25" customHeight="1">
      <c r="A33" s="24">
        <v>23</v>
      </c>
      <c r="B33" s="24" t="s">
        <v>32</v>
      </c>
      <c r="C33" s="87">
        <v>636</v>
      </c>
      <c r="D33" s="88">
        <v>636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>
        <f>117*4</f>
        <v>468</v>
      </c>
      <c r="R33" s="92">
        <v>468</v>
      </c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95">
        <f>117*4</f>
        <v>468</v>
      </c>
      <c r="AH33" s="92">
        <v>468</v>
      </c>
      <c r="AI33" s="95">
        <f>117*4</f>
        <v>468</v>
      </c>
      <c r="AJ33" s="92">
        <v>468</v>
      </c>
      <c r="AK33" s="186">
        <v>6</v>
      </c>
      <c r="AL33" s="32">
        <f t="shared" si="0"/>
        <v>500.88333333333338</v>
      </c>
      <c r="AM33" s="33">
        <f t="shared" si="1"/>
        <v>500.88333333333338</v>
      </c>
    </row>
    <row r="34" spans="1:39" ht="49.5">
      <c r="A34" s="24">
        <v>24</v>
      </c>
      <c r="B34" s="24" t="s">
        <v>33</v>
      </c>
      <c r="C34" s="87">
        <v>380</v>
      </c>
      <c r="D34" s="88">
        <v>380</v>
      </c>
      <c r="E34" s="91">
        <v>250</v>
      </c>
      <c r="F34" s="92">
        <v>250</v>
      </c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95"/>
      <c r="AH34" s="92"/>
      <c r="AI34" s="95"/>
      <c r="AJ34" s="92"/>
      <c r="AK34" s="186">
        <v>5</v>
      </c>
      <c r="AL34" s="32">
        <f t="shared" si="0"/>
        <v>174.4</v>
      </c>
      <c r="AM34" s="33">
        <f t="shared" si="1"/>
        <v>186</v>
      </c>
    </row>
    <row r="35" spans="1:39" ht="36" customHeight="1">
      <c r="A35" s="24">
        <v>25</v>
      </c>
      <c r="B35" s="24" t="s">
        <v>34</v>
      </c>
      <c r="C35" s="87"/>
      <c r="D35" s="88"/>
      <c r="E35" s="91">
        <v>108</v>
      </c>
      <c r="F35" s="92">
        <v>108</v>
      </c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107</v>
      </c>
      <c r="R35" s="92">
        <v>107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95">
        <v>107</v>
      </c>
      <c r="AH35" s="92">
        <v>107</v>
      </c>
      <c r="AI35" s="95">
        <v>107</v>
      </c>
      <c r="AJ35" s="92">
        <v>107</v>
      </c>
      <c r="AK35" s="186">
        <v>6</v>
      </c>
      <c r="AL35" s="32">
        <f t="shared" si="0"/>
        <v>101.83333333333333</v>
      </c>
      <c r="AM35" s="33">
        <f t="shared" si="1"/>
        <v>101.83333333333333</v>
      </c>
    </row>
    <row r="36" spans="1:39" ht="27" customHeight="1">
      <c r="A36" s="24">
        <v>26</v>
      </c>
      <c r="B36" s="24" t="s">
        <v>35</v>
      </c>
      <c r="C36" s="87">
        <v>306</v>
      </c>
      <c r="D36" s="88">
        <v>306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95"/>
      <c r="AH36" s="92"/>
      <c r="AI36" s="95"/>
      <c r="AJ36" s="92"/>
      <c r="AK36" s="186">
        <v>6</v>
      </c>
      <c r="AL36" s="32">
        <f t="shared" si="0"/>
        <v>227.42999999999998</v>
      </c>
      <c r="AM36" s="33">
        <f t="shared" si="1"/>
        <v>247.17999999999998</v>
      </c>
    </row>
    <row r="37" spans="1:39" ht="33">
      <c r="A37" s="24">
        <v>27</v>
      </c>
      <c r="B37" s="24" t="s">
        <v>36</v>
      </c>
      <c r="C37" s="87">
        <v>380</v>
      </c>
      <c r="D37" s="88">
        <v>380</v>
      </c>
      <c r="E37" s="91">
        <v>370</v>
      </c>
      <c r="F37" s="92">
        <v>370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360</v>
      </c>
      <c r="N37" s="92">
        <v>360</v>
      </c>
      <c r="O37" s="95"/>
      <c r="P37" s="92"/>
      <c r="Q37" s="95">
        <v>360</v>
      </c>
      <c r="R37" s="92">
        <v>360</v>
      </c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95">
        <v>360</v>
      </c>
      <c r="AH37" s="92">
        <v>360</v>
      </c>
      <c r="AI37" s="95">
        <v>360</v>
      </c>
      <c r="AJ37" s="92">
        <v>360</v>
      </c>
      <c r="AK37" s="186">
        <v>9</v>
      </c>
      <c r="AL37" s="32">
        <f t="shared" si="0"/>
        <v>351.66666666666669</v>
      </c>
      <c r="AM37" s="33">
        <f t="shared" si="1"/>
        <v>388.33333333333331</v>
      </c>
    </row>
    <row r="38" spans="1:39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202"/>
      <c r="AH38" s="202"/>
      <c r="AI38" s="202"/>
      <c r="AJ38" s="202"/>
      <c r="AK38" s="199"/>
      <c r="AL38" s="32"/>
      <c r="AM38" s="33"/>
    </row>
    <row r="39" spans="1:39" ht="33">
      <c r="A39" s="24">
        <v>28</v>
      </c>
      <c r="B39" s="24" t="s">
        <v>38</v>
      </c>
      <c r="C39" s="87">
        <v>16</v>
      </c>
      <c r="D39" s="88">
        <v>16</v>
      </c>
      <c r="E39" s="91"/>
      <c r="F39" s="94"/>
      <c r="G39" s="91">
        <v>16</v>
      </c>
      <c r="H39" s="122">
        <v>16</v>
      </c>
      <c r="I39" s="91">
        <v>18</v>
      </c>
      <c r="J39" s="92">
        <v>20</v>
      </c>
      <c r="K39" s="95"/>
      <c r="L39" s="92"/>
      <c r="M39" s="95">
        <v>18</v>
      </c>
      <c r="N39" s="92">
        <v>20</v>
      </c>
      <c r="O39" s="95"/>
      <c r="P39" s="92"/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95">
        <v>20</v>
      </c>
      <c r="AH39" s="92">
        <v>20</v>
      </c>
      <c r="AI39" s="95">
        <v>20</v>
      </c>
      <c r="AJ39" s="92">
        <v>20</v>
      </c>
      <c r="AK39" s="186">
        <v>7</v>
      </c>
      <c r="AL39" s="32">
        <f t="shared" si="0"/>
        <v>18.285714285714285</v>
      </c>
      <c r="AM39" s="33">
        <f t="shared" si="1"/>
        <v>18.857142857142858</v>
      </c>
    </row>
    <row r="40" spans="1:39" ht="33">
      <c r="A40" s="24">
        <v>29</v>
      </c>
      <c r="B40" s="24" t="s">
        <v>39</v>
      </c>
      <c r="C40" s="87">
        <v>18</v>
      </c>
      <c r="D40" s="88">
        <v>21</v>
      </c>
      <c r="E40" s="91">
        <v>22</v>
      </c>
      <c r="F40" s="94">
        <v>22</v>
      </c>
      <c r="G40" s="91">
        <v>24</v>
      </c>
      <c r="H40" s="122">
        <v>24</v>
      </c>
      <c r="I40" s="91">
        <v>20</v>
      </c>
      <c r="J40" s="92">
        <v>20</v>
      </c>
      <c r="K40" s="95">
        <v>20</v>
      </c>
      <c r="L40" s="92">
        <v>20</v>
      </c>
      <c r="M40" s="95">
        <v>85</v>
      </c>
      <c r="N40" s="92">
        <v>85</v>
      </c>
      <c r="O40" s="95"/>
      <c r="P40" s="92"/>
      <c r="Q40" s="95">
        <v>22</v>
      </c>
      <c r="R40" s="92">
        <v>22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95">
        <v>22</v>
      </c>
      <c r="AH40" s="92">
        <v>22</v>
      </c>
      <c r="AI40" s="95">
        <v>22</v>
      </c>
      <c r="AJ40" s="92">
        <v>22</v>
      </c>
      <c r="AK40" s="186">
        <v>9</v>
      </c>
      <c r="AL40" s="32">
        <f t="shared" si="0"/>
        <v>28.333333333333332</v>
      </c>
      <c r="AM40" s="33">
        <f t="shared" si="1"/>
        <v>28.666666666666668</v>
      </c>
    </row>
    <row r="41" spans="1:39" ht="49.5">
      <c r="A41" s="24">
        <v>30</v>
      </c>
      <c r="B41" s="24" t="s">
        <v>40</v>
      </c>
      <c r="C41" s="87">
        <v>25</v>
      </c>
      <c r="D41" s="88">
        <v>25</v>
      </c>
      <c r="E41" s="91">
        <v>26</v>
      </c>
      <c r="F41" s="94">
        <v>26</v>
      </c>
      <c r="G41" s="91">
        <v>22</v>
      </c>
      <c r="H41" s="122">
        <v>22</v>
      </c>
      <c r="I41" s="91"/>
      <c r="J41" s="92"/>
      <c r="K41" s="95">
        <v>27</v>
      </c>
      <c r="L41" s="92">
        <v>27</v>
      </c>
      <c r="M41" s="95">
        <v>21</v>
      </c>
      <c r="N41" s="92">
        <v>21</v>
      </c>
      <c r="O41" s="95"/>
      <c r="P41" s="92"/>
      <c r="Q41" s="95">
        <v>24</v>
      </c>
      <c r="R41" s="92">
        <v>25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95">
        <v>24</v>
      </c>
      <c r="AH41" s="92">
        <v>25</v>
      </c>
      <c r="AI41" s="95">
        <v>24</v>
      </c>
      <c r="AJ41" s="92">
        <v>25</v>
      </c>
      <c r="AK41" s="186">
        <v>8</v>
      </c>
      <c r="AL41" s="32">
        <f t="shared" si="0"/>
        <v>24.125</v>
      </c>
      <c r="AM41" s="33">
        <f t="shared" si="1"/>
        <v>24.5</v>
      </c>
    </row>
    <row r="42" spans="1:39" ht="33">
      <c r="A42" s="24">
        <v>31</v>
      </c>
      <c r="B42" s="24" t="s">
        <v>41</v>
      </c>
      <c r="C42" s="87">
        <v>68</v>
      </c>
      <c r="D42" s="88">
        <v>68</v>
      </c>
      <c r="E42" s="91">
        <v>29</v>
      </c>
      <c r="F42" s="94">
        <v>29</v>
      </c>
      <c r="G42" s="91"/>
      <c r="H42" s="122"/>
      <c r="I42" s="91"/>
      <c r="J42" s="92"/>
      <c r="K42" s="95">
        <v>17</v>
      </c>
      <c r="L42" s="92">
        <v>70</v>
      </c>
      <c r="M42" s="95">
        <v>65</v>
      </c>
      <c r="N42" s="92">
        <v>65</v>
      </c>
      <c r="O42" s="95"/>
      <c r="P42" s="92"/>
      <c r="Q42" s="95">
        <v>29</v>
      </c>
      <c r="R42" s="92">
        <v>29</v>
      </c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95">
        <v>29</v>
      </c>
      <c r="AH42" s="92">
        <v>29</v>
      </c>
      <c r="AI42" s="95">
        <v>29</v>
      </c>
      <c r="AJ42" s="92">
        <v>29</v>
      </c>
      <c r="AK42" s="186">
        <v>7</v>
      </c>
      <c r="AL42" s="32">
        <f t="shared" si="0"/>
        <v>38</v>
      </c>
      <c r="AM42" s="33">
        <f t="shared" si="1"/>
        <v>45.571428571428569</v>
      </c>
    </row>
    <row r="43" spans="1:39" ht="33">
      <c r="A43" s="24">
        <v>32</v>
      </c>
      <c r="B43" s="24" t="s">
        <v>42</v>
      </c>
      <c r="C43" s="87">
        <v>185</v>
      </c>
      <c r="D43" s="88">
        <v>185</v>
      </c>
      <c r="E43" s="91">
        <v>160</v>
      </c>
      <c r="F43" s="94">
        <v>160</v>
      </c>
      <c r="G43" s="91"/>
      <c r="H43" s="122"/>
      <c r="I43" s="91">
        <v>140</v>
      </c>
      <c r="J43" s="92">
        <v>140</v>
      </c>
      <c r="K43" s="95">
        <v>147</v>
      </c>
      <c r="L43" s="92">
        <v>147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95"/>
      <c r="AH43" s="92"/>
      <c r="AI43" s="95"/>
      <c r="AJ43" s="92"/>
      <c r="AK43" s="186">
        <v>6</v>
      </c>
      <c r="AL43" s="32">
        <f t="shared" si="0"/>
        <v>105.33333333333333</v>
      </c>
      <c r="AM43" s="33">
        <f t="shared" si="1"/>
        <v>105.33333333333333</v>
      </c>
    </row>
    <row r="44" spans="1:39" ht="30" customHeight="1">
      <c r="A44" s="24">
        <v>33</v>
      </c>
      <c r="B44" s="24" t="s">
        <v>43</v>
      </c>
      <c r="C44" s="87"/>
      <c r="D44" s="88"/>
      <c r="E44" s="91">
        <v>220</v>
      </c>
      <c r="F44" s="94">
        <v>220</v>
      </c>
      <c r="G44" s="91">
        <v>186</v>
      </c>
      <c r="H44" s="122">
        <v>186</v>
      </c>
      <c r="I44" s="91"/>
      <c r="J44" s="92"/>
      <c r="K44" s="95">
        <v>187</v>
      </c>
      <c r="L44" s="92">
        <v>187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95"/>
      <c r="AH44" s="92"/>
      <c r="AI44" s="95"/>
      <c r="AJ44" s="92"/>
      <c r="AK44" s="186">
        <v>5</v>
      </c>
      <c r="AL44" s="32">
        <f t="shared" si="0"/>
        <v>118.6</v>
      </c>
      <c r="AM44" s="33">
        <f t="shared" si="1"/>
        <v>118.6</v>
      </c>
    </row>
    <row r="45" spans="1:39" ht="28.5" customHeight="1">
      <c r="A45" s="24">
        <v>34</v>
      </c>
      <c r="B45" s="24" t="s">
        <v>44</v>
      </c>
      <c r="C45" s="87">
        <v>250</v>
      </c>
      <c r="D45" s="88">
        <v>250</v>
      </c>
      <c r="E45" s="91"/>
      <c r="F45" s="94"/>
      <c r="G45" s="91">
        <v>226</v>
      </c>
      <c r="H45" s="122">
        <v>226</v>
      </c>
      <c r="I45" s="91"/>
      <c r="J45" s="92"/>
      <c r="K45" s="95">
        <v>186</v>
      </c>
      <c r="L45" s="92">
        <v>186</v>
      </c>
      <c r="M45" s="95">
        <v>180</v>
      </c>
      <c r="N45" s="92">
        <v>180</v>
      </c>
      <c r="O45" s="95"/>
      <c r="P45" s="92"/>
      <c r="Q45" s="95">
        <v>240</v>
      </c>
      <c r="R45" s="92">
        <v>240</v>
      </c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95">
        <v>240</v>
      </c>
      <c r="AH45" s="92">
        <v>240</v>
      </c>
      <c r="AI45" s="95">
        <v>240</v>
      </c>
      <c r="AJ45" s="92">
        <v>240</v>
      </c>
      <c r="AK45" s="186">
        <v>7</v>
      </c>
      <c r="AL45" s="32">
        <f t="shared" si="0"/>
        <v>223.14285714285714</v>
      </c>
      <c r="AM45" s="33">
        <f t="shared" si="1"/>
        <v>223.14285714285714</v>
      </c>
    </row>
    <row r="46" spans="1:39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202"/>
      <c r="AH46" s="202"/>
      <c r="AI46" s="202"/>
      <c r="AJ46" s="202"/>
      <c r="AK46" s="199"/>
      <c r="AL46" s="32"/>
      <c r="AM46" s="33"/>
    </row>
    <row r="47" spans="1:39" ht="33">
      <c r="A47" s="24">
        <v>35</v>
      </c>
      <c r="B47" s="24" t="s">
        <v>46</v>
      </c>
      <c r="C47" s="87">
        <v>110</v>
      </c>
      <c r="D47" s="88">
        <v>220</v>
      </c>
      <c r="E47" s="91">
        <v>130</v>
      </c>
      <c r="F47" s="94">
        <v>150</v>
      </c>
      <c r="G47" s="94">
        <v>110</v>
      </c>
      <c r="H47" s="91">
        <v>130</v>
      </c>
      <c r="I47" s="91">
        <v>120</v>
      </c>
      <c r="J47" s="92">
        <v>130</v>
      </c>
      <c r="K47" s="95">
        <v>110</v>
      </c>
      <c r="L47" s="92">
        <v>135</v>
      </c>
      <c r="M47" s="95">
        <v>110</v>
      </c>
      <c r="N47" s="92">
        <v>130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95">
        <v>130</v>
      </c>
      <c r="AH47" s="92">
        <v>130</v>
      </c>
      <c r="AI47" s="95">
        <v>130</v>
      </c>
      <c r="AJ47" s="92">
        <v>130</v>
      </c>
      <c r="AK47" s="186">
        <v>9</v>
      </c>
      <c r="AL47" s="32">
        <f t="shared" si="0"/>
        <v>120</v>
      </c>
      <c r="AM47" s="33">
        <f t="shared" si="1"/>
        <v>142.77777777777777</v>
      </c>
    </row>
    <row r="48" spans="1:39" ht="33">
      <c r="A48" s="24">
        <v>36</v>
      </c>
      <c r="B48" s="24" t="s">
        <v>47</v>
      </c>
      <c r="C48" s="87"/>
      <c r="D48" s="88"/>
      <c r="E48" s="91">
        <v>110</v>
      </c>
      <c r="F48" s="94">
        <v>110</v>
      </c>
      <c r="G48" s="94"/>
      <c r="H48" s="91"/>
      <c r="I48" s="91"/>
      <c r="J48" s="92"/>
      <c r="K48" s="95">
        <v>110</v>
      </c>
      <c r="L48" s="92">
        <v>110</v>
      </c>
      <c r="M48" s="95">
        <v>100</v>
      </c>
      <c r="N48" s="92">
        <v>100</v>
      </c>
      <c r="O48" s="95"/>
      <c r="P48" s="92"/>
      <c r="Q48" s="95">
        <v>95</v>
      </c>
      <c r="R48" s="92">
        <v>95</v>
      </c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95">
        <v>95</v>
      </c>
      <c r="AH48" s="92">
        <v>95</v>
      </c>
      <c r="AI48" s="95">
        <v>95</v>
      </c>
      <c r="AJ48" s="92">
        <v>95</v>
      </c>
      <c r="AK48" s="186">
        <v>6</v>
      </c>
      <c r="AL48" s="32">
        <f t="shared" si="0"/>
        <v>100.83333333333333</v>
      </c>
      <c r="AM48" s="33">
        <f t="shared" si="1"/>
        <v>100.83333333333333</v>
      </c>
    </row>
    <row r="49" spans="1:39" ht="33">
      <c r="A49" s="24">
        <v>37</v>
      </c>
      <c r="B49" s="24" t="s">
        <v>48</v>
      </c>
      <c r="C49" s="87">
        <v>180</v>
      </c>
      <c r="D49" s="88">
        <v>180</v>
      </c>
      <c r="E49" s="91">
        <v>275</v>
      </c>
      <c r="F49" s="94">
        <v>275</v>
      </c>
      <c r="G49" s="94"/>
      <c r="H49" s="91"/>
      <c r="I49" s="91">
        <v>190</v>
      </c>
      <c r="J49" s="92">
        <v>190</v>
      </c>
      <c r="K49" s="95">
        <v>118</v>
      </c>
      <c r="L49" s="92">
        <v>118</v>
      </c>
      <c r="M49" s="95">
        <v>150</v>
      </c>
      <c r="N49" s="92">
        <v>150</v>
      </c>
      <c r="O49" s="95"/>
      <c r="P49" s="92"/>
      <c r="Q49" s="95">
        <v>140</v>
      </c>
      <c r="R49" s="92">
        <v>140</v>
      </c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95">
        <v>140</v>
      </c>
      <c r="AH49" s="92">
        <v>140</v>
      </c>
      <c r="AI49" s="95">
        <v>140</v>
      </c>
      <c r="AJ49" s="92">
        <v>140</v>
      </c>
      <c r="AK49" s="186">
        <v>8</v>
      </c>
      <c r="AL49" s="32">
        <f t="shared" si="0"/>
        <v>166.625</v>
      </c>
      <c r="AM49" s="33">
        <f t="shared" si="1"/>
        <v>166.625</v>
      </c>
    </row>
    <row r="50" spans="1:39" ht="17.25">
      <c r="A50" s="24">
        <v>38</v>
      </c>
      <c r="B50" s="24" t="s">
        <v>49</v>
      </c>
      <c r="C50" s="87">
        <v>120</v>
      </c>
      <c r="D50" s="88">
        <v>120</v>
      </c>
      <c r="E50" s="91">
        <v>115</v>
      </c>
      <c r="F50" s="94">
        <v>115</v>
      </c>
      <c r="G50" s="94"/>
      <c r="H50" s="91"/>
      <c r="I50" s="91">
        <v>120</v>
      </c>
      <c r="J50" s="92">
        <v>120</v>
      </c>
      <c r="K50" s="95">
        <v>119</v>
      </c>
      <c r="L50" s="92">
        <v>119</v>
      </c>
      <c r="M50" s="95">
        <v>120</v>
      </c>
      <c r="N50" s="92">
        <v>120</v>
      </c>
      <c r="O50" s="95"/>
      <c r="P50" s="92"/>
      <c r="Q50" s="95">
        <v>260</v>
      </c>
      <c r="R50" s="92">
        <v>260</v>
      </c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95">
        <v>260</v>
      </c>
      <c r="AH50" s="92">
        <v>260</v>
      </c>
      <c r="AI50" s="95">
        <v>260</v>
      </c>
      <c r="AJ50" s="92">
        <v>260</v>
      </c>
      <c r="AK50" s="186">
        <v>8</v>
      </c>
      <c r="AL50" s="32">
        <f t="shared" si="0"/>
        <v>171.75</v>
      </c>
      <c r="AM50" s="33">
        <f t="shared" si="1"/>
        <v>171.75</v>
      </c>
    </row>
    <row r="51" spans="1:39" ht="17.25">
      <c r="A51" s="24">
        <v>39</v>
      </c>
      <c r="B51" s="24" t="s">
        <v>50</v>
      </c>
      <c r="C51" s="87"/>
      <c r="D51" s="88"/>
      <c r="E51" s="91"/>
      <c r="F51" s="94"/>
      <c r="G51" s="94">
        <v>156</v>
      </c>
      <c r="H51" s="91">
        <v>156</v>
      </c>
      <c r="I51" s="91">
        <v>150</v>
      </c>
      <c r="J51" s="92">
        <v>150</v>
      </c>
      <c r="K51" s="95">
        <v>154</v>
      </c>
      <c r="L51" s="92">
        <v>154</v>
      </c>
      <c r="M51" s="95">
        <v>180</v>
      </c>
      <c r="N51" s="92">
        <v>180</v>
      </c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95"/>
      <c r="AH51" s="92"/>
      <c r="AI51" s="95"/>
      <c r="AJ51" s="92"/>
      <c r="AK51" s="186">
        <v>6</v>
      </c>
      <c r="AL51" s="32">
        <f t="shared" si="0"/>
        <v>106.66666666666667</v>
      </c>
      <c r="AM51" s="33">
        <f t="shared" si="1"/>
        <v>106.66666666666667</v>
      </c>
    </row>
    <row r="52" spans="1:39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202"/>
      <c r="AH52" s="202"/>
      <c r="AI52" s="202"/>
      <c r="AJ52" s="202"/>
      <c r="AK52" s="199"/>
      <c r="AL52" s="32"/>
      <c r="AM52" s="33"/>
    </row>
    <row r="53" spans="1:39" ht="29.25" customHeight="1">
      <c r="A53" s="24">
        <v>40</v>
      </c>
      <c r="B53" s="24" t="s">
        <v>52</v>
      </c>
      <c r="C53" s="87">
        <v>50</v>
      </c>
      <c r="D53" s="88">
        <v>61</v>
      </c>
      <c r="E53" s="91">
        <v>50</v>
      </c>
      <c r="F53" s="92">
        <v>65</v>
      </c>
      <c r="G53" s="93">
        <v>50</v>
      </c>
      <c r="H53" s="94">
        <v>52</v>
      </c>
      <c r="I53" s="105">
        <v>48</v>
      </c>
      <c r="J53" s="106">
        <v>60</v>
      </c>
      <c r="K53" s="105">
        <v>52</v>
      </c>
      <c r="L53" s="106">
        <v>55</v>
      </c>
      <c r="M53" s="105">
        <v>55</v>
      </c>
      <c r="N53" s="106">
        <v>55</v>
      </c>
      <c r="O53" s="105"/>
      <c r="P53" s="106"/>
      <c r="Q53" s="105">
        <v>55</v>
      </c>
      <c r="R53" s="106">
        <v>65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105">
        <v>55</v>
      </c>
      <c r="AH53" s="106">
        <v>55</v>
      </c>
      <c r="AI53" s="105">
        <v>55</v>
      </c>
      <c r="AJ53" s="106">
        <v>58</v>
      </c>
      <c r="AK53" s="186">
        <v>9</v>
      </c>
      <c r="AL53" s="32">
        <f t="shared" si="0"/>
        <v>52.222222222222221</v>
      </c>
      <c r="AM53" s="33">
        <f t="shared" si="1"/>
        <v>58.444444444444443</v>
      </c>
    </row>
    <row r="54" spans="1:39">
      <c r="AD54" s="51"/>
      <c r="AF54" s="52"/>
      <c r="AK54" s="52"/>
    </row>
    <row r="55" spans="1:39" ht="33">
      <c r="B55" s="53" t="s">
        <v>84</v>
      </c>
      <c r="C55" s="54"/>
      <c r="D55" s="54"/>
    </row>
    <row r="56" spans="1:39" ht="19.5" customHeight="1">
      <c r="B56" s="55"/>
      <c r="C56" s="55"/>
      <c r="D56" s="55"/>
      <c r="M56" s="56" t="s">
        <v>57</v>
      </c>
    </row>
  </sheetData>
  <mergeCells count="32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L3:AM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G4:AH4"/>
    <mergeCell ref="AI4:AJ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9" fitToWidth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N56"/>
  <sheetViews>
    <sheetView zoomScale="75" zoomScaleNormal="75" zoomScaleSheetLayoutView="75" workbookViewId="0">
      <pane xSplit="2" ySplit="5" topLeftCell="C6" activePane="bottomRight" state="frozen"/>
      <selection activeCell="K39" sqref="K39"/>
      <selection pane="topRight" activeCell="K39" sqref="K39"/>
      <selection pane="bottomLeft" activeCell="K39" sqref="K39"/>
      <selection pane="bottomRight" activeCell="K39" sqref="K39"/>
    </sheetView>
  </sheetViews>
  <sheetFormatPr defaultRowHeight="16.5"/>
  <cols>
    <col min="1" max="1" width="3.7109375" style="10" customWidth="1"/>
    <col min="2" max="2" width="20.7109375" style="10" customWidth="1"/>
    <col min="3" max="3" width="8.140625" style="10" customWidth="1"/>
    <col min="4" max="4" width="8.85546875" style="10" customWidth="1"/>
    <col min="5" max="5" width="7.7109375" style="14" customWidth="1"/>
    <col min="6" max="6" width="10" style="14" customWidth="1"/>
    <col min="7" max="7" width="8.42578125" style="10" customWidth="1"/>
    <col min="8" max="8" width="9" style="10" customWidth="1"/>
    <col min="9" max="9" width="8.140625" style="10" customWidth="1"/>
    <col min="10" max="10" width="9.42578125" style="10" customWidth="1"/>
    <col min="11" max="11" width="7.85546875" style="10" customWidth="1"/>
    <col min="12" max="12" width="9.28515625" style="10" customWidth="1"/>
    <col min="13" max="13" width="8.140625" style="10" customWidth="1"/>
    <col min="14" max="14" width="8.5703125" style="10" customWidth="1"/>
    <col min="15" max="15" width="8.28515625" style="10" customWidth="1"/>
    <col min="16" max="16" width="8.42578125" style="10" customWidth="1"/>
    <col min="17" max="17" width="7.5703125" style="10" customWidth="1"/>
    <col min="18" max="18" width="9.5703125" style="10" customWidth="1"/>
    <col min="19" max="32" width="8.42578125" style="10" hidden="1" customWidth="1"/>
    <col min="33" max="33" width="7.7109375" style="10" customWidth="1"/>
    <col min="34" max="34" width="8.42578125" style="10" customWidth="1"/>
    <col min="35" max="35" width="7.7109375" style="10" customWidth="1"/>
    <col min="36" max="36" width="8.42578125" style="10" customWidth="1"/>
    <col min="37" max="37" width="6.7109375" style="10" customWidth="1"/>
    <col min="38" max="38" width="8.5703125" style="10" customWidth="1"/>
    <col min="39" max="39" width="9.28515625" style="10" customWidth="1"/>
    <col min="40" max="16384" width="9.140625" style="10"/>
  </cols>
  <sheetData>
    <row r="1" spans="1:40" hidden="1"/>
    <row r="2" spans="1:40" ht="18.75" customHeight="1">
      <c r="A2" s="11"/>
      <c r="B2" s="489" t="s">
        <v>120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203"/>
      <c r="AH2" s="203"/>
      <c r="AI2" s="203"/>
      <c r="AJ2" s="203"/>
      <c r="AK2" s="203"/>
    </row>
    <row r="3" spans="1:40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204"/>
      <c r="AH3" s="204"/>
      <c r="AI3" s="204"/>
      <c r="AJ3" s="204"/>
      <c r="AK3" s="204" t="s">
        <v>58</v>
      </c>
      <c r="AL3" s="487" t="s">
        <v>56</v>
      </c>
      <c r="AM3" s="487"/>
    </row>
    <row r="4" spans="1:40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488" t="s">
        <v>118</v>
      </c>
      <c r="AH4" s="488"/>
      <c r="AI4" s="488" t="s">
        <v>119</v>
      </c>
      <c r="AJ4" s="488"/>
      <c r="AK4" s="204" t="s">
        <v>64</v>
      </c>
      <c r="AL4" s="487"/>
      <c r="AM4" s="487"/>
    </row>
    <row r="5" spans="1:40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1" t="s">
        <v>5</v>
      </c>
      <c r="AH5" s="22" t="s">
        <v>6</v>
      </c>
      <c r="AI5" s="21" t="s">
        <v>5</v>
      </c>
      <c r="AJ5" s="22" t="s">
        <v>6</v>
      </c>
      <c r="AK5" s="22" t="s">
        <v>65</v>
      </c>
      <c r="AL5" s="23" t="s">
        <v>5</v>
      </c>
      <c r="AM5" s="22" t="s">
        <v>6</v>
      </c>
    </row>
    <row r="6" spans="1:40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6"/>
      <c r="AI6" s="26"/>
      <c r="AJ6" s="26"/>
      <c r="AK6" s="26"/>
      <c r="AL6" s="27"/>
      <c r="AM6" s="27"/>
    </row>
    <row r="7" spans="1:40" ht="45.75" customHeight="1">
      <c r="A7" s="24">
        <v>1</v>
      </c>
      <c r="B7" s="24" t="s">
        <v>7</v>
      </c>
      <c r="C7" s="212">
        <v>34</v>
      </c>
      <c r="D7" s="213">
        <f>C7</f>
        <v>34</v>
      </c>
      <c r="E7" s="214">
        <v>32.5</v>
      </c>
      <c r="F7" s="213">
        <f>E7</f>
        <v>32.5</v>
      </c>
      <c r="G7" s="212">
        <v>36.4</v>
      </c>
      <c r="H7" s="213">
        <v>40</v>
      </c>
      <c r="I7" s="212">
        <v>40</v>
      </c>
      <c r="J7" s="213">
        <v>40</v>
      </c>
      <c r="K7" s="212">
        <v>30</v>
      </c>
      <c r="L7" s="213">
        <v>40</v>
      </c>
      <c r="M7" s="215">
        <v>34</v>
      </c>
      <c r="N7" s="216">
        <v>34</v>
      </c>
      <c r="O7" s="215">
        <v>30</v>
      </c>
      <c r="P7" s="216">
        <v>40</v>
      </c>
      <c r="Q7" s="215">
        <v>35</v>
      </c>
      <c r="R7" s="216">
        <v>40</v>
      </c>
      <c r="S7" s="215"/>
      <c r="T7" s="216"/>
      <c r="U7" s="215"/>
      <c r="V7" s="216"/>
      <c r="W7" s="215"/>
      <c r="X7" s="216"/>
      <c r="Y7" s="215"/>
      <c r="Z7" s="216"/>
      <c r="AA7" s="215"/>
      <c r="AB7" s="216"/>
      <c r="AC7" s="215"/>
      <c r="AD7" s="216"/>
      <c r="AE7" s="215"/>
      <c r="AF7" s="209"/>
      <c r="AG7" s="215">
        <v>35</v>
      </c>
      <c r="AH7" s="216">
        <v>40</v>
      </c>
      <c r="AI7" s="215">
        <v>32</v>
      </c>
      <c r="AJ7" s="216">
        <v>40</v>
      </c>
      <c r="AK7" s="208">
        <v>10</v>
      </c>
      <c r="AL7" s="217">
        <f>(C7+E7+G7+I7+K7+M7+O7+Q7+AG7+AI7)/AK7</f>
        <v>33.89</v>
      </c>
      <c r="AM7" s="207">
        <f>(D7+F7+H7+J7+L7+N7+P7+R7+AH7+AJ7)/AK7</f>
        <v>38.049999999999997</v>
      </c>
    </row>
    <row r="8" spans="1:40" ht="35.25" customHeight="1">
      <c r="A8" s="24">
        <v>2</v>
      </c>
      <c r="B8" s="24" t="s">
        <v>8</v>
      </c>
      <c r="C8" s="215">
        <v>60</v>
      </c>
      <c r="D8" s="216">
        <v>78</v>
      </c>
      <c r="E8" s="214">
        <v>62</v>
      </c>
      <c r="F8" s="213">
        <v>82</v>
      </c>
      <c r="G8" s="212">
        <v>60</v>
      </c>
      <c r="H8" s="213">
        <v>78</v>
      </c>
      <c r="I8" s="212">
        <v>78</v>
      </c>
      <c r="J8" s="213">
        <v>78</v>
      </c>
      <c r="K8" s="212">
        <v>50</v>
      </c>
      <c r="L8" s="213">
        <v>90</v>
      </c>
      <c r="M8" s="215">
        <v>64</v>
      </c>
      <c r="N8" s="216">
        <v>64</v>
      </c>
      <c r="O8" s="215">
        <v>60</v>
      </c>
      <c r="P8" s="216">
        <v>85</v>
      </c>
      <c r="Q8" s="215">
        <v>58</v>
      </c>
      <c r="R8" s="216">
        <v>85</v>
      </c>
      <c r="S8" s="215"/>
      <c r="T8" s="216"/>
      <c r="U8" s="215"/>
      <c r="V8" s="216"/>
      <c r="W8" s="215"/>
      <c r="X8" s="216"/>
      <c r="Y8" s="215"/>
      <c r="Z8" s="216"/>
      <c r="AA8" s="215"/>
      <c r="AB8" s="216"/>
      <c r="AC8" s="215"/>
      <c r="AD8" s="216"/>
      <c r="AE8" s="215"/>
      <c r="AF8" s="209"/>
      <c r="AG8" s="215">
        <v>51</v>
      </c>
      <c r="AH8" s="216">
        <v>90</v>
      </c>
      <c r="AI8" s="215">
        <v>52</v>
      </c>
      <c r="AJ8" s="216">
        <v>89</v>
      </c>
      <c r="AK8" s="208">
        <v>10</v>
      </c>
      <c r="AL8" s="217">
        <f t="shared" ref="AL8:AL53" si="0">(C8+E8+G8+I8+K8+M8+O8+Q8+AG8+AI8)/AK8</f>
        <v>59.5</v>
      </c>
      <c r="AM8" s="207">
        <f t="shared" ref="AM8:AM53" si="1">(D8+F8+H8+J8+L8+N8+P8+R8+AH8+AJ8)/AK8</f>
        <v>81.900000000000006</v>
      </c>
    </row>
    <row r="9" spans="1:40" ht="28.5" customHeight="1">
      <c r="A9" s="24">
        <v>3</v>
      </c>
      <c r="B9" s="24" t="s">
        <v>9</v>
      </c>
      <c r="C9" s="215">
        <v>72</v>
      </c>
      <c r="D9" s="216">
        <v>72</v>
      </c>
      <c r="E9" s="218">
        <v>75</v>
      </c>
      <c r="F9" s="213">
        <f t="shared" ref="F9:F15" si="2">E9</f>
        <v>75</v>
      </c>
      <c r="G9" s="215">
        <v>52</v>
      </c>
      <c r="H9" s="216">
        <v>52</v>
      </c>
      <c r="I9" s="215">
        <v>69</v>
      </c>
      <c r="J9" s="216">
        <v>69</v>
      </c>
      <c r="K9" s="212">
        <v>55</v>
      </c>
      <c r="L9" s="213">
        <v>52</v>
      </c>
      <c r="M9" s="215">
        <v>69</v>
      </c>
      <c r="N9" s="216">
        <v>69</v>
      </c>
      <c r="O9" s="215"/>
      <c r="P9" s="216"/>
      <c r="Q9" s="215">
        <v>60</v>
      </c>
      <c r="R9" s="216">
        <v>60</v>
      </c>
      <c r="S9" s="215"/>
      <c r="T9" s="216"/>
      <c r="U9" s="215"/>
      <c r="V9" s="216"/>
      <c r="W9" s="215"/>
      <c r="X9" s="216"/>
      <c r="Y9" s="215"/>
      <c r="Z9" s="216"/>
      <c r="AA9" s="215"/>
      <c r="AB9" s="216"/>
      <c r="AC9" s="215"/>
      <c r="AD9" s="216"/>
      <c r="AE9" s="215"/>
      <c r="AF9" s="209"/>
      <c r="AG9" s="215">
        <v>36</v>
      </c>
      <c r="AH9" s="216">
        <v>52</v>
      </c>
      <c r="AI9" s="215">
        <v>36</v>
      </c>
      <c r="AJ9" s="216">
        <v>53</v>
      </c>
      <c r="AK9" s="209">
        <v>9</v>
      </c>
      <c r="AL9" s="217">
        <f t="shared" si="0"/>
        <v>58.222222222222221</v>
      </c>
      <c r="AM9" s="207">
        <f t="shared" si="1"/>
        <v>61.555555555555557</v>
      </c>
    </row>
    <row r="10" spans="1:40" ht="31.5" customHeight="1">
      <c r="A10" s="24">
        <v>4</v>
      </c>
      <c r="B10" s="24" t="s">
        <v>10</v>
      </c>
      <c r="C10" s="215">
        <v>36</v>
      </c>
      <c r="D10" s="216">
        <v>55</v>
      </c>
      <c r="E10" s="218">
        <v>44</v>
      </c>
      <c r="F10" s="213">
        <f t="shared" si="2"/>
        <v>44</v>
      </c>
      <c r="G10" s="215">
        <v>32</v>
      </c>
      <c r="H10" s="216">
        <v>42</v>
      </c>
      <c r="I10" s="215">
        <v>38</v>
      </c>
      <c r="J10" s="216">
        <v>60</v>
      </c>
      <c r="K10" s="215">
        <v>28</v>
      </c>
      <c r="L10" s="216">
        <v>50</v>
      </c>
      <c r="M10" s="215">
        <v>38</v>
      </c>
      <c r="N10" s="216">
        <v>44</v>
      </c>
      <c r="O10" s="215">
        <v>28</v>
      </c>
      <c r="P10" s="216">
        <v>48</v>
      </c>
      <c r="Q10" s="215">
        <v>35</v>
      </c>
      <c r="R10" s="216">
        <v>48</v>
      </c>
      <c r="S10" s="215"/>
      <c r="T10" s="216"/>
      <c r="U10" s="215"/>
      <c r="V10" s="216"/>
      <c r="W10" s="215"/>
      <c r="X10" s="216"/>
      <c r="Y10" s="215"/>
      <c r="Z10" s="216"/>
      <c r="AA10" s="215"/>
      <c r="AB10" s="216"/>
      <c r="AC10" s="215"/>
      <c r="AD10" s="216"/>
      <c r="AE10" s="215"/>
      <c r="AF10" s="209"/>
      <c r="AG10" s="215">
        <v>30</v>
      </c>
      <c r="AH10" s="216">
        <v>50</v>
      </c>
      <c r="AI10" s="215">
        <v>32</v>
      </c>
      <c r="AJ10" s="216">
        <v>50</v>
      </c>
      <c r="AK10" s="209">
        <v>10</v>
      </c>
      <c r="AL10" s="217">
        <f t="shared" si="0"/>
        <v>34.1</v>
      </c>
      <c r="AM10" s="207">
        <f t="shared" si="1"/>
        <v>49.1</v>
      </c>
    </row>
    <row r="11" spans="1:40" ht="32.25" customHeight="1">
      <c r="A11" s="24">
        <v>5</v>
      </c>
      <c r="B11" s="24" t="s">
        <v>11</v>
      </c>
      <c r="C11" s="215">
        <v>69</v>
      </c>
      <c r="D11" s="216">
        <v>105</v>
      </c>
      <c r="E11" s="218">
        <v>96</v>
      </c>
      <c r="F11" s="213">
        <f t="shared" si="2"/>
        <v>96</v>
      </c>
      <c r="G11" s="215">
        <v>75</v>
      </c>
      <c r="H11" s="216">
        <v>85</v>
      </c>
      <c r="I11" s="215">
        <v>75</v>
      </c>
      <c r="J11" s="216">
        <v>90</v>
      </c>
      <c r="K11" s="215">
        <v>69</v>
      </c>
      <c r="L11" s="216">
        <v>95</v>
      </c>
      <c r="M11" s="215">
        <v>86</v>
      </c>
      <c r="N11" s="216">
        <v>99</v>
      </c>
      <c r="O11" s="215">
        <v>70</v>
      </c>
      <c r="P11" s="216">
        <v>90</v>
      </c>
      <c r="Q11" s="215">
        <v>72</v>
      </c>
      <c r="R11" s="216">
        <v>95</v>
      </c>
      <c r="S11" s="215"/>
      <c r="T11" s="216"/>
      <c r="U11" s="215"/>
      <c r="V11" s="216"/>
      <c r="W11" s="215"/>
      <c r="X11" s="216"/>
      <c r="Y11" s="215"/>
      <c r="Z11" s="216"/>
      <c r="AA11" s="215"/>
      <c r="AB11" s="216"/>
      <c r="AC11" s="215"/>
      <c r="AD11" s="216"/>
      <c r="AE11" s="215"/>
      <c r="AF11" s="209"/>
      <c r="AG11" s="215">
        <v>68</v>
      </c>
      <c r="AH11" s="216">
        <v>95</v>
      </c>
      <c r="AI11" s="215">
        <v>68</v>
      </c>
      <c r="AJ11" s="216">
        <v>95</v>
      </c>
      <c r="AK11" s="209">
        <v>10</v>
      </c>
      <c r="AL11" s="217">
        <f t="shared" si="0"/>
        <v>74.8</v>
      </c>
      <c r="AM11" s="207">
        <f t="shared" si="1"/>
        <v>94.5</v>
      </c>
    </row>
    <row r="12" spans="1:40" ht="17.25" customHeight="1">
      <c r="A12" s="24">
        <v>6</v>
      </c>
      <c r="B12" s="24" t="s">
        <v>12</v>
      </c>
      <c r="C12" s="215">
        <v>40</v>
      </c>
      <c r="D12" s="216">
        <v>40</v>
      </c>
      <c r="E12" s="218">
        <v>43</v>
      </c>
      <c r="F12" s="213">
        <f t="shared" si="2"/>
        <v>43</v>
      </c>
      <c r="G12" s="215">
        <v>42</v>
      </c>
      <c r="H12" s="216">
        <v>42</v>
      </c>
      <c r="I12" s="215">
        <v>43</v>
      </c>
      <c r="J12" s="216">
        <v>43</v>
      </c>
      <c r="K12" s="215">
        <v>42</v>
      </c>
      <c r="L12" s="216">
        <v>42</v>
      </c>
      <c r="M12" s="215">
        <v>46</v>
      </c>
      <c r="N12" s="216">
        <v>46</v>
      </c>
      <c r="O12" s="215"/>
      <c r="P12" s="216"/>
      <c r="Q12" s="215">
        <v>43</v>
      </c>
      <c r="R12" s="216">
        <v>50</v>
      </c>
      <c r="S12" s="215"/>
      <c r="T12" s="216"/>
      <c r="U12" s="215"/>
      <c r="V12" s="216"/>
      <c r="W12" s="215"/>
      <c r="X12" s="216"/>
      <c r="Y12" s="215"/>
      <c r="Z12" s="216"/>
      <c r="AA12" s="215"/>
      <c r="AB12" s="216"/>
      <c r="AC12" s="215"/>
      <c r="AD12" s="216"/>
      <c r="AE12" s="215"/>
      <c r="AF12" s="209"/>
      <c r="AG12" s="215">
        <v>38</v>
      </c>
      <c r="AH12" s="216">
        <v>50</v>
      </c>
      <c r="AI12" s="215">
        <v>38</v>
      </c>
      <c r="AJ12" s="216">
        <v>50</v>
      </c>
      <c r="AK12" s="209">
        <v>9</v>
      </c>
      <c r="AL12" s="217">
        <f t="shared" si="0"/>
        <v>41.666666666666664</v>
      </c>
      <c r="AM12" s="207">
        <f t="shared" si="1"/>
        <v>45.111111111111114</v>
      </c>
      <c r="AN12" s="196"/>
    </row>
    <row r="13" spans="1:40" ht="36.75" customHeight="1">
      <c r="A13" s="24">
        <v>7</v>
      </c>
      <c r="B13" s="24" t="s">
        <v>13</v>
      </c>
      <c r="C13" s="215">
        <v>17</v>
      </c>
      <c r="D13" s="216">
        <v>18</v>
      </c>
      <c r="E13" s="218">
        <v>18</v>
      </c>
      <c r="F13" s="213">
        <f t="shared" si="2"/>
        <v>18</v>
      </c>
      <c r="G13" s="215">
        <v>17</v>
      </c>
      <c r="H13" s="216">
        <v>17</v>
      </c>
      <c r="I13" s="215">
        <v>17</v>
      </c>
      <c r="J13" s="216">
        <v>18</v>
      </c>
      <c r="K13" s="215">
        <v>18</v>
      </c>
      <c r="L13" s="216">
        <v>18</v>
      </c>
      <c r="M13" s="215">
        <v>18</v>
      </c>
      <c r="N13" s="216">
        <v>18</v>
      </c>
      <c r="O13" s="215"/>
      <c r="P13" s="216"/>
      <c r="Q13" s="215">
        <v>17</v>
      </c>
      <c r="R13" s="216">
        <v>18</v>
      </c>
      <c r="S13" s="215"/>
      <c r="T13" s="216"/>
      <c r="U13" s="215"/>
      <c r="V13" s="216"/>
      <c r="W13" s="215"/>
      <c r="X13" s="216"/>
      <c r="Y13" s="215"/>
      <c r="Z13" s="216"/>
      <c r="AA13" s="215"/>
      <c r="AB13" s="216"/>
      <c r="AC13" s="215"/>
      <c r="AD13" s="216"/>
      <c r="AE13" s="215"/>
      <c r="AF13" s="209"/>
      <c r="AG13" s="215">
        <v>17</v>
      </c>
      <c r="AH13" s="216">
        <v>18</v>
      </c>
      <c r="AI13" s="215">
        <v>17</v>
      </c>
      <c r="AJ13" s="216">
        <v>18</v>
      </c>
      <c r="AK13" s="209">
        <v>9</v>
      </c>
      <c r="AL13" s="217">
        <f t="shared" si="0"/>
        <v>17.333333333333332</v>
      </c>
      <c r="AM13" s="207">
        <f t="shared" si="1"/>
        <v>17.888888888888889</v>
      </c>
    </row>
    <row r="14" spans="1:40" ht="43.5" customHeight="1">
      <c r="A14" s="24">
        <v>8</v>
      </c>
      <c r="B14" s="34" t="s">
        <v>14</v>
      </c>
      <c r="C14" s="215">
        <v>400</v>
      </c>
      <c r="D14" s="216">
        <v>400</v>
      </c>
      <c r="E14" s="218">
        <v>430</v>
      </c>
      <c r="F14" s="213">
        <f t="shared" si="2"/>
        <v>430</v>
      </c>
      <c r="G14" s="215">
        <v>440</v>
      </c>
      <c r="H14" s="216">
        <v>440</v>
      </c>
      <c r="I14" s="215">
        <v>400</v>
      </c>
      <c r="J14" s="216">
        <v>400</v>
      </c>
      <c r="K14" s="215">
        <v>420</v>
      </c>
      <c r="L14" s="216">
        <v>420</v>
      </c>
      <c r="M14" s="215">
        <v>440</v>
      </c>
      <c r="N14" s="216">
        <v>440</v>
      </c>
      <c r="O14" s="215">
        <v>450</v>
      </c>
      <c r="P14" s="216">
        <v>450</v>
      </c>
      <c r="Q14" s="215">
        <v>450</v>
      </c>
      <c r="R14" s="216">
        <v>450</v>
      </c>
      <c r="S14" s="215"/>
      <c r="T14" s="216"/>
      <c r="U14" s="215"/>
      <c r="V14" s="216"/>
      <c r="W14" s="215"/>
      <c r="X14" s="216"/>
      <c r="Y14" s="215"/>
      <c r="Z14" s="216"/>
      <c r="AA14" s="215"/>
      <c r="AB14" s="216"/>
      <c r="AC14" s="215"/>
      <c r="AD14" s="216"/>
      <c r="AE14" s="215"/>
      <c r="AF14" s="209"/>
      <c r="AG14" s="215">
        <v>460</v>
      </c>
      <c r="AH14" s="216">
        <v>460</v>
      </c>
      <c r="AI14" s="215">
        <v>460</v>
      </c>
      <c r="AJ14" s="216">
        <v>460</v>
      </c>
      <c r="AK14" s="209">
        <v>10</v>
      </c>
      <c r="AL14" s="217">
        <f t="shared" si="0"/>
        <v>435</v>
      </c>
      <c r="AM14" s="207">
        <f t="shared" si="1"/>
        <v>435</v>
      </c>
    </row>
    <row r="15" spans="1:40" ht="32.25" customHeight="1">
      <c r="A15" s="24">
        <v>9</v>
      </c>
      <c r="B15" s="24" t="s">
        <v>15</v>
      </c>
      <c r="C15" s="215"/>
      <c r="D15" s="216"/>
      <c r="E15" s="218">
        <v>23</v>
      </c>
      <c r="F15" s="213">
        <f t="shared" si="2"/>
        <v>23</v>
      </c>
      <c r="G15" s="215"/>
      <c r="H15" s="216"/>
      <c r="I15" s="215">
        <v>22</v>
      </c>
      <c r="J15" s="216">
        <v>22</v>
      </c>
      <c r="K15" s="215"/>
      <c r="L15" s="216"/>
      <c r="M15" s="215">
        <v>17</v>
      </c>
      <c r="N15" s="216">
        <v>22</v>
      </c>
      <c r="O15" s="215"/>
      <c r="P15" s="216"/>
      <c r="Q15" s="215"/>
      <c r="R15" s="216"/>
      <c r="S15" s="215"/>
      <c r="T15" s="216"/>
      <c r="U15" s="215"/>
      <c r="V15" s="216"/>
      <c r="W15" s="215"/>
      <c r="X15" s="216"/>
      <c r="Y15" s="215"/>
      <c r="Z15" s="216"/>
      <c r="AA15" s="215"/>
      <c r="AB15" s="216"/>
      <c r="AC15" s="215"/>
      <c r="AD15" s="216"/>
      <c r="AE15" s="215"/>
      <c r="AF15" s="209"/>
      <c r="AG15" s="215"/>
      <c r="AH15" s="216"/>
      <c r="AI15" s="215"/>
      <c r="AJ15" s="216"/>
      <c r="AK15" s="209">
        <v>3</v>
      </c>
      <c r="AL15" s="217">
        <f t="shared" si="0"/>
        <v>20.666666666666668</v>
      </c>
      <c r="AM15" s="207">
        <f t="shared" si="1"/>
        <v>22.333333333333332</v>
      </c>
    </row>
    <row r="16" spans="1:40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211"/>
      <c r="AH16" s="211"/>
      <c r="AI16" s="211"/>
      <c r="AJ16" s="211"/>
      <c r="AK16" s="211"/>
      <c r="AL16" s="217"/>
      <c r="AM16" s="207"/>
    </row>
    <row r="17" spans="1:39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220</v>
      </c>
      <c r="H17" s="222">
        <v>220</v>
      </c>
      <c r="I17" s="219">
        <v>225</v>
      </c>
      <c r="J17" s="220">
        <v>253</v>
      </c>
      <c r="K17" s="223">
        <v>180</v>
      </c>
      <c r="L17" s="220">
        <v>180</v>
      </c>
      <c r="M17" s="223">
        <v>230</v>
      </c>
      <c r="N17" s="220">
        <v>255</v>
      </c>
      <c r="O17" s="223">
        <v>260</v>
      </c>
      <c r="P17" s="220">
        <v>260</v>
      </c>
      <c r="Q17" s="223">
        <v>260</v>
      </c>
      <c r="R17" s="220">
        <v>260</v>
      </c>
      <c r="S17" s="223"/>
      <c r="T17" s="220"/>
      <c r="U17" s="223"/>
      <c r="V17" s="220"/>
      <c r="W17" s="224"/>
      <c r="X17" s="225"/>
      <c r="Y17" s="226"/>
      <c r="Z17" s="227"/>
      <c r="AA17" s="221"/>
      <c r="AB17" s="222"/>
      <c r="AC17" s="226"/>
      <c r="AD17" s="227"/>
      <c r="AE17" s="228"/>
      <c r="AF17" s="210"/>
      <c r="AG17" s="223">
        <v>396</v>
      </c>
      <c r="AH17" s="220">
        <v>396</v>
      </c>
      <c r="AI17" s="223">
        <v>396</v>
      </c>
      <c r="AJ17" s="220">
        <v>396</v>
      </c>
      <c r="AK17" s="210">
        <v>10</v>
      </c>
      <c r="AL17" s="217">
        <f t="shared" si="0"/>
        <v>257.7</v>
      </c>
      <c r="AM17" s="207">
        <f t="shared" si="1"/>
        <v>280.5</v>
      </c>
    </row>
    <row r="18" spans="1:39" ht="30" customHeight="1">
      <c r="A18" s="24">
        <v>11</v>
      </c>
      <c r="B18" s="24" t="s">
        <v>18</v>
      </c>
      <c r="C18" s="215">
        <v>380</v>
      </c>
      <c r="D18" s="216">
        <v>380</v>
      </c>
      <c r="E18" s="219">
        <v>398</v>
      </c>
      <c r="F18" s="220">
        <v>398</v>
      </c>
      <c r="G18" s="221">
        <v>384</v>
      </c>
      <c r="H18" s="222">
        <v>384</v>
      </c>
      <c r="I18" s="219">
        <v>365</v>
      </c>
      <c r="J18" s="220">
        <v>365</v>
      </c>
      <c r="K18" s="223">
        <v>385</v>
      </c>
      <c r="L18" s="220">
        <v>385</v>
      </c>
      <c r="M18" s="223">
        <v>380</v>
      </c>
      <c r="N18" s="220">
        <v>395</v>
      </c>
      <c r="O18" s="223"/>
      <c r="P18" s="220"/>
      <c r="Q18" s="223">
        <v>390</v>
      </c>
      <c r="R18" s="220">
        <v>390</v>
      </c>
      <c r="S18" s="223"/>
      <c r="T18" s="220"/>
      <c r="U18" s="223"/>
      <c r="V18" s="220"/>
      <c r="W18" s="224"/>
      <c r="X18" s="225"/>
      <c r="Y18" s="226"/>
      <c r="Z18" s="227"/>
      <c r="AA18" s="221"/>
      <c r="AB18" s="222"/>
      <c r="AC18" s="226"/>
      <c r="AD18" s="227"/>
      <c r="AE18" s="228"/>
      <c r="AF18" s="210"/>
      <c r="AG18" s="223">
        <v>395</v>
      </c>
      <c r="AH18" s="220">
        <v>395</v>
      </c>
      <c r="AI18" s="223">
        <v>395</v>
      </c>
      <c r="AJ18" s="220">
        <v>395</v>
      </c>
      <c r="AK18" s="210">
        <v>9</v>
      </c>
      <c r="AL18" s="217">
        <f t="shared" si="0"/>
        <v>385.77777777777777</v>
      </c>
      <c r="AM18" s="207">
        <f t="shared" si="1"/>
        <v>387.44444444444446</v>
      </c>
    </row>
    <row r="19" spans="1:39" ht="29.25" customHeight="1">
      <c r="A19" s="24">
        <v>12</v>
      </c>
      <c r="B19" s="24" t="s">
        <v>19</v>
      </c>
      <c r="C19" s="215"/>
      <c r="D19" s="216"/>
      <c r="E19" s="219"/>
      <c r="F19" s="219"/>
      <c r="G19" s="219"/>
      <c r="H19" s="219"/>
      <c r="I19" s="219"/>
      <c r="J19" s="219"/>
      <c r="K19" s="223">
        <v>320</v>
      </c>
      <c r="L19" s="220">
        <v>320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10">
        <v>1</v>
      </c>
      <c r="AL19" s="217">
        <f t="shared" si="0"/>
        <v>320</v>
      </c>
      <c r="AM19" s="207">
        <f t="shared" si="1"/>
        <v>320</v>
      </c>
    </row>
    <row r="20" spans="1:3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505"/>
      <c r="X20" s="505"/>
      <c r="Y20" s="505"/>
      <c r="Z20" s="505"/>
      <c r="AA20" s="505"/>
      <c r="AB20" s="505"/>
      <c r="AC20" s="505"/>
      <c r="AD20" s="505"/>
      <c r="AE20" s="505"/>
      <c r="AF20" s="505"/>
      <c r="AG20" s="211"/>
      <c r="AH20" s="211"/>
      <c r="AI20" s="211"/>
      <c r="AJ20" s="211"/>
      <c r="AK20" s="211"/>
      <c r="AL20" s="217"/>
      <c r="AM20" s="207"/>
    </row>
    <row r="21" spans="1:39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23"/>
      <c r="P21" s="220"/>
      <c r="Q21" s="223"/>
      <c r="R21" s="220"/>
      <c r="S21" s="223"/>
      <c r="T21" s="220"/>
      <c r="U21" s="223"/>
      <c r="V21" s="220"/>
      <c r="W21" s="224"/>
      <c r="X21" s="225"/>
      <c r="Y21" s="226"/>
      <c r="Z21" s="227"/>
      <c r="AA21" s="221"/>
      <c r="AB21" s="222"/>
      <c r="AC21" s="226"/>
      <c r="AD21" s="227"/>
      <c r="AE21" s="228"/>
      <c r="AF21" s="210"/>
      <c r="AG21" s="223"/>
      <c r="AH21" s="220"/>
      <c r="AI21" s="223"/>
      <c r="AJ21" s="220"/>
      <c r="AK21" s="210">
        <v>1</v>
      </c>
      <c r="AL21" s="217">
        <f t="shared" si="0"/>
        <v>280</v>
      </c>
      <c r="AM21" s="207">
        <f t="shared" si="1"/>
        <v>280</v>
      </c>
    </row>
    <row r="22" spans="1:39">
      <c r="A22" s="24">
        <v>14</v>
      </c>
      <c r="B22" s="24" t="s">
        <v>22</v>
      </c>
      <c r="C22" s="215">
        <v>290</v>
      </c>
      <c r="D22" s="216">
        <v>290</v>
      </c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23"/>
      <c r="P22" s="220"/>
      <c r="Q22" s="223"/>
      <c r="R22" s="220"/>
      <c r="S22" s="223"/>
      <c r="T22" s="220"/>
      <c r="U22" s="223"/>
      <c r="V22" s="220"/>
      <c r="W22" s="224"/>
      <c r="X22" s="225"/>
      <c r="Y22" s="226"/>
      <c r="Z22" s="227"/>
      <c r="AA22" s="221"/>
      <c r="AB22" s="222"/>
      <c r="AC22" s="226"/>
      <c r="AD22" s="227"/>
      <c r="AE22" s="228"/>
      <c r="AF22" s="210"/>
      <c r="AG22" s="223"/>
      <c r="AH22" s="220"/>
      <c r="AI22" s="223"/>
      <c r="AJ22" s="220"/>
      <c r="AK22" s="210">
        <v>2</v>
      </c>
      <c r="AL22" s="217">
        <f t="shared" si="0"/>
        <v>327.5</v>
      </c>
      <c r="AM22" s="207">
        <f t="shared" si="1"/>
        <v>327.5</v>
      </c>
    </row>
    <row r="23" spans="1:39">
      <c r="A23" s="24">
        <v>15</v>
      </c>
      <c r="B23" s="24" t="s">
        <v>23</v>
      </c>
      <c r="C23" s="215">
        <v>180</v>
      </c>
      <c r="D23" s="216">
        <v>180</v>
      </c>
      <c r="E23" s="219">
        <v>195</v>
      </c>
      <c r="F23" s="220">
        <v>195</v>
      </c>
      <c r="G23" s="221"/>
      <c r="H23" s="222"/>
      <c r="I23" s="219">
        <v>175</v>
      </c>
      <c r="J23" s="220">
        <v>190</v>
      </c>
      <c r="K23" s="230">
        <v>150</v>
      </c>
      <c r="L23" s="220">
        <v>150</v>
      </c>
      <c r="M23" s="223"/>
      <c r="N23" s="220"/>
      <c r="O23" s="223"/>
      <c r="P23" s="220"/>
      <c r="Q23" s="223">
        <v>185</v>
      </c>
      <c r="R23" s="220">
        <v>185</v>
      </c>
      <c r="S23" s="223"/>
      <c r="T23" s="220"/>
      <c r="U23" s="223"/>
      <c r="V23" s="220"/>
      <c r="W23" s="224"/>
      <c r="X23" s="225"/>
      <c r="Y23" s="226"/>
      <c r="Z23" s="227"/>
      <c r="AA23" s="221"/>
      <c r="AB23" s="222"/>
      <c r="AC23" s="226"/>
      <c r="AD23" s="227"/>
      <c r="AE23" s="228"/>
      <c r="AF23" s="210"/>
      <c r="AG23" s="223">
        <v>250</v>
      </c>
      <c r="AH23" s="220">
        <v>250</v>
      </c>
      <c r="AI23" s="223">
        <v>250</v>
      </c>
      <c r="AJ23" s="220">
        <v>250</v>
      </c>
      <c r="AK23" s="210">
        <v>7</v>
      </c>
      <c r="AL23" s="217">
        <f t="shared" si="0"/>
        <v>197.85714285714286</v>
      </c>
      <c r="AM23" s="207">
        <f t="shared" si="1"/>
        <v>200</v>
      </c>
    </row>
    <row r="24" spans="1:39" ht="49.5">
      <c r="A24" s="24">
        <v>16</v>
      </c>
      <c r="B24" s="24" t="s">
        <v>24</v>
      </c>
      <c r="C24" s="215">
        <v>178</v>
      </c>
      <c r="D24" s="216">
        <v>200</v>
      </c>
      <c r="E24" s="219">
        <v>180</v>
      </c>
      <c r="F24" s="220">
        <v>180</v>
      </c>
      <c r="G24" s="221"/>
      <c r="H24" s="222"/>
      <c r="I24" s="219"/>
      <c r="J24" s="220"/>
      <c r="K24" s="223">
        <v>185</v>
      </c>
      <c r="L24" s="220">
        <v>185</v>
      </c>
      <c r="M24" s="223">
        <v>90</v>
      </c>
      <c r="N24" s="220">
        <v>240</v>
      </c>
      <c r="O24" s="223">
        <v>180</v>
      </c>
      <c r="P24" s="220">
        <v>180</v>
      </c>
      <c r="Q24" s="223">
        <v>180</v>
      </c>
      <c r="R24" s="220">
        <v>180</v>
      </c>
      <c r="S24" s="223"/>
      <c r="T24" s="220"/>
      <c r="U24" s="223"/>
      <c r="V24" s="220"/>
      <c r="W24" s="224"/>
      <c r="X24" s="225"/>
      <c r="Y24" s="226"/>
      <c r="Z24" s="227"/>
      <c r="AA24" s="221"/>
      <c r="AB24" s="222"/>
      <c r="AC24" s="226"/>
      <c r="AD24" s="227"/>
      <c r="AE24" s="228"/>
      <c r="AF24" s="210"/>
      <c r="AG24" s="223">
        <v>180</v>
      </c>
      <c r="AH24" s="220">
        <v>180</v>
      </c>
      <c r="AI24" s="223">
        <v>180</v>
      </c>
      <c r="AJ24" s="220">
        <v>180</v>
      </c>
      <c r="AK24" s="210">
        <v>8</v>
      </c>
      <c r="AL24" s="217">
        <f t="shared" si="0"/>
        <v>169.125</v>
      </c>
      <c r="AM24" s="207">
        <f t="shared" si="1"/>
        <v>190.625</v>
      </c>
    </row>
    <row r="25" spans="1:39" ht="33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/>
      <c r="H25" s="222"/>
      <c r="I25" s="219"/>
      <c r="J25" s="220"/>
      <c r="K25" s="223">
        <v>400</v>
      </c>
      <c r="L25" s="220">
        <v>400</v>
      </c>
      <c r="M25" s="223"/>
      <c r="N25" s="220"/>
      <c r="O25" s="223"/>
      <c r="P25" s="220"/>
      <c r="Q25" s="223"/>
      <c r="R25" s="220"/>
      <c r="S25" s="223"/>
      <c r="T25" s="220"/>
      <c r="U25" s="223"/>
      <c r="V25" s="220"/>
      <c r="W25" s="224"/>
      <c r="X25" s="225"/>
      <c r="Y25" s="226"/>
      <c r="Z25" s="227"/>
      <c r="AA25" s="221"/>
      <c r="AB25" s="222"/>
      <c r="AC25" s="226"/>
      <c r="AD25" s="227"/>
      <c r="AE25" s="228"/>
      <c r="AF25" s="210"/>
      <c r="AG25" s="223"/>
      <c r="AH25" s="220"/>
      <c r="AI25" s="223"/>
      <c r="AJ25" s="220"/>
      <c r="AK25" s="210">
        <v>2</v>
      </c>
      <c r="AL25" s="217">
        <f t="shared" si="0"/>
        <v>315</v>
      </c>
      <c r="AM25" s="207">
        <f t="shared" si="1"/>
        <v>315</v>
      </c>
    </row>
    <row r="26" spans="1:39">
      <c r="A26" s="24">
        <v>18</v>
      </c>
      <c r="B26" s="24" t="s">
        <v>26</v>
      </c>
      <c r="C26" s="215"/>
      <c r="D26" s="216"/>
      <c r="E26" s="219"/>
      <c r="F26" s="220"/>
      <c r="G26" s="221"/>
      <c r="H26" s="222"/>
      <c r="I26" s="219"/>
      <c r="J26" s="220"/>
      <c r="K26" s="223">
        <v>325</v>
      </c>
      <c r="L26" s="220">
        <v>325</v>
      </c>
      <c r="M26" s="223"/>
      <c r="N26" s="220"/>
      <c r="O26" s="223"/>
      <c r="P26" s="220"/>
      <c r="Q26" s="223"/>
      <c r="R26" s="220"/>
      <c r="S26" s="223"/>
      <c r="T26" s="220"/>
      <c r="U26" s="223"/>
      <c r="V26" s="220"/>
      <c r="W26" s="224"/>
      <c r="X26" s="225"/>
      <c r="Y26" s="226"/>
      <c r="Z26" s="227"/>
      <c r="AA26" s="221"/>
      <c r="AB26" s="222"/>
      <c r="AC26" s="226"/>
      <c r="AD26" s="227"/>
      <c r="AE26" s="228"/>
      <c r="AF26" s="210"/>
      <c r="AG26" s="223"/>
      <c r="AH26" s="220"/>
      <c r="AI26" s="223"/>
      <c r="AJ26" s="220"/>
      <c r="AK26" s="210">
        <v>1</v>
      </c>
      <c r="AL26" s="217">
        <f t="shared" si="0"/>
        <v>325</v>
      </c>
      <c r="AM26" s="207">
        <f t="shared" si="1"/>
        <v>325</v>
      </c>
    </row>
    <row r="27" spans="1:39" ht="33">
      <c r="A27" s="24">
        <v>29</v>
      </c>
      <c r="B27" s="24" t="s">
        <v>53</v>
      </c>
      <c r="C27" s="215">
        <v>28</v>
      </c>
      <c r="D27" s="216">
        <v>55</v>
      </c>
      <c r="E27" s="219">
        <v>35</v>
      </c>
      <c r="F27" s="220">
        <v>84</v>
      </c>
      <c r="G27" s="221">
        <v>58</v>
      </c>
      <c r="H27" s="222">
        <v>58</v>
      </c>
      <c r="I27" s="219">
        <v>75</v>
      </c>
      <c r="J27" s="220">
        <v>75</v>
      </c>
      <c r="K27" s="223">
        <v>26</v>
      </c>
      <c r="L27" s="220">
        <v>59</v>
      </c>
      <c r="M27" s="223">
        <v>28</v>
      </c>
      <c r="N27" s="220">
        <v>74</v>
      </c>
      <c r="O27" s="223">
        <v>30</v>
      </c>
      <c r="P27" s="220">
        <v>65</v>
      </c>
      <c r="Q27" s="223">
        <v>65</v>
      </c>
      <c r="R27" s="220">
        <v>65</v>
      </c>
      <c r="S27" s="223"/>
      <c r="T27" s="220"/>
      <c r="U27" s="223"/>
      <c r="V27" s="220"/>
      <c r="W27" s="224"/>
      <c r="X27" s="225"/>
      <c r="Y27" s="226"/>
      <c r="Z27" s="227"/>
      <c r="AA27" s="221"/>
      <c r="AB27" s="222"/>
      <c r="AC27" s="226"/>
      <c r="AD27" s="227"/>
      <c r="AE27" s="228"/>
      <c r="AF27" s="210"/>
      <c r="AG27" s="223"/>
      <c r="AH27" s="220"/>
      <c r="AI27" s="223"/>
      <c r="AJ27" s="220"/>
      <c r="AK27" s="210">
        <v>8</v>
      </c>
      <c r="AL27" s="217">
        <f t="shared" si="0"/>
        <v>43.125</v>
      </c>
      <c r="AM27" s="207">
        <f t="shared" si="1"/>
        <v>66.875</v>
      </c>
    </row>
    <row r="28" spans="1:39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05"/>
      <c r="V28" s="505"/>
      <c r="W28" s="505"/>
      <c r="X28" s="505"/>
      <c r="Y28" s="505"/>
      <c r="Z28" s="505"/>
      <c r="AA28" s="505"/>
      <c r="AB28" s="505"/>
      <c r="AC28" s="505"/>
      <c r="AD28" s="505"/>
      <c r="AE28" s="505"/>
      <c r="AF28" s="505"/>
      <c r="AG28" s="211"/>
      <c r="AH28" s="211"/>
      <c r="AI28" s="211"/>
      <c r="AJ28" s="211"/>
      <c r="AK28" s="211"/>
      <c r="AL28" s="217"/>
      <c r="AM28" s="207"/>
    </row>
    <row r="29" spans="1:39" ht="49.5">
      <c r="A29" s="24">
        <v>20</v>
      </c>
      <c r="B29" s="24" t="s">
        <v>28</v>
      </c>
      <c r="C29" s="215">
        <v>25</v>
      </c>
      <c r="D29" s="216">
        <v>25</v>
      </c>
      <c r="E29" s="219">
        <v>25</v>
      </c>
      <c r="F29" s="220">
        <v>25</v>
      </c>
      <c r="G29" s="221"/>
      <c r="H29" s="222"/>
      <c r="I29" s="219">
        <v>25</v>
      </c>
      <c r="J29" s="220">
        <v>25</v>
      </c>
      <c r="K29" s="223">
        <v>25</v>
      </c>
      <c r="L29" s="220">
        <v>25</v>
      </c>
      <c r="M29" s="223">
        <v>25</v>
      </c>
      <c r="N29" s="220">
        <v>25</v>
      </c>
      <c r="O29" s="223"/>
      <c r="P29" s="220"/>
      <c r="Q29" s="223"/>
      <c r="R29" s="220"/>
      <c r="S29" s="223"/>
      <c r="T29" s="220"/>
      <c r="U29" s="223"/>
      <c r="V29" s="220"/>
      <c r="W29" s="224"/>
      <c r="X29" s="225"/>
      <c r="Y29" s="226"/>
      <c r="Z29" s="227"/>
      <c r="AA29" s="221"/>
      <c r="AB29" s="222"/>
      <c r="AC29" s="226"/>
      <c r="AD29" s="227"/>
      <c r="AE29" s="228"/>
      <c r="AF29" s="210"/>
      <c r="AG29" s="223"/>
      <c r="AH29" s="220"/>
      <c r="AI29" s="223"/>
      <c r="AJ29" s="220"/>
      <c r="AK29" s="210">
        <v>5</v>
      </c>
      <c r="AL29" s="217">
        <f t="shared" si="0"/>
        <v>25</v>
      </c>
      <c r="AM29" s="207">
        <f t="shared" si="1"/>
        <v>25</v>
      </c>
    </row>
    <row r="30" spans="1:39" ht="49.5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23"/>
      <c r="P30" s="220"/>
      <c r="Q30" s="223"/>
      <c r="R30" s="220"/>
      <c r="S30" s="223"/>
      <c r="T30" s="220"/>
      <c r="U30" s="223"/>
      <c r="V30" s="220"/>
      <c r="W30" s="224"/>
      <c r="X30" s="225"/>
      <c r="Y30" s="226"/>
      <c r="Z30" s="227"/>
      <c r="AA30" s="221"/>
      <c r="AB30" s="222"/>
      <c r="AC30" s="226"/>
      <c r="AD30" s="227"/>
      <c r="AE30" s="228"/>
      <c r="AF30" s="210"/>
      <c r="AG30" s="223"/>
      <c r="AH30" s="220"/>
      <c r="AI30" s="223"/>
      <c r="AJ30" s="220"/>
      <c r="AK30" s="210">
        <v>0</v>
      </c>
      <c r="AL30" s="217"/>
      <c r="AM30" s="207"/>
    </row>
    <row r="31" spans="1:39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05"/>
      <c r="V31" s="505"/>
      <c r="W31" s="505"/>
      <c r="X31" s="505"/>
      <c r="Y31" s="505"/>
      <c r="Z31" s="505"/>
      <c r="AA31" s="505"/>
      <c r="AB31" s="505"/>
      <c r="AC31" s="505"/>
      <c r="AD31" s="505"/>
      <c r="AE31" s="505"/>
      <c r="AF31" s="505"/>
      <c r="AG31" s="211"/>
      <c r="AH31" s="211"/>
      <c r="AI31" s="211"/>
      <c r="AJ31" s="211"/>
      <c r="AK31" s="211"/>
      <c r="AL31" s="217"/>
      <c r="AM31" s="207"/>
    </row>
    <row r="32" spans="1:39" ht="45" customHeight="1">
      <c r="A32" s="24">
        <v>22</v>
      </c>
      <c r="B32" s="24" t="s">
        <v>31</v>
      </c>
      <c r="C32" s="215">
        <v>79</v>
      </c>
      <c r="D32" s="216">
        <v>87</v>
      </c>
      <c r="E32" s="219">
        <v>77</v>
      </c>
      <c r="F32" s="220">
        <v>77</v>
      </c>
      <c r="G32" s="221">
        <v>63</v>
      </c>
      <c r="H32" s="231">
        <v>67</v>
      </c>
      <c r="I32" s="219">
        <v>75</v>
      </c>
      <c r="J32" s="220">
        <v>75</v>
      </c>
      <c r="K32" s="223">
        <v>65</v>
      </c>
      <c r="L32" s="220">
        <v>67</v>
      </c>
      <c r="M32" s="223">
        <v>72</v>
      </c>
      <c r="N32" s="220">
        <v>72</v>
      </c>
      <c r="O32" s="223">
        <v>60</v>
      </c>
      <c r="P32" s="220">
        <v>80</v>
      </c>
      <c r="Q32" s="223">
        <v>77</v>
      </c>
      <c r="R32" s="220">
        <v>77</v>
      </c>
      <c r="S32" s="223"/>
      <c r="T32" s="220"/>
      <c r="U32" s="223"/>
      <c r="V32" s="220"/>
      <c r="W32" s="224"/>
      <c r="X32" s="225"/>
      <c r="Y32" s="226"/>
      <c r="Z32" s="227"/>
      <c r="AA32" s="221"/>
      <c r="AB32" s="222"/>
      <c r="AC32" s="226"/>
      <c r="AD32" s="227"/>
      <c r="AE32" s="228"/>
      <c r="AF32" s="210"/>
      <c r="AG32" s="223">
        <v>68</v>
      </c>
      <c r="AH32" s="220">
        <v>68</v>
      </c>
      <c r="AI32" s="223">
        <v>68</v>
      </c>
      <c r="AJ32" s="220">
        <v>68</v>
      </c>
      <c r="AK32" s="210">
        <v>10</v>
      </c>
      <c r="AL32" s="217">
        <f t="shared" si="0"/>
        <v>70.400000000000006</v>
      </c>
      <c r="AM32" s="207">
        <f t="shared" si="1"/>
        <v>73.8</v>
      </c>
    </row>
    <row r="33" spans="1:39" ht="32.25" customHeight="1">
      <c r="A33" s="24">
        <v>23</v>
      </c>
      <c r="B33" s="24" t="s">
        <v>32</v>
      </c>
      <c r="C33" s="215">
        <v>636</v>
      </c>
      <c r="D33" s="216">
        <v>636</v>
      </c>
      <c r="E33" s="219"/>
      <c r="F33" s="220"/>
      <c r="G33" s="221"/>
      <c r="H33" s="231"/>
      <c r="I33" s="219">
        <v>477.3</v>
      </c>
      <c r="J33" s="220">
        <v>477.3</v>
      </c>
      <c r="K33" s="219">
        <v>488</v>
      </c>
      <c r="L33" s="232">
        <v>488</v>
      </c>
      <c r="M33" s="223"/>
      <c r="N33" s="220"/>
      <c r="O33" s="223"/>
      <c r="P33" s="220"/>
      <c r="Q33" s="223">
        <f>117*4</f>
        <v>468</v>
      </c>
      <c r="R33" s="220">
        <v>468</v>
      </c>
      <c r="S33" s="223"/>
      <c r="T33" s="220"/>
      <c r="U33" s="223"/>
      <c r="V33" s="220"/>
      <c r="W33" s="224"/>
      <c r="X33" s="225"/>
      <c r="Y33" s="226"/>
      <c r="Z33" s="227"/>
      <c r="AA33" s="221"/>
      <c r="AB33" s="222"/>
      <c r="AC33" s="226"/>
      <c r="AD33" s="227"/>
      <c r="AE33" s="228"/>
      <c r="AF33" s="210"/>
      <c r="AG33" s="223">
        <f>117*4</f>
        <v>468</v>
      </c>
      <c r="AH33" s="220">
        <v>468</v>
      </c>
      <c r="AI33" s="223">
        <f>117*4</f>
        <v>468</v>
      </c>
      <c r="AJ33" s="220">
        <v>468</v>
      </c>
      <c r="AK33" s="210">
        <v>6</v>
      </c>
      <c r="AL33" s="217">
        <f t="shared" si="0"/>
        <v>500.88333333333338</v>
      </c>
      <c r="AM33" s="207">
        <f t="shared" si="1"/>
        <v>500.88333333333338</v>
      </c>
    </row>
    <row r="34" spans="1:39" ht="49.5">
      <c r="A34" s="24">
        <v>24</v>
      </c>
      <c r="B34" s="24" t="s">
        <v>33</v>
      </c>
      <c r="C34" s="215">
        <v>380</v>
      </c>
      <c r="D34" s="216">
        <v>380</v>
      </c>
      <c r="E34" s="219">
        <v>260</v>
      </c>
      <c r="F34" s="220">
        <v>260</v>
      </c>
      <c r="G34" s="221">
        <v>242</v>
      </c>
      <c r="H34" s="231">
        <v>300</v>
      </c>
      <c r="I34" s="219"/>
      <c r="J34" s="220"/>
      <c r="K34" s="219"/>
      <c r="L34" s="232"/>
      <c r="M34" s="223"/>
      <c r="N34" s="220"/>
      <c r="O34" s="223"/>
      <c r="P34" s="220"/>
      <c r="Q34" s="223">
        <v>520</v>
      </c>
      <c r="R34" s="220">
        <v>520</v>
      </c>
      <c r="S34" s="223"/>
      <c r="T34" s="220"/>
      <c r="U34" s="223"/>
      <c r="V34" s="220"/>
      <c r="W34" s="224"/>
      <c r="X34" s="225"/>
      <c r="Y34" s="226"/>
      <c r="Z34" s="227"/>
      <c r="AA34" s="221"/>
      <c r="AB34" s="222"/>
      <c r="AC34" s="226"/>
      <c r="AD34" s="227"/>
      <c r="AE34" s="228"/>
      <c r="AF34" s="210"/>
      <c r="AG34" s="223"/>
      <c r="AH34" s="220"/>
      <c r="AI34" s="223"/>
      <c r="AJ34" s="220"/>
      <c r="AK34" s="210">
        <v>4</v>
      </c>
      <c r="AL34" s="217">
        <f t="shared" si="0"/>
        <v>350.5</v>
      </c>
      <c r="AM34" s="207">
        <f t="shared" si="1"/>
        <v>365</v>
      </c>
    </row>
    <row r="35" spans="1:39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/>
      <c r="H35" s="231"/>
      <c r="I35" s="219">
        <v>84</v>
      </c>
      <c r="J35" s="220">
        <v>84</v>
      </c>
      <c r="K35" s="219">
        <v>98</v>
      </c>
      <c r="L35" s="232">
        <v>98</v>
      </c>
      <c r="M35" s="223"/>
      <c r="N35" s="220"/>
      <c r="O35" s="223"/>
      <c r="P35" s="220"/>
      <c r="Q35" s="223">
        <v>80</v>
      </c>
      <c r="R35" s="220">
        <v>80</v>
      </c>
      <c r="S35" s="223"/>
      <c r="T35" s="220"/>
      <c r="U35" s="223"/>
      <c r="V35" s="220"/>
      <c r="W35" s="224"/>
      <c r="X35" s="225"/>
      <c r="Y35" s="226"/>
      <c r="Z35" s="227"/>
      <c r="AA35" s="221"/>
      <c r="AB35" s="222"/>
      <c r="AC35" s="226"/>
      <c r="AD35" s="227"/>
      <c r="AE35" s="228"/>
      <c r="AF35" s="210"/>
      <c r="AG35" s="223">
        <v>107</v>
      </c>
      <c r="AH35" s="220">
        <v>107</v>
      </c>
      <c r="AI35" s="223">
        <v>107</v>
      </c>
      <c r="AJ35" s="220">
        <v>107</v>
      </c>
      <c r="AK35" s="210">
        <v>6</v>
      </c>
      <c r="AL35" s="217">
        <f t="shared" si="0"/>
        <v>97.333333333333329</v>
      </c>
      <c r="AM35" s="207">
        <f t="shared" si="1"/>
        <v>97.333333333333329</v>
      </c>
    </row>
    <row r="36" spans="1:39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176</v>
      </c>
      <c r="H36" s="231">
        <v>294.5</v>
      </c>
      <c r="I36" s="219">
        <v>277</v>
      </c>
      <c r="J36" s="220">
        <v>277</v>
      </c>
      <c r="K36" s="219"/>
      <c r="L36" s="232"/>
      <c r="M36" s="223">
        <v>327.8</v>
      </c>
      <c r="N36" s="220">
        <v>327.8</v>
      </c>
      <c r="O36" s="223"/>
      <c r="P36" s="220"/>
      <c r="Q36" s="223"/>
      <c r="R36" s="220"/>
      <c r="S36" s="223"/>
      <c r="T36" s="220"/>
      <c r="U36" s="223"/>
      <c r="V36" s="220"/>
      <c r="W36" s="224"/>
      <c r="X36" s="225"/>
      <c r="Y36" s="226"/>
      <c r="Z36" s="227"/>
      <c r="AA36" s="221"/>
      <c r="AB36" s="222"/>
      <c r="AC36" s="226"/>
      <c r="AD36" s="227"/>
      <c r="AE36" s="228"/>
      <c r="AF36" s="210"/>
      <c r="AG36" s="223"/>
      <c r="AH36" s="220"/>
      <c r="AI36" s="223"/>
      <c r="AJ36" s="220"/>
      <c r="AK36" s="210">
        <v>5</v>
      </c>
      <c r="AL36" s="217">
        <f t="shared" si="0"/>
        <v>272.916</v>
      </c>
      <c r="AM36" s="207">
        <f t="shared" si="1"/>
        <v>296.61599999999999</v>
      </c>
    </row>
    <row r="37" spans="1:3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325</v>
      </c>
      <c r="H37" s="231">
        <v>325</v>
      </c>
      <c r="I37" s="219">
        <v>330</v>
      </c>
      <c r="J37" s="220">
        <v>330</v>
      </c>
      <c r="K37" s="219">
        <v>320</v>
      </c>
      <c r="L37" s="232">
        <v>650</v>
      </c>
      <c r="M37" s="223">
        <v>360</v>
      </c>
      <c r="N37" s="220">
        <v>360</v>
      </c>
      <c r="O37" s="223"/>
      <c r="P37" s="220"/>
      <c r="Q37" s="223">
        <v>360</v>
      </c>
      <c r="R37" s="220">
        <v>360</v>
      </c>
      <c r="S37" s="223"/>
      <c r="T37" s="220"/>
      <c r="U37" s="223"/>
      <c r="V37" s="220"/>
      <c r="W37" s="224"/>
      <c r="X37" s="225"/>
      <c r="Y37" s="226"/>
      <c r="Z37" s="227"/>
      <c r="AA37" s="221"/>
      <c r="AB37" s="222"/>
      <c r="AC37" s="226"/>
      <c r="AD37" s="227"/>
      <c r="AE37" s="228"/>
      <c r="AF37" s="210"/>
      <c r="AG37" s="223">
        <v>360</v>
      </c>
      <c r="AH37" s="220">
        <v>360</v>
      </c>
      <c r="AI37" s="223">
        <v>360</v>
      </c>
      <c r="AJ37" s="220">
        <v>360</v>
      </c>
      <c r="AK37" s="210">
        <v>9</v>
      </c>
      <c r="AL37" s="217">
        <f t="shared" si="0"/>
        <v>348.33333333333331</v>
      </c>
      <c r="AM37" s="207">
        <f t="shared" si="1"/>
        <v>388.33333333333331</v>
      </c>
    </row>
    <row r="38" spans="1:3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  <c r="AA38" s="505"/>
      <c r="AB38" s="505"/>
      <c r="AC38" s="505"/>
      <c r="AD38" s="505"/>
      <c r="AE38" s="505"/>
      <c r="AF38" s="505"/>
      <c r="AG38" s="211"/>
      <c r="AH38" s="211"/>
      <c r="AI38" s="211"/>
      <c r="AJ38" s="211"/>
      <c r="AK38" s="211"/>
      <c r="AL38" s="217"/>
      <c r="AM38" s="207"/>
    </row>
    <row r="39" spans="1:39" ht="33">
      <c r="A39" s="24">
        <v>28</v>
      </c>
      <c r="B39" s="24" t="s">
        <v>38</v>
      </c>
      <c r="C39" s="215">
        <v>24</v>
      </c>
      <c r="D39" s="216">
        <v>24</v>
      </c>
      <c r="E39" s="219">
        <v>25</v>
      </c>
      <c r="F39" s="222">
        <v>25</v>
      </c>
      <c r="G39" s="219">
        <v>22</v>
      </c>
      <c r="H39" s="232">
        <f>G39</f>
        <v>22</v>
      </c>
      <c r="I39" s="219">
        <v>18</v>
      </c>
      <c r="J39" s="220">
        <v>20</v>
      </c>
      <c r="K39" s="223"/>
      <c r="L39" s="220"/>
      <c r="M39" s="223">
        <v>18</v>
      </c>
      <c r="N39" s="220">
        <v>20</v>
      </c>
      <c r="O39" s="223"/>
      <c r="P39" s="220"/>
      <c r="Q39" s="223">
        <v>24</v>
      </c>
      <c r="R39" s="220">
        <v>24</v>
      </c>
      <c r="S39" s="223"/>
      <c r="T39" s="220"/>
      <c r="U39" s="223"/>
      <c r="V39" s="220"/>
      <c r="W39" s="224"/>
      <c r="X39" s="225"/>
      <c r="Y39" s="226"/>
      <c r="Z39" s="227"/>
      <c r="AA39" s="221"/>
      <c r="AB39" s="222"/>
      <c r="AC39" s="226"/>
      <c r="AD39" s="227"/>
      <c r="AE39" s="228"/>
      <c r="AF39" s="210"/>
      <c r="AG39" s="223">
        <v>20</v>
      </c>
      <c r="AH39" s="220">
        <v>20</v>
      </c>
      <c r="AI39" s="223">
        <v>20</v>
      </c>
      <c r="AJ39" s="220">
        <v>20</v>
      </c>
      <c r="AK39" s="210">
        <v>8</v>
      </c>
      <c r="AL39" s="217">
        <f t="shared" si="0"/>
        <v>21.375</v>
      </c>
      <c r="AM39" s="207">
        <f t="shared" si="1"/>
        <v>21.875</v>
      </c>
    </row>
    <row r="40" spans="1:39" ht="33">
      <c r="A40" s="24">
        <v>29</v>
      </c>
      <c r="B40" s="24" t="s">
        <v>39</v>
      </c>
      <c r="C40" s="215">
        <v>34</v>
      </c>
      <c r="D40" s="216">
        <v>34</v>
      </c>
      <c r="E40" s="219">
        <v>38</v>
      </c>
      <c r="F40" s="222">
        <v>38</v>
      </c>
      <c r="G40" s="219">
        <v>33</v>
      </c>
      <c r="H40" s="232">
        <f t="shared" ref="H40:H45" si="3">G40</f>
        <v>33</v>
      </c>
      <c r="I40" s="219">
        <v>32</v>
      </c>
      <c r="J40" s="220">
        <v>32</v>
      </c>
      <c r="K40" s="223">
        <v>20</v>
      </c>
      <c r="L40" s="220">
        <v>20</v>
      </c>
      <c r="M40" s="223">
        <v>85</v>
      </c>
      <c r="N40" s="220">
        <v>85</v>
      </c>
      <c r="O40" s="223"/>
      <c r="P40" s="220"/>
      <c r="Q40" s="223">
        <v>38</v>
      </c>
      <c r="R40" s="220">
        <v>368</v>
      </c>
      <c r="S40" s="223"/>
      <c r="T40" s="220"/>
      <c r="U40" s="223"/>
      <c r="V40" s="220"/>
      <c r="W40" s="224"/>
      <c r="X40" s="225"/>
      <c r="Y40" s="226"/>
      <c r="Z40" s="227"/>
      <c r="AA40" s="221"/>
      <c r="AB40" s="222"/>
      <c r="AC40" s="226"/>
      <c r="AD40" s="227"/>
      <c r="AE40" s="228"/>
      <c r="AF40" s="210"/>
      <c r="AG40" s="223">
        <v>22</v>
      </c>
      <c r="AH40" s="220">
        <v>22</v>
      </c>
      <c r="AI40" s="223">
        <v>22</v>
      </c>
      <c r="AJ40" s="220">
        <v>22</v>
      </c>
      <c r="AK40" s="210">
        <v>9</v>
      </c>
      <c r="AL40" s="217">
        <f t="shared" si="0"/>
        <v>36</v>
      </c>
      <c r="AM40" s="207">
        <f t="shared" si="1"/>
        <v>72.666666666666671</v>
      </c>
    </row>
    <row r="41" spans="1:39" ht="49.5">
      <c r="A41" s="24">
        <v>30</v>
      </c>
      <c r="B41" s="24" t="s">
        <v>40</v>
      </c>
      <c r="C41" s="215">
        <v>24</v>
      </c>
      <c r="D41" s="216">
        <v>25</v>
      </c>
      <c r="E41" s="219">
        <v>22</v>
      </c>
      <c r="F41" s="222">
        <v>22</v>
      </c>
      <c r="G41" s="219">
        <v>25</v>
      </c>
      <c r="H41" s="232">
        <f t="shared" si="3"/>
        <v>25</v>
      </c>
      <c r="I41" s="219"/>
      <c r="J41" s="220"/>
      <c r="K41" s="223">
        <v>27</v>
      </c>
      <c r="L41" s="220">
        <v>27</v>
      </c>
      <c r="M41" s="223">
        <v>21</v>
      </c>
      <c r="N41" s="220">
        <v>21</v>
      </c>
      <c r="O41" s="223"/>
      <c r="P41" s="220"/>
      <c r="Q41" s="223">
        <v>25</v>
      </c>
      <c r="R41" s="220">
        <v>25</v>
      </c>
      <c r="S41" s="223"/>
      <c r="T41" s="220"/>
      <c r="U41" s="223"/>
      <c r="V41" s="220"/>
      <c r="W41" s="224"/>
      <c r="X41" s="225"/>
      <c r="Y41" s="226"/>
      <c r="Z41" s="227"/>
      <c r="AA41" s="221"/>
      <c r="AB41" s="222"/>
      <c r="AC41" s="226"/>
      <c r="AD41" s="227"/>
      <c r="AE41" s="228"/>
      <c r="AF41" s="210"/>
      <c r="AG41" s="223">
        <v>24</v>
      </c>
      <c r="AH41" s="220">
        <v>25</v>
      </c>
      <c r="AI41" s="223">
        <v>24</v>
      </c>
      <c r="AJ41" s="220">
        <v>25</v>
      </c>
      <c r="AK41" s="210">
        <v>8</v>
      </c>
      <c r="AL41" s="217">
        <f t="shared" si="0"/>
        <v>24</v>
      </c>
      <c r="AM41" s="207">
        <f t="shared" si="1"/>
        <v>24.375</v>
      </c>
    </row>
    <row r="42" spans="1:39" ht="33">
      <c r="A42" s="24">
        <v>31</v>
      </c>
      <c r="B42" s="24" t="s">
        <v>41</v>
      </c>
      <c r="C42" s="215">
        <v>25</v>
      </c>
      <c r="D42" s="216">
        <v>68</v>
      </c>
      <c r="E42" s="219">
        <v>90</v>
      </c>
      <c r="F42" s="222">
        <v>90</v>
      </c>
      <c r="G42" s="219">
        <v>23</v>
      </c>
      <c r="H42" s="232">
        <f t="shared" si="3"/>
        <v>23</v>
      </c>
      <c r="I42" s="219">
        <v>23</v>
      </c>
      <c r="J42" s="220">
        <v>23</v>
      </c>
      <c r="K42" s="223">
        <v>17</v>
      </c>
      <c r="L42" s="220">
        <v>70</v>
      </c>
      <c r="M42" s="223">
        <v>65</v>
      </c>
      <c r="N42" s="220">
        <v>65</v>
      </c>
      <c r="O42" s="223"/>
      <c r="P42" s="220"/>
      <c r="Q42" s="223">
        <v>32</v>
      </c>
      <c r="R42" s="220">
        <v>32</v>
      </c>
      <c r="S42" s="223"/>
      <c r="T42" s="220"/>
      <c r="U42" s="223"/>
      <c r="V42" s="220"/>
      <c r="W42" s="224"/>
      <c r="X42" s="225"/>
      <c r="Y42" s="226"/>
      <c r="Z42" s="227"/>
      <c r="AA42" s="221"/>
      <c r="AB42" s="222"/>
      <c r="AC42" s="226"/>
      <c r="AD42" s="227"/>
      <c r="AE42" s="228"/>
      <c r="AF42" s="210"/>
      <c r="AG42" s="223">
        <v>29</v>
      </c>
      <c r="AH42" s="220">
        <v>29</v>
      </c>
      <c r="AI42" s="223">
        <v>29</v>
      </c>
      <c r="AJ42" s="220">
        <v>29</v>
      </c>
      <c r="AK42" s="210">
        <v>9</v>
      </c>
      <c r="AL42" s="217">
        <f t="shared" si="0"/>
        <v>37</v>
      </c>
      <c r="AM42" s="207">
        <f t="shared" si="1"/>
        <v>47.666666666666664</v>
      </c>
    </row>
    <row r="43" spans="1:39" ht="33">
      <c r="A43" s="24">
        <v>32</v>
      </c>
      <c r="B43" s="24" t="s">
        <v>42</v>
      </c>
      <c r="C43" s="215">
        <v>185</v>
      </c>
      <c r="D43" s="216">
        <v>185</v>
      </c>
      <c r="E43" s="219">
        <v>95</v>
      </c>
      <c r="F43" s="222">
        <v>95</v>
      </c>
      <c r="G43" s="219">
        <v>124</v>
      </c>
      <c r="H43" s="232">
        <f t="shared" si="3"/>
        <v>124</v>
      </c>
      <c r="I43" s="219">
        <v>120</v>
      </c>
      <c r="J43" s="220">
        <v>120</v>
      </c>
      <c r="K43" s="223">
        <v>147</v>
      </c>
      <c r="L43" s="220">
        <v>147</v>
      </c>
      <c r="M43" s="223"/>
      <c r="N43" s="220"/>
      <c r="O43" s="223"/>
      <c r="P43" s="220"/>
      <c r="Q43" s="223">
        <v>100</v>
      </c>
      <c r="R43" s="220">
        <v>100</v>
      </c>
      <c r="S43" s="223"/>
      <c r="T43" s="220"/>
      <c r="U43" s="223"/>
      <c r="V43" s="220"/>
      <c r="W43" s="224"/>
      <c r="X43" s="225"/>
      <c r="Y43" s="226"/>
      <c r="Z43" s="227"/>
      <c r="AA43" s="221"/>
      <c r="AB43" s="222"/>
      <c r="AC43" s="226"/>
      <c r="AD43" s="227"/>
      <c r="AE43" s="228"/>
      <c r="AF43" s="210"/>
      <c r="AG43" s="223"/>
      <c r="AH43" s="220"/>
      <c r="AI43" s="223"/>
      <c r="AJ43" s="220"/>
      <c r="AK43" s="210">
        <v>6</v>
      </c>
      <c r="AL43" s="217">
        <f t="shared" si="0"/>
        <v>128.5</v>
      </c>
      <c r="AM43" s="207">
        <f t="shared" si="1"/>
        <v>128.5</v>
      </c>
    </row>
    <row r="44" spans="1:39" ht="30" customHeight="1">
      <c r="A44" s="24">
        <v>33</v>
      </c>
      <c r="B44" s="24" t="s">
        <v>43</v>
      </c>
      <c r="C44" s="215"/>
      <c r="D44" s="216"/>
      <c r="E44" s="219">
        <v>125</v>
      </c>
      <c r="F44" s="222">
        <v>125</v>
      </c>
      <c r="G44" s="219">
        <v>124</v>
      </c>
      <c r="H44" s="232">
        <f t="shared" si="3"/>
        <v>124</v>
      </c>
      <c r="I44" s="219"/>
      <c r="J44" s="220"/>
      <c r="K44" s="223">
        <v>187</v>
      </c>
      <c r="L44" s="220">
        <v>187</v>
      </c>
      <c r="M44" s="223"/>
      <c r="N44" s="220"/>
      <c r="O44" s="223"/>
      <c r="P44" s="220"/>
      <c r="Q44" s="223">
        <v>150</v>
      </c>
      <c r="R44" s="220">
        <v>150</v>
      </c>
      <c r="S44" s="223"/>
      <c r="T44" s="220"/>
      <c r="U44" s="223"/>
      <c r="V44" s="220"/>
      <c r="W44" s="224"/>
      <c r="X44" s="225"/>
      <c r="Y44" s="226"/>
      <c r="Z44" s="227"/>
      <c r="AA44" s="221"/>
      <c r="AB44" s="222"/>
      <c r="AC44" s="226"/>
      <c r="AD44" s="227"/>
      <c r="AE44" s="228"/>
      <c r="AF44" s="210"/>
      <c r="AG44" s="223"/>
      <c r="AH44" s="220"/>
      <c r="AI44" s="223"/>
      <c r="AJ44" s="220"/>
      <c r="AK44" s="210">
        <v>4</v>
      </c>
      <c r="AL44" s="217">
        <f t="shared" si="0"/>
        <v>146.5</v>
      </c>
      <c r="AM44" s="207">
        <f t="shared" si="1"/>
        <v>146.5</v>
      </c>
    </row>
    <row r="45" spans="1:39" ht="28.5" customHeight="1">
      <c r="A45" s="24">
        <v>34</v>
      </c>
      <c r="B45" s="24" t="s">
        <v>44</v>
      </c>
      <c r="C45" s="215">
        <v>260</v>
      </c>
      <c r="D45" s="216">
        <v>260</v>
      </c>
      <c r="E45" s="219"/>
      <c r="F45" s="222"/>
      <c r="G45" s="219">
        <v>226</v>
      </c>
      <c r="H45" s="232">
        <f t="shared" si="3"/>
        <v>226</v>
      </c>
      <c r="I45" s="219"/>
      <c r="J45" s="220"/>
      <c r="K45" s="223">
        <v>186</v>
      </c>
      <c r="L45" s="220">
        <v>186</v>
      </c>
      <c r="M45" s="223">
        <v>180</v>
      </c>
      <c r="N45" s="220">
        <v>180</v>
      </c>
      <c r="O45" s="223"/>
      <c r="P45" s="220"/>
      <c r="Q45" s="223">
        <v>240</v>
      </c>
      <c r="R45" s="220">
        <v>240</v>
      </c>
      <c r="S45" s="223"/>
      <c r="T45" s="220"/>
      <c r="U45" s="223"/>
      <c r="V45" s="220"/>
      <c r="W45" s="224"/>
      <c r="X45" s="225"/>
      <c r="Y45" s="226"/>
      <c r="Z45" s="227"/>
      <c r="AA45" s="221"/>
      <c r="AB45" s="222"/>
      <c r="AC45" s="226"/>
      <c r="AD45" s="227"/>
      <c r="AE45" s="228"/>
      <c r="AF45" s="210"/>
      <c r="AG45" s="223">
        <v>240</v>
      </c>
      <c r="AH45" s="220">
        <v>240</v>
      </c>
      <c r="AI45" s="223">
        <v>240</v>
      </c>
      <c r="AJ45" s="220">
        <v>240</v>
      </c>
      <c r="AK45" s="210">
        <v>7</v>
      </c>
      <c r="AL45" s="217">
        <f t="shared" si="0"/>
        <v>224.57142857142858</v>
      </c>
      <c r="AM45" s="207">
        <f t="shared" si="1"/>
        <v>224.57142857142858</v>
      </c>
    </row>
    <row r="46" spans="1:3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05"/>
      <c r="V46" s="505"/>
      <c r="W46" s="505"/>
      <c r="X46" s="505"/>
      <c r="Y46" s="505"/>
      <c r="Z46" s="505"/>
      <c r="AA46" s="505"/>
      <c r="AB46" s="505"/>
      <c r="AC46" s="505"/>
      <c r="AD46" s="505"/>
      <c r="AE46" s="505"/>
      <c r="AF46" s="505"/>
      <c r="AG46" s="211"/>
      <c r="AH46" s="211"/>
      <c r="AI46" s="211"/>
      <c r="AJ46" s="211"/>
      <c r="AK46" s="211"/>
      <c r="AL46" s="217"/>
      <c r="AM46" s="207"/>
    </row>
    <row r="47" spans="1:39" ht="33">
      <c r="A47" s="24">
        <v>35</v>
      </c>
      <c r="B47" s="24" t="s">
        <v>46</v>
      </c>
      <c r="C47" s="215">
        <v>100</v>
      </c>
      <c r="D47" s="216">
        <v>200</v>
      </c>
      <c r="E47" s="219">
        <v>140</v>
      </c>
      <c r="F47" s="222">
        <v>150</v>
      </c>
      <c r="G47" s="222">
        <v>110</v>
      </c>
      <c r="H47" s="219">
        <v>130</v>
      </c>
      <c r="I47" s="219">
        <v>120</v>
      </c>
      <c r="J47" s="220">
        <v>130</v>
      </c>
      <c r="K47" s="223">
        <v>110</v>
      </c>
      <c r="L47" s="220">
        <v>135</v>
      </c>
      <c r="M47" s="223">
        <v>145</v>
      </c>
      <c r="N47" s="220">
        <v>145</v>
      </c>
      <c r="O47" s="223"/>
      <c r="P47" s="220"/>
      <c r="Q47" s="223">
        <v>130</v>
      </c>
      <c r="R47" s="220">
        <v>130</v>
      </c>
      <c r="S47" s="223"/>
      <c r="T47" s="220"/>
      <c r="U47" s="223"/>
      <c r="V47" s="220"/>
      <c r="W47" s="224"/>
      <c r="X47" s="225"/>
      <c r="Y47" s="226"/>
      <c r="Z47" s="227"/>
      <c r="AA47" s="221"/>
      <c r="AB47" s="222"/>
      <c r="AC47" s="226"/>
      <c r="AD47" s="227"/>
      <c r="AE47" s="228"/>
      <c r="AF47" s="210"/>
      <c r="AG47" s="223">
        <v>130</v>
      </c>
      <c r="AH47" s="220">
        <v>130</v>
      </c>
      <c r="AI47" s="223">
        <v>130</v>
      </c>
      <c r="AJ47" s="220">
        <v>130</v>
      </c>
      <c r="AK47" s="210">
        <v>9</v>
      </c>
      <c r="AL47" s="217">
        <f t="shared" si="0"/>
        <v>123.88888888888889</v>
      </c>
      <c r="AM47" s="207">
        <f t="shared" si="1"/>
        <v>142.22222222222223</v>
      </c>
    </row>
    <row r="48" spans="1:39" ht="33">
      <c r="A48" s="24">
        <v>36</v>
      </c>
      <c r="B48" s="24" t="s">
        <v>47</v>
      </c>
      <c r="C48" s="215"/>
      <c r="D48" s="216"/>
      <c r="E48" s="219">
        <v>110</v>
      </c>
      <c r="F48" s="222">
        <v>110</v>
      </c>
      <c r="G48" s="222">
        <v>98</v>
      </c>
      <c r="H48" s="219">
        <v>98</v>
      </c>
      <c r="I48" s="219"/>
      <c r="J48" s="220"/>
      <c r="K48" s="223">
        <v>110</v>
      </c>
      <c r="L48" s="220">
        <v>110</v>
      </c>
      <c r="M48" s="223">
        <v>90</v>
      </c>
      <c r="N48" s="220">
        <v>100</v>
      </c>
      <c r="O48" s="223"/>
      <c r="P48" s="220"/>
      <c r="Q48" s="223">
        <v>95</v>
      </c>
      <c r="R48" s="220">
        <v>95</v>
      </c>
      <c r="S48" s="223"/>
      <c r="T48" s="220"/>
      <c r="U48" s="223"/>
      <c r="V48" s="220"/>
      <c r="W48" s="224"/>
      <c r="X48" s="225"/>
      <c r="Y48" s="226"/>
      <c r="Z48" s="227"/>
      <c r="AA48" s="221"/>
      <c r="AB48" s="222"/>
      <c r="AC48" s="226"/>
      <c r="AD48" s="227"/>
      <c r="AE48" s="228"/>
      <c r="AF48" s="210"/>
      <c r="AG48" s="223">
        <v>95</v>
      </c>
      <c r="AH48" s="220">
        <v>95</v>
      </c>
      <c r="AI48" s="223">
        <v>95</v>
      </c>
      <c r="AJ48" s="220">
        <v>95</v>
      </c>
      <c r="AK48" s="210">
        <v>7</v>
      </c>
      <c r="AL48" s="217">
        <f t="shared" si="0"/>
        <v>99</v>
      </c>
      <c r="AM48" s="207">
        <f t="shared" si="1"/>
        <v>100.42857142857143</v>
      </c>
    </row>
    <row r="49" spans="1:39" ht="33">
      <c r="A49" s="24">
        <v>37</v>
      </c>
      <c r="B49" s="24" t="s">
        <v>48</v>
      </c>
      <c r="C49" s="215">
        <v>120</v>
      </c>
      <c r="D49" s="216">
        <v>180</v>
      </c>
      <c r="E49" s="219">
        <v>275</v>
      </c>
      <c r="F49" s="222">
        <v>275</v>
      </c>
      <c r="G49" s="222"/>
      <c r="H49" s="219"/>
      <c r="I49" s="219">
        <v>175</v>
      </c>
      <c r="J49" s="220">
        <v>190</v>
      </c>
      <c r="K49" s="223">
        <v>118</v>
      </c>
      <c r="L49" s="220">
        <v>118</v>
      </c>
      <c r="M49" s="223">
        <v>150</v>
      </c>
      <c r="N49" s="220">
        <v>150</v>
      </c>
      <c r="O49" s="223"/>
      <c r="P49" s="220"/>
      <c r="Q49" s="223"/>
      <c r="R49" s="220"/>
      <c r="S49" s="223"/>
      <c r="T49" s="220"/>
      <c r="U49" s="223"/>
      <c r="V49" s="220"/>
      <c r="W49" s="224"/>
      <c r="X49" s="225"/>
      <c r="Y49" s="226"/>
      <c r="Z49" s="227"/>
      <c r="AA49" s="221"/>
      <c r="AB49" s="222"/>
      <c r="AC49" s="226"/>
      <c r="AD49" s="227"/>
      <c r="AE49" s="228"/>
      <c r="AF49" s="210"/>
      <c r="AG49" s="223">
        <v>140</v>
      </c>
      <c r="AH49" s="220">
        <v>140</v>
      </c>
      <c r="AI49" s="223">
        <v>140</v>
      </c>
      <c r="AJ49" s="220">
        <v>140</v>
      </c>
      <c r="AK49" s="210">
        <v>7</v>
      </c>
      <c r="AL49" s="217">
        <f t="shared" si="0"/>
        <v>159.71428571428572</v>
      </c>
      <c r="AM49" s="207">
        <f t="shared" si="1"/>
        <v>170.42857142857142</v>
      </c>
    </row>
    <row r="50" spans="1:39">
      <c r="A50" s="24">
        <v>38</v>
      </c>
      <c r="B50" s="24" t="s">
        <v>49</v>
      </c>
      <c r="C50" s="215">
        <v>120</v>
      </c>
      <c r="D50" s="216">
        <v>120</v>
      </c>
      <c r="E50" s="219">
        <v>130</v>
      </c>
      <c r="F50" s="222">
        <v>130</v>
      </c>
      <c r="G50" s="222"/>
      <c r="H50" s="219"/>
      <c r="I50" s="219">
        <v>120</v>
      </c>
      <c r="J50" s="220">
        <v>120</v>
      </c>
      <c r="K50" s="223">
        <v>119</v>
      </c>
      <c r="L50" s="220">
        <v>119</v>
      </c>
      <c r="M50" s="223">
        <v>100</v>
      </c>
      <c r="N50" s="220">
        <v>100</v>
      </c>
      <c r="O50" s="223"/>
      <c r="P50" s="220"/>
      <c r="Q50" s="223">
        <v>130</v>
      </c>
      <c r="R50" s="220">
        <v>130</v>
      </c>
      <c r="S50" s="223"/>
      <c r="T50" s="220"/>
      <c r="U50" s="223"/>
      <c r="V50" s="220"/>
      <c r="W50" s="224"/>
      <c r="X50" s="225"/>
      <c r="Y50" s="226"/>
      <c r="Z50" s="227"/>
      <c r="AA50" s="221"/>
      <c r="AB50" s="222"/>
      <c r="AC50" s="226"/>
      <c r="AD50" s="227"/>
      <c r="AE50" s="228"/>
      <c r="AF50" s="210"/>
      <c r="AG50" s="223">
        <v>260</v>
      </c>
      <c r="AH50" s="220">
        <v>260</v>
      </c>
      <c r="AI50" s="223">
        <v>260</v>
      </c>
      <c r="AJ50" s="220">
        <v>260</v>
      </c>
      <c r="AK50" s="210">
        <v>8</v>
      </c>
      <c r="AL50" s="217">
        <f t="shared" si="0"/>
        <v>154.875</v>
      </c>
      <c r="AM50" s="207">
        <f t="shared" si="1"/>
        <v>154.875</v>
      </c>
    </row>
    <row r="51" spans="1:39">
      <c r="A51" s="24">
        <v>39</v>
      </c>
      <c r="B51" s="24" t="s">
        <v>50</v>
      </c>
      <c r="C51" s="215">
        <v>170</v>
      </c>
      <c r="D51" s="216">
        <v>170</v>
      </c>
      <c r="E51" s="219">
        <v>160</v>
      </c>
      <c r="F51" s="222">
        <v>160</v>
      </c>
      <c r="G51" s="222">
        <v>156</v>
      </c>
      <c r="H51" s="219">
        <v>156</v>
      </c>
      <c r="I51" s="219">
        <v>150</v>
      </c>
      <c r="J51" s="220">
        <v>150</v>
      </c>
      <c r="K51" s="223">
        <v>154</v>
      </c>
      <c r="L51" s="220">
        <v>154</v>
      </c>
      <c r="M51" s="223">
        <v>170</v>
      </c>
      <c r="N51" s="220">
        <v>170</v>
      </c>
      <c r="O51" s="223"/>
      <c r="P51" s="220"/>
      <c r="Q51" s="223">
        <v>180</v>
      </c>
      <c r="R51" s="220">
        <v>180</v>
      </c>
      <c r="S51" s="223"/>
      <c r="T51" s="220"/>
      <c r="U51" s="223"/>
      <c r="V51" s="220"/>
      <c r="W51" s="224"/>
      <c r="X51" s="225"/>
      <c r="Y51" s="226"/>
      <c r="Z51" s="227"/>
      <c r="AA51" s="221"/>
      <c r="AB51" s="222"/>
      <c r="AC51" s="226"/>
      <c r="AD51" s="227"/>
      <c r="AE51" s="228"/>
      <c r="AF51" s="210"/>
      <c r="AG51" s="223"/>
      <c r="AH51" s="220"/>
      <c r="AI51" s="223"/>
      <c r="AJ51" s="220"/>
      <c r="AK51" s="210">
        <v>7</v>
      </c>
      <c r="AL51" s="217">
        <f t="shared" si="0"/>
        <v>162.85714285714286</v>
      </c>
      <c r="AM51" s="207">
        <f t="shared" si="1"/>
        <v>162.85714285714286</v>
      </c>
    </row>
    <row r="52" spans="1:3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505"/>
      <c r="P52" s="505"/>
      <c r="Q52" s="505"/>
      <c r="R52" s="505"/>
      <c r="S52" s="505"/>
      <c r="T52" s="505"/>
      <c r="U52" s="505"/>
      <c r="V52" s="505"/>
      <c r="W52" s="505"/>
      <c r="X52" s="505"/>
      <c r="Y52" s="505"/>
      <c r="Z52" s="505"/>
      <c r="AA52" s="505"/>
      <c r="AB52" s="505"/>
      <c r="AC52" s="505"/>
      <c r="AD52" s="505"/>
      <c r="AE52" s="505"/>
      <c r="AF52" s="505"/>
      <c r="AG52" s="211"/>
      <c r="AH52" s="211"/>
      <c r="AI52" s="211"/>
      <c r="AJ52" s="211"/>
      <c r="AK52" s="211"/>
      <c r="AL52" s="217"/>
      <c r="AM52" s="207"/>
    </row>
    <row r="53" spans="1:39" ht="29.25" customHeight="1">
      <c r="A53" s="24">
        <v>40</v>
      </c>
      <c r="B53" s="24" t="s">
        <v>52</v>
      </c>
      <c r="C53" s="215">
        <v>61</v>
      </c>
      <c r="D53" s="216">
        <v>61</v>
      </c>
      <c r="E53" s="219">
        <v>65</v>
      </c>
      <c r="F53" s="220">
        <v>65</v>
      </c>
      <c r="G53" s="221">
        <v>65</v>
      </c>
      <c r="H53" s="222">
        <v>65</v>
      </c>
      <c r="I53" s="233">
        <v>65</v>
      </c>
      <c r="J53" s="234">
        <v>65</v>
      </c>
      <c r="K53" s="233">
        <v>65</v>
      </c>
      <c r="L53" s="234">
        <v>65</v>
      </c>
      <c r="M53" s="233">
        <v>65</v>
      </c>
      <c r="N53" s="234">
        <v>65</v>
      </c>
      <c r="O53" s="233"/>
      <c r="P53" s="234"/>
      <c r="Q53" s="233">
        <v>65</v>
      </c>
      <c r="R53" s="234">
        <v>65</v>
      </c>
      <c r="S53" s="233"/>
      <c r="T53" s="234"/>
      <c r="U53" s="233"/>
      <c r="V53" s="234"/>
      <c r="W53" s="224"/>
      <c r="X53" s="225"/>
      <c r="Y53" s="226"/>
      <c r="Z53" s="227"/>
      <c r="AA53" s="221"/>
      <c r="AB53" s="222"/>
      <c r="AC53" s="226"/>
      <c r="AD53" s="227"/>
      <c r="AE53" s="228"/>
      <c r="AF53" s="210"/>
      <c r="AG53" s="233">
        <v>65</v>
      </c>
      <c r="AH53" s="234">
        <v>65</v>
      </c>
      <c r="AI53" s="233">
        <v>65</v>
      </c>
      <c r="AJ53" s="234">
        <v>65</v>
      </c>
      <c r="AK53" s="210">
        <v>9</v>
      </c>
      <c r="AL53" s="217">
        <f t="shared" si="0"/>
        <v>64.555555555555557</v>
      </c>
      <c r="AM53" s="207">
        <f t="shared" si="1"/>
        <v>64.555555555555557</v>
      </c>
    </row>
    <row r="54" spans="1:39">
      <c r="AD54" s="51"/>
      <c r="AF54" s="52"/>
      <c r="AK54" s="52"/>
    </row>
    <row r="55" spans="1:39" ht="33">
      <c r="B55" s="53" t="s">
        <v>84</v>
      </c>
      <c r="C55" s="54"/>
      <c r="D55" s="54"/>
    </row>
    <row r="56" spans="1:39" ht="19.5" customHeight="1">
      <c r="B56" s="55"/>
      <c r="C56" s="55"/>
      <c r="D56" s="55"/>
      <c r="M56" s="56" t="s">
        <v>57</v>
      </c>
    </row>
  </sheetData>
  <mergeCells count="32">
    <mergeCell ref="C52:AF52"/>
    <mergeCell ref="AC4:AD4"/>
    <mergeCell ref="AE4:AF4"/>
    <mergeCell ref="AG4:AH4"/>
    <mergeCell ref="AI4:AJ4"/>
    <mergeCell ref="C6:AF6"/>
    <mergeCell ref="C16:AF16"/>
    <mergeCell ref="C20:AF20"/>
    <mergeCell ref="C28:AF28"/>
    <mergeCell ref="C31:AF31"/>
    <mergeCell ref="C38:AF38"/>
    <mergeCell ref="C46:AF46"/>
    <mergeCell ref="AL3:AM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5" fitToWidth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O56"/>
  <sheetViews>
    <sheetView zoomScale="75" zoomScaleNormal="75" zoomScaleSheetLayoutView="75" workbookViewId="0">
      <pane xSplit="2" ySplit="5" topLeftCell="F6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AO53" sqref="AO7:AO53"/>
    </sheetView>
  </sheetViews>
  <sheetFormatPr defaultRowHeight="16.5"/>
  <cols>
    <col min="1" max="1" width="3.7109375" style="10" customWidth="1"/>
    <col min="2" max="2" width="20.7109375" style="10" customWidth="1"/>
    <col min="3" max="3" width="8.140625" style="10" customWidth="1"/>
    <col min="4" max="4" width="8.85546875" style="10" customWidth="1"/>
    <col min="5" max="5" width="7.7109375" style="14" customWidth="1"/>
    <col min="6" max="6" width="10" style="14" customWidth="1"/>
    <col min="7" max="7" width="8.42578125" style="10" customWidth="1"/>
    <col min="8" max="8" width="9" style="10" customWidth="1"/>
    <col min="9" max="9" width="8.140625" style="10" customWidth="1"/>
    <col min="10" max="10" width="9.42578125" style="10" customWidth="1"/>
    <col min="11" max="11" width="7.85546875" style="10" customWidth="1"/>
    <col min="12" max="12" width="9.28515625" style="10" customWidth="1"/>
    <col min="13" max="13" width="8.140625" style="10" customWidth="1"/>
    <col min="14" max="14" width="8.5703125" style="10" customWidth="1"/>
    <col min="15" max="15" width="8.28515625" style="10" customWidth="1"/>
    <col min="16" max="16" width="8.42578125" style="10" customWidth="1"/>
    <col min="17" max="17" width="7.5703125" style="10" customWidth="1"/>
    <col min="18" max="18" width="9.5703125" style="10" customWidth="1"/>
    <col min="19" max="32" width="8.42578125" style="10" hidden="1" customWidth="1"/>
    <col min="33" max="33" width="7.7109375" style="10" customWidth="1"/>
    <col min="34" max="34" width="8.42578125" style="10" customWidth="1"/>
    <col min="35" max="35" width="7.7109375" style="10" customWidth="1"/>
    <col min="36" max="36" width="8.42578125" style="10" customWidth="1"/>
    <col min="37" max="37" width="6.7109375" style="10" customWidth="1"/>
    <col min="38" max="38" width="8.5703125" style="10" customWidth="1"/>
    <col min="39" max="39" width="9.28515625" style="10" customWidth="1"/>
    <col min="40" max="16384" width="9.140625" style="10"/>
  </cols>
  <sheetData>
    <row r="1" spans="1:41" hidden="1"/>
    <row r="2" spans="1:41" ht="18.75" customHeight="1">
      <c r="A2" s="11"/>
      <c r="B2" s="489" t="s">
        <v>121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236"/>
      <c r="AH2" s="236"/>
      <c r="AI2" s="236"/>
      <c r="AJ2" s="236"/>
      <c r="AK2" s="236"/>
    </row>
    <row r="3" spans="1:41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235"/>
      <c r="AH3" s="235"/>
      <c r="AI3" s="235"/>
      <c r="AJ3" s="235"/>
      <c r="AK3" s="235" t="s">
        <v>58</v>
      </c>
      <c r="AL3" s="487" t="s">
        <v>56</v>
      </c>
      <c r="AM3" s="487"/>
    </row>
    <row r="4" spans="1:41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124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488" t="s">
        <v>122</v>
      </c>
      <c r="AH4" s="488"/>
      <c r="AI4" s="488" t="s">
        <v>123</v>
      </c>
      <c r="AJ4" s="488"/>
      <c r="AK4" s="235" t="s">
        <v>64</v>
      </c>
      <c r="AL4" s="487"/>
      <c r="AM4" s="487"/>
    </row>
    <row r="5" spans="1:41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1" t="s">
        <v>5</v>
      </c>
      <c r="AH5" s="22" t="s">
        <v>6</v>
      </c>
      <c r="AI5" s="21" t="s">
        <v>5</v>
      </c>
      <c r="AJ5" s="22" t="s">
        <v>6</v>
      </c>
      <c r="AK5" s="22" t="s">
        <v>65</v>
      </c>
      <c r="AL5" s="23" t="s">
        <v>5</v>
      </c>
      <c r="AM5" s="22" t="s">
        <v>6</v>
      </c>
    </row>
    <row r="6" spans="1:41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6"/>
      <c r="AI6" s="26"/>
      <c r="AJ6" s="26"/>
      <c r="AK6" s="26"/>
      <c r="AL6" s="27"/>
      <c r="AM6" s="27"/>
    </row>
    <row r="7" spans="1:41" ht="45.75" customHeight="1">
      <c r="A7" s="24">
        <v>1</v>
      </c>
      <c r="B7" s="24" t="s">
        <v>7</v>
      </c>
      <c r="C7" s="212">
        <v>34</v>
      </c>
      <c r="D7" s="213">
        <f>C7</f>
        <v>34</v>
      </c>
      <c r="E7" s="214">
        <v>32.5</v>
      </c>
      <c r="F7" s="213">
        <f>E7</f>
        <v>32.5</v>
      </c>
      <c r="G7" s="238">
        <v>32.5</v>
      </c>
      <c r="H7" s="239">
        <v>32.5</v>
      </c>
      <c r="I7" s="212">
        <v>40</v>
      </c>
      <c r="J7" s="213">
        <v>40</v>
      </c>
      <c r="K7" s="212">
        <v>30</v>
      </c>
      <c r="L7" s="213">
        <v>40</v>
      </c>
      <c r="M7" s="215">
        <v>34</v>
      </c>
      <c r="N7" s="216">
        <v>34</v>
      </c>
      <c r="O7" s="215">
        <v>30</v>
      </c>
      <c r="P7" s="216">
        <v>40</v>
      </c>
      <c r="Q7" s="215">
        <v>35</v>
      </c>
      <c r="R7" s="216">
        <v>40</v>
      </c>
      <c r="S7" s="215"/>
      <c r="T7" s="216"/>
      <c r="U7" s="215"/>
      <c r="V7" s="216"/>
      <c r="W7" s="215"/>
      <c r="X7" s="216"/>
      <c r="Y7" s="215"/>
      <c r="Z7" s="216"/>
      <c r="AA7" s="215"/>
      <c r="AB7" s="216"/>
      <c r="AC7" s="215"/>
      <c r="AD7" s="216"/>
      <c r="AE7" s="215"/>
      <c r="AF7" s="209"/>
      <c r="AG7" s="215">
        <v>35</v>
      </c>
      <c r="AH7" s="216">
        <v>40</v>
      </c>
      <c r="AI7" s="215">
        <v>32</v>
      </c>
      <c r="AJ7" s="216">
        <v>40</v>
      </c>
      <c r="AK7" s="208">
        <v>10</v>
      </c>
      <c r="AL7" s="217">
        <f>(C7+E7+G7+I7+K7+M7+O7+Q7+AG7+AI7)/AK7</f>
        <v>33.5</v>
      </c>
      <c r="AM7" s="207">
        <f>(D7+F7+H7+J7+L7+N7+P7+R7+AH7+AJ7)/AK7</f>
        <v>37.299999999999997</v>
      </c>
      <c r="AN7" s="329">
        <f>(AL7+AM7)/2</f>
        <v>35.4</v>
      </c>
      <c r="AO7" s="10">
        <v>35</v>
      </c>
    </row>
    <row r="8" spans="1:41" ht="35.25" customHeight="1">
      <c r="A8" s="24">
        <v>2</v>
      </c>
      <c r="B8" s="24" t="s">
        <v>8</v>
      </c>
      <c r="C8" s="215">
        <v>60</v>
      </c>
      <c r="D8" s="216">
        <v>78</v>
      </c>
      <c r="E8" s="214">
        <v>62</v>
      </c>
      <c r="F8" s="213">
        <v>82</v>
      </c>
      <c r="G8" s="212">
        <v>58</v>
      </c>
      <c r="H8" s="213">
        <v>58</v>
      </c>
      <c r="I8" s="212">
        <v>78</v>
      </c>
      <c r="J8" s="213">
        <v>78</v>
      </c>
      <c r="K8" s="212">
        <v>50</v>
      </c>
      <c r="L8" s="213">
        <v>90</v>
      </c>
      <c r="M8" s="215">
        <v>64</v>
      </c>
      <c r="N8" s="216">
        <v>64</v>
      </c>
      <c r="O8" s="215">
        <v>60</v>
      </c>
      <c r="P8" s="216">
        <v>85</v>
      </c>
      <c r="Q8" s="215">
        <v>58</v>
      </c>
      <c r="R8" s="216">
        <v>85</v>
      </c>
      <c r="S8" s="215"/>
      <c r="T8" s="216"/>
      <c r="U8" s="215"/>
      <c r="V8" s="216"/>
      <c r="W8" s="215"/>
      <c r="X8" s="216"/>
      <c r="Y8" s="215"/>
      <c r="Z8" s="216"/>
      <c r="AA8" s="215"/>
      <c r="AB8" s="216"/>
      <c r="AC8" s="215"/>
      <c r="AD8" s="216"/>
      <c r="AE8" s="215"/>
      <c r="AF8" s="209"/>
      <c r="AG8" s="215">
        <v>51</v>
      </c>
      <c r="AH8" s="216">
        <v>90</v>
      </c>
      <c r="AI8" s="215">
        <v>52</v>
      </c>
      <c r="AJ8" s="216">
        <v>89</v>
      </c>
      <c r="AK8" s="208">
        <v>10</v>
      </c>
      <c r="AL8" s="217">
        <f t="shared" ref="AL8:AL53" si="0">(C8+E8+G8+I8+K8+M8+O8+Q8+AG8+AI8)/AK8</f>
        <v>59.3</v>
      </c>
      <c r="AM8" s="207">
        <f t="shared" ref="AM8:AM53" si="1">(D8+F8+H8+J8+L8+N8+P8+R8+AH8+AJ8)/AK8</f>
        <v>79.900000000000006</v>
      </c>
      <c r="AN8" s="329">
        <f t="shared" ref="AN8:AN53" si="2">(AL8+AM8)/2</f>
        <v>69.599999999999994</v>
      </c>
      <c r="AO8" s="10">
        <v>70</v>
      </c>
    </row>
    <row r="9" spans="1:41" ht="28.5" customHeight="1">
      <c r="A9" s="24">
        <v>3</v>
      </c>
      <c r="B9" s="24" t="s">
        <v>9</v>
      </c>
      <c r="C9" s="215">
        <v>72</v>
      </c>
      <c r="D9" s="216">
        <v>72</v>
      </c>
      <c r="E9" s="218">
        <v>75</v>
      </c>
      <c r="F9" s="213">
        <f t="shared" ref="F9:F15" si="3">E9</f>
        <v>75</v>
      </c>
      <c r="G9" s="215">
        <v>58</v>
      </c>
      <c r="H9" s="216">
        <v>64</v>
      </c>
      <c r="I9" s="215">
        <v>69</v>
      </c>
      <c r="J9" s="216">
        <v>69</v>
      </c>
      <c r="K9" s="212">
        <v>55</v>
      </c>
      <c r="L9" s="213">
        <v>52</v>
      </c>
      <c r="M9" s="215">
        <v>69</v>
      </c>
      <c r="N9" s="216">
        <v>69</v>
      </c>
      <c r="O9" s="215"/>
      <c r="P9" s="216"/>
      <c r="Q9" s="215">
        <v>60</v>
      </c>
      <c r="R9" s="216">
        <v>60</v>
      </c>
      <c r="S9" s="215"/>
      <c r="T9" s="216"/>
      <c r="U9" s="215"/>
      <c r="V9" s="216"/>
      <c r="W9" s="215"/>
      <c r="X9" s="216"/>
      <c r="Y9" s="215"/>
      <c r="Z9" s="216"/>
      <c r="AA9" s="215"/>
      <c r="AB9" s="216"/>
      <c r="AC9" s="215"/>
      <c r="AD9" s="216"/>
      <c r="AE9" s="215"/>
      <c r="AF9" s="209"/>
      <c r="AG9" s="215">
        <v>36</v>
      </c>
      <c r="AH9" s="216">
        <v>52</v>
      </c>
      <c r="AI9" s="215">
        <v>36</v>
      </c>
      <c r="AJ9" s="216">
        <v>53</v>
      </c>
      <c r="AK9" s="209">
        <v>9</v>
      </c>
      <c r="AL9" s="217">
        <f t="shared" si="0"/>
        <v>58.888888888888886</v>
      </c>
      <c r="AM9" s="207">
        <f t="shared" si="1"/>
        <v>62.888888888888886</v>
      </c>
      <c r="AN9" s="329">
        <f t="shared" si="2"/>
        <v>60.888888888888886</v>
      </c>
      <c r="AO9" s="10">
        <v>61</v>
      </c>
    </row>
    <row r="10" spans="1:41" ht="31.5" customHeight="1">
      <c r="A10" s="24">
        <v>4</v>
      </c>
      <c r="B10" s="24" t="s">
        <v>10</v>
      </c>
      <c r="C10" s="215">
        <v>36</v>
      </c>
      <c r="D10" s="216">
        <v>55</v>
      </c>
      <c r="E10" s="218">
        <v>44</v>
      </c>
      <c r="F10" s="213">
        <f t="shared" si="3"/>
        <v>44</v>
      </c>
      <c r="G10" s="215">
        <v>41</v>
      </c>
      <c r="H10" s="216">
        <v>41</v>
      </c>
      <c r="I10" s="215">
        <v>38</v>
      </c>
      <c r="J10" s="216">
        <v>60</v>
      </c>
      <c r="K10" s="215">
        <v>28</v>
      </c>
      <c r="L10" s="216">
        <v>50</v>
      </c>
      <c r="M10" s="215">
        <v>38</v>
      </c>
      <c r="N10" s="216">
        <v>44</v>
      </c>
      <c r="O10" s="215">
        <v>28</v>
      </c>
      <c r="P10" s="216">
        <v>48</v>
      </c>
      <c r="Q10" s="215">
        <v>35</v>
      </c>
      <c r="R10" s="216">
        <v>48</v>
      </c>
      <c r="S10" s="215"/>
      <c r="T10" s="216"/>
      <c r="U10" s="215"/>
      <c r="V10" s="216"/>
      <c r="W10" s="215"/>
      <c r="X10" s="216"/>
      <c r="Y10" s="215"/>
      <c r="Z10" s="216"/>
      <c r="AA10" s="215"/>
      <c r="AB10" s="216"/>
      <c r="AC10" s="215"/>
      <c r="AD10" s="216"/>
      <c r="AE10" s="215"/>
      <c r="AF10" s="209"/>
      <c r="AG10" s="215">
        <v>30</v>
      </c>
      <c r="AH10" s="216">
        <v>50</v>
      </c>
      <c r="AI10" s="215">
        <v>32</v>
      </c>
      <c r="AJ10" s="216">
        <v>50</v>
      </c>
      <c r="AK10" s="209">
        <v>10</v>
      </c>
      <c r="AL10" s="217">
        <f t="shared" si="0"/>
        <v>35</v>
      </c>
      <c r="AM10" s="207">
        <f t="shared" si="1"/>
        <v>49</v>
      </c>
      <c r="AN10" s="329">
        <f t="shared" si="2"/>
        <v>42</v>
      </c>
      <c r="AO10" s="10">
        <v>42</v>
      </c>
    </row>
    <row r="11" spans="1:41" ht="32.25" customHeight="1">
      <c r="A11" s="24">
        <v>5</v>
      </c>
      <c r="B11" s="24" t="s">
        <v>11</v>
      </c>
      <c r="C11" s="215">
        <v>69</v>
      </c>
      <c r="D11" s="216">
        <v>100</v>
      </c>
      <c r="E11" s="218">
        <v>96</v>
      </c>
      <c r="F11" s="213">
        <f t="shared" si="3"/>
        <v>96</v>
      </c>
      <c r="G11" s="215">
        <v>75</v>
      </c>
      <c r="H11" s="216">
        <v>85</v>
      </c>
      <c r="I11" s="215">
        <v>75</v>
      </c>
      <c r="J11" s="216">
        <v>90</v>
      </c>
      <c r="K11" s="215">
        <v>69</v>
      </c>
      <c r="L11" s="216">
        <v>95</v>
      </c>
      <c r="M11" s="215">
        <v>86</v>
      </c>
      <c r="N11" s="216">
        <v>99</v>
      </c>
      <c r="O11" s="215">
        <v>70</v>
      </c>
      <c r="P11" s="216">
        <v>90</v>
      </c>
      <c r="Q11" s="215">
        <v>72</v>
      </c>
      <c r="R11" s="216">
        <v>95</v>
      </c>
      <c r="S11" s="215"/>
      <c r="T11" s="216"/>
      <c r="U11" s="215"/>
      <c r="V11" s="216"/>
      <c r="W11" s="215"/>
      <c r="X11" s="216"/>
      <c r="Y11" s="215"/>
      <c r="Z11" s="216"/>
      <c r="AA11" s="215"/>
      <c r="AB11" s="216"/>
      <c r="AC11" s="215"/>
      <c r="AD11" s="216"/>
      <c r="AE11" s="215"/>
      <c r="AF11" s="209"/>
      <c r="AG11" s="215">
        <v>68</v>
      </c>
      <c r="AH11" s="216">
        <v>95</v>
      </c>
      <c r="AI11" s="215">
        <v>68</v>
      </c>
      <c r="AJ11" s="216">
        <v>95</v>
      </c>
      <c r="AK11" s="209">
        <v>10</v>
      </c>
      <c r="AL11" s="217">
        <f t="shared" si="0"/>
        <v>74.8</v>
      </c>
      <c r="AM11" s="207">
        <f t="shared" si="1"/>
        <v>94</v>
      </c>
      <c r="AN11" s="329">
        <f t="shared" si="2"/>
        <v>84.4</v>
      </c>
      <c r="AO11" s="10">
        <v>84</v>
      </c>
    </row>
    <row r="12" spans="1:41" ht="17.25" customHeight="1">
      <c r="A12" s="24">
        <v>6</v>
      </c>
      <c r="B12" s="24" t="s">
        <v>12</v>
      </c>
      <c r="C12" s="215">
        <v>42</v>
      </c>
      <c r="D12" s="216">
        <v>42</v>
      </c>
      <c r="E12" s="218">
        <v>46</v>
      </c>
      <c r="F12" s="213">
        <v>46</v>
      </c>
      <c r="G12" s="215">
        <v>42</v>
      </c>
      <c r="H12" s="216">
        <v>42</v>
      </c>
      <c r="I12" s="215">
        <v>43</v>
      </c>
      <c r="J12" s="216">
        <v>43</v>
      </c>
      <c r="K12" s="215">
        <v>42</v>
      </c>
      <c r="L12" s="216">
        <v>42</v>
      </c>
      <c r="M12" s="215">
        <v>46</v>
      </c>
      <c r="N12" s="216">
        <v>46</v>
      </c>
      <c r="O12" s="215"/>
      <c r="P12" s="216"/>
      <c r="Q12" s="215">
        <v>48</v>
      </c>
      <c r="R12" s="216">
        <v>48</v>
      </c>
      <c r="S12" s="215"/>
      <c r="T12" s="216"/>
      <c r="U12" s="215"/>
      <c r="V12" s="216"/>
      <c r="W12" s="215"/>
      <c r="X12" s="216"/>
      <c r="Y12" s="215"/>
      <c r="Z12" s="216"/>
      <c r="AA12" s="215"/>
      <c r="AB12" s="216"/>
      <c r="AC12" s="215"/>
      <c r="AD12" s="216"/>
      <c r="AE12" s="215"/>
      <c r="AF12" s="209"/>
      <c r="AG12" s="215">
        <v>48</v>
      </c>
      <c r="AH12" s="216">
        <v>48</v>
      </c>
      <c r="AI12" s="215">
        <v>49</v>
      </c>
      <c r="AJ12" s="216">
        <v>49</v>
      </c>
      <c r="AK12" s="209">
        <v>9</v>
      </c>
      <c r="AL12" s="217">
        <f>(C12+E12+G12+I12+K12+M12+O12+Q12+AG12+AI12)/AK12</f>
        <v>45.111111111111114</v>
      </c>
      <c r="AM12" s="207">
        <f t="shared" si="1"/>
        <v>45.111111111111114</v>
      </c>
      <c r="AN12" s="329">
        <f t="shared" si="2"/>
        <v>45.111111111111114</v>
      </c>
      <c r="AO12" s="10">
        <v>45</v>
      </c>
    </row>
    <row r="13" spans="1:41" ht="36.75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18</v>
      </c>
      <c r="F13" s="213">
        <f t="shared" si="3"/>
        <v>18</v>
      </c>
      <c r="G13" s="215">
        <v>18</v>
      </c>
      <c r="H13" s="216">
        <v>18</v>
      </c>
      <c r="I13" s="215">
        <v>18</v>
      </c>
      <c r="J13" s="216">
        <v>20</v>
      </c>
      <c r="K13" s="215">
        <v>18</v>
      </c>
      <c r="L13" s="216">
        <v>21</v>
      </c>
      <c r="M13" s="215">
        <v>18</v>
      </c>
      <c r="N13" s="216">
        <v>20</v>
      </c>
      <c r="O13" s="215"/>
      <c r="P13" s="216"/>
      <c r="Q13" s="215">
        <v>20</v>
      </c>
      <c r="R13" s="216">
        <v>20</v>
      </c>
      <c r="S13" s="215"/>
      <c r="T13" s="216"/>
      <c r="U13" s="215"/>
      <c r="V13" s="216"/>
      <c r="W13" s="215"/>
      <c r="X13" s="216"/>
      <c r="Y13" s="215"/>
      <c r="Z13" s="216"/>
      <c r="AA13" s="215"/>
      <c r="AB13" s="216"/>
      <c r="AC13" s="215"/>
      <c r="AD13" s="216"/>
      <c r="AE13" s="215"/>
      <c r="AF13" s="209"/>
      <c r="AG13" s="215">
        <v>20</v>
      </c>
      <c r="AH13" s="216">
        <v>20</v>
      </c>
      <c r="AI13" s="215">
        <v>20</v>
      </c>
      <c r="AJ13" s="216">
        <v>20</v>
      </c>
      <c r="AK13" s="209">
        <v>9</v>
      </c>
      <c r="AL13" s="217">
        <f t="shared" si="0"/>
        <v>18.666666666666668</v>
      </c>
      <c r="AM13" s="207">
        <f t="shared" si="1"/>
        <v>19.444444444444443</v>
      </c>
      <c r="AN13" s="329">
        <f t="shared" si="2"/>
        <v>19.055555555555557</v>
      </c>
      <c r="AO13" s="10">
        <v>19</v>
      </c>
    </row>
    <row r="14" spans="1:41" ht="43.5" customHeight="1">
      <c r="A14" s="24">
        <v>8</v>
      </c>
      <c r="B14" s="34" t="s">
        <v>14</v>
      </c>
      <c r="C14" s="215">
        <v>400</v>
      </c>
      <c r="D14" s="216">
        <v>400</v>
      </c>
      <c r="E14" s="218">
        <v>430</v>
      </c>
      <c r="F14" s="213">
        <f t="shared" si="3"/>
        <v>430</v>
      </c>
      <c r="G14" s="215">
        <v>440</v>
      </c>
      <c r="H14" s="216">
        <v>440</v>
      </c>
      <c r="I14" s="215">
        <v>440</v>
      </c>
      <c r="J14" s="216">
        <v>440</v>
      </c>
      <c r="K14" s="215">
        <v>420</v>
      </c>
      <c r="L14" s="216">
        <v>420</v>
      </c>
      <c r="M14" s="215">
        <v>440</v>
      </c>
      <c r="N14" s="216">
        <v>440</v>
      </c>
      <c r="O14" s="215">
        <v>450</v>
      </c>
      <c r="P14" s="216">
        <v>450</v>
      </c>
      <c r="Q14" s="215">
        <v>450</v>
      </c>
      <c r="R14" s="216">
        <v>500</v>
      </c>
      <c r="S14" s="215"/>
      <c r="T14" s="216"/>
      <c r="U14" s="215"/>
      <c r="V14" s="216"/>
      <c r="W14" s="215"/>
      <c r="X14" s="216"/>
      <c r="Y14" s="215"/>
      <c r="Z14" s="216"/>
      <c r="AA14" s="215"/>
      <c r="AB14" s="216"/>
      <c r="AC14" s="215"/>
      <c r="AD14" s="216"/>
      <c r="AE14" s="215"/>
      <c r="AF14" s="209"/>
      <c r="AG14" s="215">
        <v>460</v>
      </c>
      <c r="AH14" s="216">
        <v>500</v>
      </c>
      <c r="AI14" s="215">
        <v>460</v>
      </c>
      <c r="AJ14" s="216">
        <v>500</v>
      </c>
      <c r="AK14" s="209">
        <v>10</v>
      </c>
      <c r="AL14" s="217">
        <f t="shared" si="0"/>
        <v>439</v>
      </c>
      <c r="AM14" s="207">
        <f t="shared" si="1"/>
        <v>452</v>
      </c>
      <c r="AN14" s="329">
        <f t="shared" si="2"/>
        <v>445.5</v>
      </c>
      <c r="AO14" s="10">
        <v>446</v>
      </c>
    </row>
    <row r="15" spans="1:41" ht="32.25" customHeight="1">
      <c r="A15" s="24">
        <v>9</v>
      </c>
      <c r="B15" s="24" t="s">
        <v>15</v>
      </c>
      <c r="C15" s="215"/>
      <c r="D15" s="216"/>
      <c r="E15" s="218">
        <v>23</v>
      </c>
      <c r="F15" s="213">
        <f t="shared" si="3"/>
        <v>23</v>
      </c>
      <c r="G15" s="215"/>
      <c r="H15" s="216"/>
      <c r="I15" s="215">
        <v>22</v>
      </c>
      <c r="J15" s="216">
        <v>22</v>
      </c>
      <c r="K15" s="215"/>
      <c r="L15" s="216"/>
      <c r="M15" s="215">
        <v>17</v>
      </c>
      <c r="N15" s="216">
        <v>22</v>
      </c>
      <c r="O15" s="215"/>
      <c r="P15" s="216"/>
      <c r="Q15" s="215"/>
      <c r="R15" s="216"/>
      <c r="S15" s="215"/>
      <c r="T15" s="216"/>
      <c r="U15" s="215"/>
      <c r="V15" s="216"/>
      <c r="W15" s="215"/>
      <c r="X15" s="216"/>
      <c r="Y15" s="215"/>
      <c r="Z15" s="216"/>
      <c r="AA15" s="215"/>
      <c r="AB15" s="216"/>
      <c r="AC15" s="215"/>
      <c r="AD15" s="216"/>
      <c r="AE15" s="215"/>
      <c r="AF15" s="209"/>
      <c r="AG15" s="215"/>
      <c r="AH15" s="216"/>
      <c r="AI15" s="215"/>
      <c r="AJ15" s="216"/>
      <c r="AK15" s="209">
        <v>3</v>
      </c>
      <c r="AL15" s="217">
        <f t="shared" si="0"/>
        <v>20.666666666666668</v>
      </c>
      <c r="AM15" s="207">
        <f t="shared" si="1"/>
        <v>22.333333333333332</v>
      </c>
      <c r="AN15" s="329">
        <f t="shared" si="2"/>
        <v>21.5</v>
      </c>
      <c r="AO15" s="10">
        <v>22</v>
      </c>
    </row>
    <row r="16" spans="1:41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237"/>
      <c r="AH16" s="237"/>
      <c r="AI16" s="237"/>
      <c r="AJ16" s="237"/>
      <c r="AK16" s="237"/>
      <c r="AL16" s="217"/>
      <c r="AM16" s="207"/>
      <c r="AN16" s="329">
        <f t="shared" si="2"/>
        <v>0</v>
      </c>
    </row>
    <row r="17" spans="1:41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220</v>
      </c>
      <c r="H17" s="222">
        <v>220</v>
      </c>
      <c r="I17" s="219">
        <v>225</v>
      </c>
      <c r="J17" s="220">
        <v>253</v>
      </c>
      <c r="K17" s="223">
        <v>180</v>
      </c>
      <c r="L17" s="220">
        <v>180</v>
      </c>
      <c r="M17" s="223">
        <v>230</v>
      </c>
      <c r="N17" s="220">
        <v>255</v>
      </c>
      <c r="O17" s="223">
        <v>260</v>
      </c>
      <c r="P17" s="220">
        <v>260</v>
      </c>
      <c r="Q17" s="223">
        <v>260</v>
      </c>
      <c r="R17" s="220">
        <v>260</v>
      </c>
      <c r="S17" s="223"/>
      <c r="T17" s="220"/>
      <c r="U17" s="223"/>
      <c r="V17" s="220"/>
      <c r="W17" s="224"/>
      <c r="X17" s="225"/>
      <c r="Y17" s="226"/>
      <c r="Z17" s="227"/>
      <c r="AA17" s="221"/>
      <c r="AB17" s="222"/>
      <c r="AC17" s="226"/>
      <c r="AD17" s="227"/>
      <c r="AE17" s="228"/>
      <c r="AF17" s="210"/>
      <c r="AG17" s="223">
        <v>396</v>
      </c>
      <c r="AH17" s="220">
        <v>396</v>
      </c>
      <c r="AI17" s="223">
        <v>396</v>
      </c>
      <c r="AJ17" s="220">
        <v>396</v>
      </c>
      <c r="AK17" s="210">
        <v>10</v>
      </c>
      <c r="AL17" s="217">
        <f t="shared" si="0"/>
        <v>257.7</v>
      </c>
      <c r="AM17" s="207">
        <f t="shared" si="1"/>
        <v>280.5</v>
      </c>
      <c r="AN17" s="329">
        <f t="shared" si="2"/>
        <v>269.10000000000002</v>
      </c>
      <c r="AO17" s="10">
        <v>269</v>
      </c>
    </row>
    <row r="18" spans="1:41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285</v>
      </c>
      <c r="H18" s="222">
        <v>384</v>
      </c>
      <c r="I18" s="219">
        <v>280</v>
      </c>
      <c r="J18" s="220">
        <v>360</v>
      </c>
      <c r="K18" s="223">
        <v>385</v>
      </c>
      <c r="L18" s="220">
        <v>385</v>
      </c>
      <c r="M18" s="223">
        <v>300</v>
      </c>
      <c r="N18" s="220">
        <v>395</v>
      </c>
      <c r="O18" s="223"/>
      <c r="P18" s="220"/>
      <c r="Q18" s="223">
        <v>280</v>
      </c>
      <c r="R18" s="220">
        <v>390</v>
      </c>
      <c r="S18" s="223"/>
      <c r="T18" s="220"/>
      <c r="U18" s="223"/>
      <c r="V18" s="220"/>
      <c r="W18" s="224"/>
      <c r="X18" s="225"/>
      <c r="Y18" s="226"/>
      <c r="Z18" s="227"/>
      <c r="AA18" s="221"/>
      <c r="AB18" s="222"/>
      <c r="AC18" s="226"/>
      <c r="AD18" s="227"/>
      <c r="AE18" s="228"/>
      <c r="AF18" s="210"/>
      <c r="AG18" s="223">
        <v>300</v>
      </c>
      <c r="AH18" s="220">
        <v>380</v>
      </c>
      <c r="AI18" s="223">
        <v>395</v>
      </c>
      <c r="AJ18" s="220">
        <v>395</v>
      </c>
      <c r="AK18" s="210">
        <v>9</v>
      </c>
      <c r="AL18" s="217">
        <f t="shared" si="0"/>
        <v>313.88888888888891</v>
      </c>
      <c r="AM18" s="207">
        <f t="shared" si="1"/>
        <v>385.22222222222223</v>
      </c>
      <c r="AN18" s="329">
        <f t="shared" si="2"/>
        <v>349.55555555555554</v>
      </c>
      <c r="AO18" s="10">
        <v>350</v>
      </c>
    </row>
    <row r="19" spans="1:41" ht="29.25" customHeight="1">
      <c r="A19" s="24">
        <v>12</v>
      </c>
      <c r="B19" s="24" t="s">
        <v>19</v>
      </c>
      <c r="C19" s="215"/>
      <c r="D19" s="216"/>
      <c r="E19" s="219"/>
      <c r="F19" s="219"/>
      <c r="G19" s="219"/>
      <c r="H19" s="219"/>
      <c r="I19" s="219"/>
      <c r="J19" s="219"/>
      <c r="K19" s="223">
        <v>320</v>
      </c>
      <c r="L19" s="220">
        <v>320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10">
        <v>1</v>
      </c>
      <c r="AL19" s="217">
        <f t="shared" si="0"/>
        <v>320</v>
      </c>
      <c r="AM19" s="207">
        <f t="shared" si="1"/>
        <v>320</v>
      </c>
      <c r="AN19" s="329">
        <f t="shared" si="2"/>
        <v>320</v>
      </c>
      <c r="AO19" s="10">
        <v>320</v>
      </c>
    </row>
    <row r="20" spans="1:41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505"/>
      <c r="X20" s="505"/>
      <c r="Y20" s="505"/>
      <c r="Z20" s="505"/>
      <c r="AA20" s="505"/>
      <c r="AB20" s="505"/>
      <c r="AC20" s="505"/>
      <c r="AD20" s="505"/>
      <c r="AE20" s="505"/>
      <c r="AF20" s="505"/>
      <c r="AG20" s="237"/>
      <c r="AH20" s="237"/>
      <c r="AI20" s="237"/>
      <c r="AJ20" s="237"/>
      <c r="AK20" s="237"/>
      <c r="AL20" s="217"/>
      <c r="AM20" s="207"/>
      <c r="AN20" s="329">
        <f t="shared" si="2"/>
        <v>0</v>
      </c>
    </row>
    <row r="21" spans="1:41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23"/>
      <c r="P21" s="220"/>
      <c r="Q21" s="223"/>
      <c r="R21" s="220"/>
      <c r="S21" s="223"/>
      <c r="T21" s="220"/>
      <c r="U21" s="223"/>
      <c r="V21" s="220"/>
      <c r="W21" s="224"/>
      <c r="X21" s="225"/>
      <c r="Y21" s="226"/>
      <c r="Z21" s="227"/>
      <c r="AA21" s="221"/>
      <c r="AB21" s="222"/>
      <c r="AC21" s="226"/>
      <c r="AD21" s="227"/>
      <c r="AE21" s="228"/>
      <c r="AF21" s="210"/>
      <c r="AG21" s="223"/>
      <c r="AH21" s="220"/>
      <c r="AI21" s="223"/>
      <c r="AJ21" s="220"/>
      <c r="AK21" s="210">
        <v>1</v>
      </c>
      <c r="AL21" s="217">
        <f t="shared" si="0"/>
        <v>280</v>
      </c>
      <c r="AM21" s="207">
        <f t="shared" si="1"/>
        <v>280</v>
      </c>
      <c r="AN21" s="329">
        <f t="shared" si="2"/>
        <v>280</v>
      </c>
      <c r="AO21" s="10">
        <v>280</v>
      </c>
    </row>
    <row r="22" spans="1:41">
      <c r="A22" s="24">
        <v>14</v>
      </c>
      <c r="B22" s="24" t="s">
        <v>22</v>
      </c>
      <c r="C22" s="215">
        <v>290</v>
      </c>
      <c r="D22" s="216">
        <v>290</v>
      </c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23"/>
      <c r="P22" s="220"/>
      <c r="Q22" s="223"/>
      <c r="R22" s="220"/>
      <c r="S22" s="223"/>
      <c r="T22" s="220"/>
      <c r="U22" s="223"/>
      <c r="V22" s="220"/>
      <c r="W22" s="224"/>
      <c r="X22" s="225"/>
      <c r="Y22" s="226"/>
      <c r="Z22" s="227"/>
      <c r="AA22" s="221"/>
      <c r="AB22" s="222"/>
      <c r="AC22" s="226"/>
      <c r="AD22" s="227"/>
      <c r="AE22" s="228"/>
      <c r="AF22" s="210"/>
      <c r="AG22" s="223"/>
      <c r="AH22" s="220"/>
      <c r="AI22" s="223"/>
      <c r="AJ22" s="220"/>
      <c r="AK22" s="210">
        <v>2</v>
      </c>
      <c r="AL22" s="217">
        <f t="shared" si="0"/>
        <v>327.5</v>
      </c>
      <c r="AM22" s="207">
        <f t="shared" si="1"/>
        <v>327.5</v>
      </c>
      <c r="AN22" s="329">
        <f t="shared" si="2"/>
        <v>327.5</v>
      </c>
      <c r="AO22" s="10">
        <v>328</v>
      </c>
    </row>
    <row r="23" spans="1:41">
      <c r="A23" s="24">
        <v>15</v>
      </c>
      <c r="B23" s="24" t="s">
        <v>23</v>
      </c>
      <c r="C23" s="215">
        <v>180</v>
      </c>
      <c r="D23" s="216">
        <v>180</v>
      </c>
      <c r="E23" s="219">
        <v>200</v>
      </c>
      <c r="F23" s="220">
        <v>200</v>
      </c>
      <c r="G23" s="221"/>
      <c r="H23" s="222"/>
      <c r="I23" s="219">
        <v>185</v>
      </c>
      <c r="J23" s="220">
        <v>185</v>
      </c>
      <c r="K23" s="230">
        <v>180</v>
      </c>
      <c r="L23" s="220">
        <v>200</v>
      </c>
      <c r="M23" s="223"/>
      <c r="N23" s="220"/>
      <c r="O23" s="223"/>
      <c r="P23" s="220"/>
      <c r="Q23" s="223">
        <v>185</v>
      </c>
      <c r="R23" s="220">
        <v>185</v>
      </c>
      <c r="S23" s="223"/>
      <c r="T23" s="220"/>
      <c r="U23" s="223"/>
      <c r="V23" s="220"/>
      <c r="W23" s="224"/>
      <c r="X23" s="225"/>
      <c r="Y23" s="226"/>
      <c r="Z23" s="227"/>
      <c r="AA23" s="221"/>
      <c r="AB23" s="222"/>
      <c r="AC23" s="226"/>
      <c r="AD23" s="227"/>
      <c r="AE23" s="228"/>
      <c r="AF23" s="210"/>
      <c r="AG23" s="223">
        <v>204</v>
      </c>
      <c r="AH23" s="220">
        <v>206</v>
      </c>
      <c r="AI23" s="223">
        <v>225</v>
      </c>
      <c r="AJ23" s="220">
        <v>250</v>
      </c>
      <c r="AK23" s="210">
        <v>7</v>
      </c>
      <c r="AL23" s="217">
        <f t="shared" si="0"/>
        <v>194.14285714285714</v>
      </c>
      <c r="AM23" s="207">
        <f t="shared" si="1"/>
        <v>200.85714285714286</v>
      </c>
      <c r="AN23" s="329">
        <f t="shared" si="2"/>
        <v>197.5</v>
      </c>
      <c r="AO23" s="10">
        <v>198</v>
      </c>
    </row>
    <row r="24" spans="1:41" ht="49.5">
      <c r="A24" s="24">
        <v>16</v>
      </c>
      <c r="B24" s="24" t="s">
        <v>24</v>
      </c>
      <c r="C24" s="215">
        <v>178</v>
      </c>
      <c r="D24" s="216">
        <v>200</v>
      </c>
      <c r="E24" s="219">
        <v>180</v>
      </c>
      <c r="F24" s="220">
        <v>180</v>
      </c>
      <c r="G24" s="221"/>
      <c r="H24" s="222"/>
      <c r="I24" s="219"/>
      <c r="J24" s="220"/>
      <c r="K24" s="223">
        <v>185</v>
      </c>
      <c r="L24" s="220">
        <v>185</v>
      </c>
      <c r="M24" s="223">
        <v>90</v>
      </c>
      <c r="N24" s="220">
        <v>240</v>
      </c>
      <c r="O24" s="223">
        <v>180</v>
      </c>
      <c r="P24" s="220">
        <v>180</v>
      </c>
      <c r="Q24" s="223">
        <v>180</v>
      </c>
      <c r="R24" s="220">
        <v>180</v>
      </c>
      <c r="S24" s="223"/>
      <c r="T24" s="220"/>
      <c r="U24" s="223"/>
      <c r="V24" s="220"/>
      <c r="W24" s="224"/>
      <c r="X24" s="225"/>
      <c r="Y24" s="226"/>
      <c r="Z24" s="227"/>
      <c r="AA24" s="221"/>
      <c r="AB24" s="222"/>
      <c r="AC24" s="226"/>
      <c r="AD24" s="227"/>
      <c r="AE24" s="228"/>
      <c r="AF24" s="210"/>
      <c r="AG24" s="223">
        <v>180</v>
      </c>
      <c r="AH24" s="220">
        <v>180</v>
      </c>
      <c r="AI24" s="223">
        <v>180</v>
      </c>
      <c r="AJ24" s="220">
        <v>180</v>
      </c>
      <c r="AK24" s="210">
        <v>8</v>
      </c>
      <c r="AL24" s="217">
        <f t="shared" si="0"/>
        <v>169.125</v>
      </c>
      <c r="AM24" s="207">
        <f t="shared" si="1"/>
        <v>190.625</v>
      </c>
      <c r="AN24" s="329">
        <f t="shared" si="2"/>
        <v>179.875</v>
      </c>
      <c r="AO24" s="10">
        <v>180</v>
      </c>
    </row>
    <row r="25" spans="1:41" ht="33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/>
      <c r="H25" s="222"/>
      <c r="I25" s="219"/>
      <c r="J25" s="220"/>
      <c r="K25" s="223">
        <v>400</v>
      </c>
      <c r="L25" s="220">
        <v>400</v>
      </c>
      <c r="M25" s="223"/>
      <c r="N25" s="220"/>
      <c r="O25" s="223"/>
      <c r="P25" s="220"/>
      <c r="Q25" s="223"/>
      <c r="R25" s="220"/>
      <c r="S25" s="223"/>
      <c r="T25" s="220"/>
      <c r="U25" s="223"/>
      <c r="V25" s="220"/>
      <c r="W25" s="224"/>
      <c r="X25" s="225"/>
      <c r="Y25" s="226"/>
      <c r="Z25" s="227"/>
      <c r="AA25" s="221"/>
      <c r="AB25" s="222"/>
      <c r="AC25" s="226"/>
      <c r="AD25" s="227"/>
      <c r="AE25" s="228"/>
      <c r="AF25" s="210"/>
      <c r="AG25" s="223"/>
      <c r="AH25" s="220"/>
      <c r="AI25" s="223"/>
      <c r="AJ25" s="220"/>
      <c r="AK25" s="210">
        <v>2</v>
      </c>
      <c r="AL25" s="217">
        <f t="shared" si="0"/>
        <v>315</v>
      </c>
      <c r="AM25" s="207">
        <f t="shared" si="1"/>
        <v>315</v>
      </c>
      <c r="AN25" s="329">
        <f t="shared" si="2"/>
        <v>315</v>
      </c>
      <c r="AO25" s="10">
        <v>315</v>
      </c>
    </row>
    <row r="26" spans="1:41">
      <c r="A26" s="24">
        <v>18</v>
      </c>
      <c r="B26" s="24" t="s">
        <v>26</v>
      </c>
      <c r="C26" s="215"/>
      <c r="D26" s="216"/>
      <c r="E26" s="219"/>
      <c r="F26" s="220"/>
      <c r="G26" s="221"/>
      <c r="H26" s="222"/>
      <c r="I26" s="219"/>
      <c r="J26" s="220"/>
      <c r="K26" s="223">
        <v>325</v>
      </c>
      <c r="L26" s="220">
        <v>325</v>
      </c>
      <c r="M26" s="223"/>
      <c r="N26" s="220"/>
      <c r="O26" s="223"/>
      <c r="P26" s="220"/>
      <c r="Q26" s="223"/>
      <c r="R26" s="220"/>
      <c r="S26" s="223"/>
      <c r="T26" s="220"/>
      <c r="U26" s="223"/>
      <c r="V26" s="220"/>
      <c r="W26" s="224"/>
      <c r="X26" s="225"/>
      <c r="Y26" s="226"/>
      <c r="Z26" s="227"/>
      <c r="AA26" s="221"/>
      <c r="AB26" s="222"/>
      <c r="AC26" s="226"/>
      <c r="AD26" s="227"/>
      <c r="AE26" s="228"/>
      <c r="AF26" s="210"/>
      <c r="AG26" s="223"/>
      <c r="AH26" s="220"/>
      <c r="AI26" s="223"/>
      <c r="AJ26" s="220"/>
      <c r="AK26" s="210">
        <v>1</v>
      </c>
      <c r="AL26" s="217">
        <f t="shared" si="0"/>
        <v>325</v>
      </c>
      <c r="AM26" s="207">
        <f t="shared" si="1"/>
        <v>325</v>
      </c>
      <c r="AN26" s="329">
        <f t="shared" si="2"/>
        <v>325</v>
      </c>
      <c r="AO26" s="10">
        <v>325</v>
      </c>
    </row>
    <row r="27" spans="1:41" ht="33">
      <c r="A27" s="24">
        <v>29</v>
      </c>
      <c r="B27" s="24" t="s">
        <v>53</v>
      </c>
      <c r="C27" s="215">
        <v>28</v>
      </c>
      <c r="D27" s="216">
        <v>55</v>
      </c>
      <c r="E27" s="219">
        <v>35</v>
      </c>
      <c r="F27" s="220">
        <v>84</v>
      </c>
      <c r="G27" s="221">
        <v>58</v>
      </c>
      <c r="H27" s="222">
        <v>58</v>
      </c>
      <c r="I27" s="219">
        <v>75</v>
      </c>
      <c r="J27" s="220">
        <v>75</v>
      </c>
      <c r="K27" s="223">
        <v>26</v>
      </c>
      <c r="L27" s="220">
        <v>59</v>
      </c>
      <c r="M27" s="223">
        <v>28</v>
      </c>
      <c r="N27" s="220">
        <v>74</v>
      </c>
      <c r="O27" s="223">
        <v>30</v>
      </c>
      <c r="P27" s="220">
        <v>65</v>
      </c>
      <c r="Q27" s="223">
        <v>65</v>
      </c>
      <c r="R27" s="220">
        <v>65</v>
      </c>
      <c r="S27" s="223"/>
      <c r="T27" s="220"/>
      <c r="U27" s="223"/>
      <c r="V27" s="220"/>
      <c r="W27" s="224"/>
      <c r="X27" s="225"/>
      <c r="Y27" s="226"/>
      <c r="Z27" s="227"/>
      <c r="AA27" s="221"/>
      <c r="AB27" s="222"/>
      <c r="AC27" s="226"/>
      <c r="AD27" s="227"/>
      <c r="AE27" s="228"/>
      <c r="AF27" s="210"/>
      <c r="AG27" s="223"/>
      <c r="AH27" s="220"/>
      <c r="AI27" s="223"/>
      <c r="AJ27" s="220"/>
      <c r="AK27" s="210">
        <v>8</v>
      </c>
      <c r="AL27" s="217">
        <f t="shared" si="0"/>
        <v>43.125</v>
      </c>
      <c r="AM27" s="207">
        <f t="shared" si="1"/>
        <v>66.875</v>
      </c>
      <c r="AN27" s="329">
        <f t="shared" si="2"/>
        <v>55</v>
      </c>
      <c r="AO27" s="10">
        <v>55</v>
      </c>
    </row>
    <row r="28" spans="1:41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05"/>
      <c r="V28" s="505"/>
      <c r="W28" s="505"/>
      <c r="X28" s="505"/>
      <c r="Y28" s="505"/>
      <c r="Z28" s="505"/>
      <c r="AA28" s="505"/>
      <c r="AB28" s="505"/>
      <c r="AC28" s="505"/>
      <c r="AD28" s="505"/>
      <c r="AE28" s="505"/>
      <c r="AF28" s="505"/>
      <c r="AG28" s="237"/>
      <c r="AH28" s="237"/>
      <c r="AI28" s="237"/>
      <c r="AJ28" s="237"/>
      <c r="AK28" s="237"/>
      <c r="AL28" s="217"/>
      <c r="AM28" s="207"/>
      <c r="AN28" s="329">
        <f t="shared" si="2"/>
        <v>0</v>
      </c>
    </row>
    <row r="29" spans="1:41" ht="49.5">
      <c r="A29" s="24">
        <v>20</v>
      </c>
      <c r="B29" s="24" t="s">
        <v>28</v>
      </c>
      <c r="C29" s="215">
        <v>25</v>
      </c>
      <c r="D29" s="216">
        <v>25</v>
      </c>
      <c r="E29" s="219">
        <v>25</v>
      </c>
      <c r="F29" s="220">
        <v>25</v>
      </c>
      <c r="G29" s="221"/>
      <c r="H29" s="222"/>
      <c r="I29" s="219">
        <v>25</v>
      </c>
      <c r="J29" s="220">
        <v>25</v>
      </c>
      <c r="K29" s="223">
        <v>25</v>
      </c>
      <c r="L29" s="220">
        <v>25</v>
      </c>
      <c r="M29" s="223">
        <v>25</v>
      </c>
      <c r="N29" s="220">
        <v>25</v>
      </c>
      <c r="O29" s="223"/>
      <c r="P29" s="220"/>
      <c r="Q29" s="223"/>
      <c r="R29" s="220"/>
      <c r="S29" s="223"/>
      <c r="T29" s="220"/>
      <c r="U29" s="223"/>
      <c r="V29" s="220"/>
      <c r="W29" s="224"/>
      <c r="X29" s="225"/>
      <c r="Y29" s="226"/>
      <c r="Z29" s="227"/>
      <c r="AA29" s="221"/>
      <c r="AB29" s="222"/>
      <c r="AC29" s="226"/>
      <c r="AD29" s="227"/>
      <c r="AE29" s="228"/>
      <c r="AF29" s="210"/>
      <c r="AG29" s="223"/>
      <c r="AH29" s="220"/>
      <c r="AI29" s="223"/>
      <c r="AJ29" s="220"/>
      <c r="AK29" s="210">
        <v>5</v>
      </c>
      <c r="AL29" s="217">
        <f t="shared" si="0"/>
        <v>25</v>
      </c>
      <c r="AM29" s="207">
        <f t="shared" si="1"/>
        <v>25</v>
      </c>
      <c r="AN29" s="329">
        <f t="shared" si="2"/>
        <v>25</v>
      </c>
      <c r="AO29" s="10">
        <v>25</v>
      </c>
    </row>
    <row r="30" spans="1:41" ht="49.5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23"/>
      <c r="P30" s="220"/>
      <c r="Q30" s="223"/>
      <c r="R30" s="220"/>
      <c r="S30" s="223"/>
      <c r="T30" s="220"/>
      <c r="U30" s="223"/>
      <c r="V30" s="220"/>
      <c r="W30" s="224"/>
      <c r="X30" s="225"/>
      <c r="Y30" s="226"/>
      <c r="Z30" s="227"/>
      <c r="AA30" s="221"/>
      <c r="AB30" s="222"/>
      <c r="AC30" s="226"/>
      <c r="AD30" s="227"/>
      <c r="AE30" s="228"/>
      <c r="AF30" s="210"/>
      <c r="AG30" s="223"/>
      <c r="AH30" s="220"/>
      <c r="AI30" s="223"/>
      <c r="AJ30" s="220"/>
      <c r="AK30" s="210">
        <v>0</v>
      </c>
      <c r="AL30" s="217"/>
      <c r="AM30" s="207"/>
      <c r="AN30" s="329">
        <f t="shared" si="2"/>
        <v>0</v>
      </c>
    </row>
    <row r="31" spans="1:41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05"/>
      <c r="V31" s="505"/>
      <c r="W31" s="505"/>
      <c r="X31" s="505"/>
      <c r="Y31" s="505"/>
      <c r="Z31" s="505"/>
      <c r="AA31" s="505"/>
      <c r="AB31" s="505"/>
      <c r="AC31" s="505"/>
      <c r="AD31" s="505"/>
      <c r="AE31" s="505"/>
      <c r="AF31" s="505"/>
      <c r="AG31" s="237"/>
      <c r="AH31" s="237"/>
      <c r="AI31" s="237"/>
      <c r="AJ31" s="237"/>
      <c r="AK31" s="237"/>
      <c r="AL31" s="217"/>
      <c r="AM31" s="207"/>
      <c r="AN31" s="329">
        <f t="shared" si="2"/>
        <v>0</v>
      </c>
    </row>
    <row r="32" spans="1:41" ht="45" customHeight="1">
      <c r="A32" s="24">
        <v>22</v>
      </c>
      <c r="B32" s="24" t="s">
        <v>31</v>
      </c>
      <c r="C32" s="215">
        <v>79</v>
      </c>
      <c r="D32" s="216">
        <v>87</v>
      </c>
      <c r="E32" s="219">
        <v>77</v>
      </c>
      <c r="F32" s="220">
        <v>77</v>
      </c>
      <c r="G32" s="221">
        <v>63</v>
      </c>
      <c r="H32" s="231">
        <v>67</v>
      </c>
      <c r="I32" s="219">
        <v>75</v>
      </c>
      <c r="J32" s="220">
        <v>75</v>
      </c>
      <c r="K32" s="223">
        <v>65</v>
      </c>
      <c r="L32" s="220">
        <v>67</v>
      </c>
      <c r="M32" s="223">
        <v>72</v>
      </c>
      <c r="N32" s="220">
        <v>72</v>
      </c>
      <c r="O32" s="223">
        <v>60</v>
      </c>
      <c r="P32" s="220">
        <v>80</v>
      </c>
      <c r="Q32" s="223">
        <v>77</v>
      </c>
      <c r="R32" s="220">
        <v>77</v>
      </c>
      <c r="S32" s="223"/>
      <c r="T32" s="220"/>
      <c r="U32" s="223"/>
      <c r="V32" s="220"/>
      <c r="W32" s="224"/>
      <c r="X32" s="225"/>
      <c r="Y32" s="226"/>
      <c r="Z32" s="227"/>
      <c r="AA32" s="221"/>
      <c r="AB32" s="222"/>
      <c r="AC32" s="226"/>
      <c r="AD32" s="227"/>
      <c r="AE32" s="228"/>
      <c r="AF32" s="210"/>
      <c r="AG32" s="223">
        <v>68</v>
      </c>
      <c r="AH32" s="220">
        <v>68</v>
      </c>
      <c r="AI32" s="223">
        <v>68</v>
      </c>
      <c r="AJ32" s="220">
        <v>68</v>
      </c>
      <c r="AK32" s="210">
        <v>10</v>
      </c>
      <c r="AL32" s="217">
        <f t="shared" si="0"/>
        <v>70.400000000000006</v>
      </c>
      <c r="AM32" s="207">
        <f t="shared" si="1"/>
        <v>73.8</v>
      </c>
      <c r="AN32" s="329">
        <f t="shared" si="2"/>
        <v>72.099999999999994</v>
      </c>
      <c r="AO32" s="10">
        <v>72</v>
      </c>
    </row>
    <row r="33" spans="1:41" ht="32.25" customHeight="1">
      <c r="A33" s="24">
        <v>23</v>
      </c>
      <c r="B33" s="24" t="s">
        <v>32</v>
      </c>
      <c r="C33" s="215">
        <v>636</v>
      </c>
      <c r="D33" s="216">
        <v>636</v>
      </c>
      <c r="E33" s="219"/>
      <c r="F33" s="220"/>
      <c r="G33" s="221"/>
      <c r="H33" s="231"/>
      <c r="I33" s="219">
        <v>477.3</v>
      </c>
      <c r="J33" s="220">
        <v>477.3</v>
      </c>
      <c r="K33" s="219">
        <v>488</v>
      </c>
      <c r="L33" s="232">
        <v>488</v>
      </c>
      <c r="M33" s="223"/>
      <c r="N33" s="220"/>
      <c r="O33" s="223"/>
      <c r="P33" s="220"/>
      <c r="Q33" s="223">
        <f>117*4</f>
        <v>468</v>
      </c>
      <c r="R33" s="220">
        <v>468</v>
      </c>
      <c r="S33" s="223"/>
      <c r="T33" s="220"/>
      <c r="U33" s="223"/>
      <c r="V33" s="220"/>
      <c r="W33" s="224"/>
      <c r="X33" s="225"/>
      <c r="Y33" s="226"/>
      <c r="Z33" s="227"/>
      <c r="AA33" s="221"/>
      <c r="AB33" s="222"/>
      <c r="AC33" s="226"/>
      <c r="AD33" s="227"/>
      <c r="AE33" s="228"/>
      <c r="AF33" s="210"/>
      <c r="AG33" s="223">
        <f>117*4</f>
        <v>468</v>
      </c>
      <c r="AH33" s="220">
        <v>468</v>
      </c>
      <c r="AI33" s="223">
        <f>117*4</f>
        <v>468</v>
      </c>
      <c r="AJ33" s="220">
        <v>468</v>
      </c>
      <c r="AK33" s="210">
        <v>6</v>
      </c>
      <c r="AL33" s="217">
        <f t="shared" si="0"/>
        <v>500.88333333333338</v>
      </c>
      <c r="AM33" s="207">
        <f t="shared" si="1"/>
        <v>500.88333333333338</v>
      </c>
      <c r="AN33" s="329">
        <f t="shared" si="2"/>
        <v>500.88333333333338</v>
      </c>
      <c r="AO33" s="10">
        <v>501</v>
      </c>
    </row>
    <row r="34" spans="1:41" ht="49.5">
      <c r="A34" s="24">
        <v>24</v>
      </c>
      <c r="B34" s="24" t="s">
        <v>33</v>
      </c>
      <c r="C34" s="215">
        <v>260</v>
      </c>
      <c r="D34" s="216">
        <v>300</v>
      </c>
      <c r="E34" s="219">
        <v>260</v>
      </c>
      <c r="F34" s="220">
        <v>260</v>
      </c>
      <c r="G34" s="221">
        <v>250</v>
      </c>
      <c r="H34" s="231">
        <v>300</v>
      </c>
      <c r="I34" s="219"/>
      <c r="J34" s="220"/>
      <c r="K34" s="219"/>
      <c r="L34" s="232"/>
      <c r="M34" s="223"/>
      <c r="N34" s="220"/>
      <c r="O34" s="223"/>
      <c r="P34" s="220"/>
      <c r="Q34" s="223">
        <v>250</v>
      </c>
      <c r="R34" s="220">
        <v>300</v>
      </c>
      <c r="S34" s="223"/>
      <c r="T34" s="220"/>
      <c r="U34" s="223"/>
      <c r="V34" s="220"/>
      <c r="W34" s="224"/>
      <c r="X34" s="225"/>
      <c r="Y34" s="226"/>
      <c r="Z34" s="227"/>
      <c r="AA34" s="221"/>
      <c r="AB34" s="222"/>
      <c r="AC34" s="226"/>
      <c r="AD34" s="227"/>
      <c r="AE34" s="228"/>
      <c r="AF34" s="210"/>
      <c r="AG34" s="223"/>
      <c r="AH34" s="220"/>
      <c r="AI34" s="223"/>
      <c r="AJ34" s="220"/>
      <c r="AK34" s="210">
        <v>4</v>
      </c>
      <c r="AL34" s="217">
        <f t="shared" si="0"/>
        <v>255</v>
      </c>
      <c r="AM34" s="207">
        <f t="shared" si="1"/>
        <v>290</v>
      </c>
      <c r="AN34" s="329">
        <f t="shared" si="2"/>
        <v>272.5</v>
      </c>
      <c r="AO34" s="10">
        <v>273</v>
      </c>
    </row>
    <row r="35" spans="1:41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/>
      <c r="H35" s="231"/>
      <c r="I35" s="219">
        <v>84</v>
      </c>
      <c r="J35" s="220">
        <v>84</v>
      </c>
      <c r="K35" s="219">
        <v>98</v>
      </c>
      <c r="L35" s="232">
        <v>98</v>
      </c>
      <c r="M35" s="223"/>
      <c r="N35" s="220"/>
      <c r="O35" s="223"/>
      <c r="P35" s="220"/>
      <c r="Q35" s="223">
        <v>80</v>
      </c>
      <c r="R35" s="220">
        <v>80</v>
      </c>
      <c r="S35" s="223"/>
      <c r="T35" s="220"/>
      <c r="U35" s="223"/>
      <c r="V35" s="220"/>
      <c r="W35" s="224"/>
      <c r="X35" s="225"/>
      <c r="Y35" s="226"/>
      <c r="Z35" s="227"/>
      <c r="AA35" s="221"/>
      <c r="AB35" s="222"/>
      <c r="AC35" s="226"/>
      <c r="AD35" s="227"/>
      <c r="AE35" s="228"/>
      <c r="AF35" s="210"/>
      <c r="AG35" s="223">
        <v>107</v>
      </c>
      <c r="AH35" s="220">
        <v>107</v>
      </c>
      <c r="AI35" s="223">
        <v>107</v>
      </c>
      <c r="AJ35" s="220">
        <v>107</v>
      </c>
      <c r="AK35" s="210">
        <v>6</v>
      </c>
      <c r="AL35" s="217">
        <f t="shared" si="0"/>
        <v>97.333333333333329</v>
      </c>
      <c r="AM35" s="207">
        <f t="shared" si="1"/>
        <v>97.333333333333329</v>
      </c>
      <c r="AN35" s="329">
        <f t="shared" si="2"/>
        <v>97.333333333333329</v>
      </c>
      <c r="AO35" s="10">
        <v>97</v>
      </c>
    </row>
    <row r="36" spans="1:41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176</v>
      </c>
      <c r="H36" s="231">
        <v>294.5</v>
      </c>
      <c r="I36" s="219">
        <v>277</v>
      </c>
      <c r="J36" s="220">
        <v>277</v>
      </c>
      <c r="K36" s="219"/>
      <c r="L36" s="232"/>
      <c r="M36" s="223">
        <v>327.8</v>
      </c>
      <c r="N36" s="220">
        <v>327.8</v>
      </c>
      <c r="O36" s="223"/>
      <c r="P36" s="220"/>
      <c r="Q36" s="223"/>
      <c r="R36" s="220"/>
      <c r="S36" s="223"/>
      <c r="T36" s="220"/>
      <c r="U36" s="223"/>
      <c r="V36" s="220"/>
      <c r="W36" s="224"/>
      <c r="X36" s="225"/>
      <c r="Y36" s="226"/>
      <c r="Z36" s="227"/>
      <c r="AA36" s="221"/>
      <c r="AB36" s="222"/>
      <c r="AC36" s="226"/>
      <c r="AD36" s="227"/>
      <c r="AE36" s="228"/>
      <c r="AF36" s="210"/>
      <c r="AG36" s="223"/>
      <c r="AH36" s="220"/>
      <c r="AI36" s="223"/>
      <c r="AJ36" s="220"/>
      <c r="AK36" s="210">
        <v>5</v>
      </c>
      <c r="AL36" s="217">
        <f t="shared" si="0"/>
        <v>272.916</v>
      </c>
      <c r="AM36" s="207">
        <f t="shared" si="1"/>
        <v>296.61599999999999</v>
      </c>
      <c r="AN36" s="329">
        <f t="shared" si="2"/>
        <v>284.76599999999996</v>
      </c>
      <c r="AO36" s="10">
        <v>285</v>
      </c>
    </row>
    <row r="37" spans="1:41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325</v>
      </c>
      <c r="H37" s="231">
        <v>325</v>
      </c>
      <c r="I37" s="219">
        <v>330</v>
      </c>
      <c r="J37" s="220">
        <v>330</v>
      </c>
      <c r="K37" s="219">
        <v>320</v>
      </c>
      <c r="L37" s="232">
        <v>650</v>
      </c>
      <c r="M37" s="223">
        <v>360</v>
      </c>
      <c r="N37" s="220">
        <v>360</v>
      </c>
      <c r="O37" s="223"/>
      <c r="P37" s="220"/>
      <c r="Q37" s="223">
        <v>360</v>
      </c>
      <c r="R37" s="220">
        <v>360</v>
      </c>
      <c r="S37" s="223"/>
      <c r="T37" s="220"/>
      <c r="U37" s="223"/>
      <c r="V37" s="220"/>
      <c r="W37" s="224"/>
      <c r="X37" s="225"/>
      <c r="Y37" s="226"/>
      <c r="Z37" s="227"/>
      <c r="AA37" s="221"/>
      <c r="AB37" s="222"/>
      <c r="AC37" s="226"/>
      <c r="AD37" s="227"/>
      <c r="AE37" s="228"/>
      <c r="AF37" s="210"/>
      <c r="AG37" s="223">
        <v>360</v>
      </c>
      <c r="AH37" s="220">
        <v>360</v>
      </c>
      <c r="AI37" s="223">
        <v>360</v>
      </c>
      <c r="AJ37" s="220">
        <v>360</v>
      </c>
      <c r="AK37" s="210">
        <v>9</v>
      </c>
      <c r="AL37" s="217">
        <f t="shared" si="0"/>
        <v>348.33333333333331</v>
      </c>
      <c r="AM37" s="207">
        <f t="shared" si="1"/>
        <v>388.33333333333331</v>
      </c>
      <c r="AN37" s="329">
        <f t="shared" si="2"/>
        <v>368.33333333333331</v>
      </c>
      <c r="AO37" s="10">
        <v>368</v>
      </c>
    </row>
    <row r="38" spans="1:41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  <c r="AA38" s="505"/>
      <c r="AB38" s="505"/>
      <c r="AC38" s="505"/>
      <c r="AD38" s="505"/>
      <c r="AE38" s="505"/>
      <c r="AF38" s="505"/>
      <c r="AG38" s="237"/>
      <c r="AH38" s="237"/>
      <c r="AI38" s="237"/>
      <c r="AJ38" s="237"/>
      <c r="AK38" s="237"/>
      <c r="AL38" s="217"/>
      <c r="AM38" s="207"/>
      <c r="AN38" s="329">
        <f t="shared" si="2"/>
        <v>0</v>
      </c>
    </row>
    <row r="39" spans="1:41" ht="33">
      <c r="A39" s="24">
        <v>28</v>
      </c>
      <c r="B39" s="24" t="s">
        <v>38</v>
      </c>
      <c r="C39" s="215">
        <v>24</v>
      </c>
      <c r="D39" s="216">
        <v>24</v>
      </c>
      <c r="E39" s="219">
        <v>25</v>
      </c>
      <c r="F39" s="222">
        <v>25</v>
      </c>
      <c r="G39" s="219">
        <v>24</v>
      </c>
      <c r="H39" s="232">
        <v>24</v>
      </c>
      <c r="I39" s="219">
        <v>24</v>
      </c>
      <c r="J39" s="220">
        <v>29</v>
      </c>
      <c r="K39" s="223"/>
      <c r="L39" s="220"/>
      <c r="M39" s="223">
        <v>24</v>
      </c>
      <c r="N39" s="220">
        <v>24</v>
      </c>
      <c r="O39" s="223"/>
      <c r="P39" s="220"/>
      <c r="Q39" s="223">
        <v>29</v>
      </c>
      <c r="R39" s="220">
        <v>29</v>
      </c>
      <c r="S39" s="223"/>
      <c r="T39" s="220"/>
      <c r="U39" s="223"/>
      <c r="V39" s="220"/>
      <c r="W39" s="224"/>
      <c r="X39" s="225"/>
      <c r="Y39" s="226"/>
      <c r="Z39" s="227"/>
      <c r="AA39" s="221"/>
      <c r="AB39" s="222"/>
      <c r="AC39" s="226"/>
      <c r="AD39" s="227"/>
      <c r="AE39" s="228"/>
      <c r="AF39" s="210"/>
      <c r="AG39" s="223">
        <v>28</v>
      </c>
      <c r="AH39" s="220">
        <v>28</v>
      </c>
      <c r="AI39" s="223">
        <v>29</v>
      </c>
      <c r="AJ39" s="220">
        <v>29</v>
      </c>
      <c r="AK39" s="210">
        <v>8</v>
      </c>
      <c r="AL39" s="217">
        <f t="shared" si="0"/>
        <v>25.875</v>
      </c>
      <c r="AM39" s="207">
        <f t="shared" si="1"/>
        <v>26.5</v>
      </c>
      <c r="AN39" s="329">
        <f t="shared" si="2"/>
        <v>26.1875</v>
      </c>
      <c r="AO39" s="10">
        <v>26</v>
      </c>
    </row>
    <row r="40" spans="1:41" ht="33">
      <c r="A40" s="24">
        <v>29</v>
      </c>
      <c r="B40" s="24" t="s">
        <v>39</v>
      </c>
      <c r="C40" s="215">
        <v>34</v>
      </c>
      <c r="D40" s="216">
        <v>34</v>
      </c>
      <c r="E40" s="219">
        <v>36</v>
      </c>
      <c r="F40" s="222">
        <v>36</v>
      </c>
      <c r="G40" s="219">
        <v>33</v>
      </c>
      <c r="H40" s="232">
        <f t="shared" ref="H40:H45" si="4">G40</f>
        <v>33</v>
      </c>
      <c r="I40" s="219">
        <v>33</v>
      </c>
      <c r="J40" s="220">
        <v>33</v>
      </c>
      <c r="K40" s="223">
        <v>33</v>
      </c>
      <c r="L40" s="220">
        <v>33</v>
      </c>
      <c r="M40" s="223">
        <v>33</v>
      </c>
      <c r="N40" s="220">
        <v>33</v>
      </c>
      <c r="O40" s="223"/>
      <c r="P40" s="220"/>
      <c r="Q40" s="223">
        <v>33</v>
      </c>
      <c r="R40" s="220">
        <v>37</v>
      </c>
      <c r="S40" s="223"/>
      <c r="T40" s="220"/>
      <c r="U40" s="223"/>
      <c r="V40" s="220"/>
      <c r="W40" s="224"/>
      <c r="X40" s="225"/>
      <c r="Y40" s="226"/>
      <c r="Z40" s="227"/>
      <c r="AA40" s="221"/>
      <c r="AB40" s="222"/>
      <c r="AC40" s="226"/>
      <c r="AD40" s="227"/>
      <c r="AE40" s="228"/>
      <c r="AF40" s="210"/>
      <c r="AG40" s="223">
        <v>34</v>
      </c>
      <c r="AH40" s="220">
        <v>37</v>
      </c>
      <c r="AI40" s="223">
        <v>36</v>
      </c>
      <c r="AJ40" s="220">
        <v>37</v>
      </c>
      <c r="AK40" s="210">
        <v>9</v>
      </c>
      <c r="AL40" s="217">
        <f t="shared" si="0"/>
        <v>33.888888888888886</v>
      </c>
      <c r="AM40" s="207">
        <f t="shared" si="1"/>
        <v>34.777777777777779</v>
      </c>
      <c r="AN40" s="329">
        <f t="shared" si="2"/>
        <v>34.333333333333329</v>
      </c>
      <c r="AO40" s="10">
        <v>34</v>
      </c>
    </row>
    <row r="41" spans="1:41" ht="49.5">
      <c r="A41" s="24">
        <v>30</v>
      </c>
      <c r="B41" s="24" t="s">
        <v>40</v>
      </c>
      <c r="C41" s="215">
        <v>20</v>
      </c>
      <c r="D41" s="216">
        <v>20</v>
      </c>
      <c r="E41" s="219">
        <v>22</v>
      </c>
      <c r="F41" s="222">
        <v>22</v>
      </c>
      <c r="G41" s="219">
        <v>22</v>
      </c>
      <c r="H41" s="232">
        <v>22</v>
      </c>
      <c r="I41" s="219"/>
      <c r="J41" s="220"/>
      <c r="K41" s="223">
        <v>22</v>
      </c>
      <c r="L41" s="220">
        <v>22</v>
      </c>
      <c r="M41" s="223">
        <v>21</v>
      </c>
      <c r="N41" s="220">
        <v>21</v>
      </c>
      <c r="O41" s="223"/>
      <c r="P41" s="220"/>
      <c r="Q41" s="223">
        <v>22</v>
      </c>
      <c r="R41" s="220">
        <v>25</v>
      </c>
      <c r="S41" s="223"/>
      <c r="T41" s="220"/>
      <c r="U41" s="223"/>
      <c r="V41" s="220"/>
      <c r="W41" s="224"/>
      <c r="X41" s="225"/>
      <c r="Y41" s="226"/>
      <c r="Z41" s="227"/>
      <c r="AA41" s="221"/>
      <c r="AB41" s="222"/>
      <c r="AC41" s="226"/>
      <c r="AD41" s="227"/>
      <c r="AE41" s="228"/>
      <c r="AF41" s="210"/>
      <c r="AG41" s="223">
        <v>24</v>
      </c>
      <c r="AH41" s="220">
        <v>25</v>
      </c>
      <c r="AI41" s="223">
        <v>24</v>
      </c>
      <c r="AJ41" s="220">
        <v>25</v>
      </c>
      <c r="AK41" s="210">
        <v>8</v>
      </c>
      <c r="AL41" s="217">
        <f t="shared" si="0"/>
        <v>22.125</v>
      </c>
      <c r="AM41" s="207">
        <f t="shared" si="1"/>
        <v>22.75</v>
      </c>
      <c r="AN41" s="329">
        <f t="shared" si="2"/>
        <v>22.4375</v>
      </c>
      <c r="AO41" s="10">
        <v>22</v>
      </c>
    </row>
    <row r="42" spans="1:41" ht="33">
      <c r="A42" s="24">
        <v>31</v>
      </c>
      <c r="B42" s="24" t="s">
        <v>41</v>
      </c>
      <c r="C42" s="215">
        <v>25</v>
      </c>
      <c r="D42" s="216">
        <v>25</v>
      </c>
      <c r="E42" s="219">
        <v>30</v>
      </c>
      <c r="F42" s="222">
        <v>30</v>
      </c>
      <c r="G42" s="219">
        <v>23</v>
      </c>
      <c r="H42" s="232">
        <f t="shared" si="4"/>
        <v>23</v>
      </c>
      <c r="I42" s="219">
        <v>23</v>
      </c>
      <c r="J42" s="220">
        <v>23</v>
      </c>
      <c r="K42" s="223">
        <v>17</v>
      </c>
      <c r="L42" s="220">
        <v>70</v>
      </c>
      <c r="M42" s="223">
        <v>65</v>
      </c>
      <c r="N42" s="220">
        <v>65</v>
      </c>
      <c r="O42" s="223"/>
      <c r="P42" s="220"/>
      <c r="Q42" s="223">
        <v>32</v>
      </c>
      <c r="R42" s="220">
        <v>32</v>
      </c>
      <c r="S42" s="223"/>
      <c r="T42" s="220"/>
      <c r="U42" s="223"/>
      <c r="V42" s="220"/>
      <c r="W42" s="224"/>
      <c r="X42" s="225"/>
      <c r="Y42" s="226"/>
      <c r="Z42" s="227"/>
      <c r="AA42" s="221"/>
      <c r="AB42" s="222"/>
      <c r="AC42" s="226"/>
      <c r="AD42" s="227"/>
      <c r="AE42" s="228"/>
      <c r="AF42" s="210"/>
      <c r="AG42" s="223">
        <v>29</v>
      </c>
      <c r="AH42" s="220">
        <v>29</v>
      </c>
      <c r="AI42" s="223">
        <v>29</v>
      </c>
      <c r="AJ42" s="220">
        <v>37</v>
      </c>
      <c r="AK42" s="210">
        <v>9</v>
      </c>
      <c r="AL42" s="217">
        <f t="shared" si="0"/>
        <v>30.333333333333332</v>
      </c>
      <c r="AM42" s="207">
        <f t="shared" si="1"/>
        <v>37.111111111111114</v>
      </c>
      <c r="AN42" s="329">
        <f t="shared" si="2"/>
        <v>33.722222222222221</v>
      </c>
      <c r="AO42" s="10">
        <v>34</v>
      </c>
    </row>
    <row r="43" spans="1:41" ht="33">
      <c r="A43" s="24">
        <v>32</v>
      </c>
      <c r="B43" s="24" t="s">
        <v>42</v>
      </c>
      <c r="C43" s="215">
        <v>185</v>
      </c>
      <c r="D43" s="216">
        <v>185</v>
      </c>
      <c r="E43" s="219">
        <v>95</v>
      </c>
      <c r="F43" s="222">
        <v>95</v>
      </c>
      <c r="G43" s="219">
        <v>124</v>
      </c>
      <c r="H43" s="232">
        <f t="shared" si="4"/>
        <v>124</v>
      </c>
      <c r="I43" s="219">
        <v>120</v>
      </c>
      <c r="J43" s="220">
        <v>120</v>
      </c>
      <c r="K43" s="223">
        <v>147</v>
      </c>
      <c r="L43" s="220">
        <v>147</v>
      </c>
      <c r="M43" s="223"/>
      <c r="N43" s="220"/>
      <c r="O43" s="223"/>
      <c r="P43" s="220"/>
      <c r="Q43" s="223">
        <v>100</v>
      </c>
      <c r="R43" s="220">
        <v>100</v>
      </c>
      <c r="S43" s="223"/>
      <c r="T43" s="220"/>
      <c r="U43" s="223"/>
      <c r="V43" s="220"/>
      <c r="W43" s="224"/>
      <c r="X43" s="225"/>
      <c r="Y43" s="226"/>
      <c r="Z43" s="227"/>
      <c r="AA43" s="221"/>
      <c r="AB43" s="222"/>
      <c r="AC43" s="226"/>
      <c r="AD43" s="227"/>
      <c r="AE43" s="228"/>
      <c r="AF43" s="210"/>
      <c r="AG43" s="223"/>
      <c r="AH43" s="220"/>
      <c r="AI43" s="223"/>
      <c r="AJ43" s="220"/>
      <c r="AK43" s="210">
        <v>6</v>
      </c>
      <c r="AL43" s="217">
        <f t="shared" si="0"/>
        <v>128.5</v>
      </c>
      <c r="AM43" s="207">
        <f t="shared" si="1"/>
        <v>128.5</v>
      </c>
      <c r="AN43" s="329">
        <f t="shared" si="2"/>
        <v>128.5</v>
      </c>
      <c r="AO43" s="10">
        <v>129</v>
      </c>
    </row>
    <row r="44" spans="1:41" ht="30" customHeight="1">
      <c r="A44" s="24">
        <v>33</v>
      </c>
      <c r="B44" s="24" t="s">
        <v>43</v>
      </c>
      <c r="C44" s="215"/>
      <c r="D44" s="216"/>
      <c r="E44" s="219">
        <v>125</v>
      </c>
      <c r="F44" s="222">
        <v>125</v>
      </c>
      <c r="G44" s="219">
        <v>124</v>
      </c>
      <c r="H44" s="232">
        <f t="shared" si="4"/>
        <v>124</v>
      </c>
      <c r="I44" s="219"/>
      <c r="J44" s="220"/>
      <c r="K44" s="223">
        <v>187</v>
      </c>
      <c r="L44" s="220">
        <v>187</v>
      </c>
      <c r="M44" s="223"/>
      <c r="N44" s="220"/>
      <c r="O44" s="223"/>
      <c r="P44" s="220"/>
      <c r="Q44" s="223">
        <v>150</v>
      </c>
      <c r="R44" s="220">
        <v>150</v>
      </c>
      <c r="S44" s="223"/>
      <c r="T44" s="220"/>
      <c r="U44" s="223"/>
      <c r="V44" s="220"/>
      <c r="W44" s="224"/>
      <c r="X44" s="225"/>
      <c r="Y44" s="226"/>
      <c r="Z44" s="227"/>
      <c r="AA44" s="221"/>
      <c r="AB44" s="222"/>
      <c r="AC44" s="226"/>
      <c r="AD44" s="227"/>
      <c r="AE44" s="228"/>
      <c r="AF44" s="210"/>
      <c r="AG44" s="223"/>
      <c r="AH44" s="220"/>
      <c r="AI44" s="223"/>
      <c r="AJ44" s="220"/>
      <c r="AK44" s="210">
        <v>4</v>
      </c>
      <c r="AL44" s="217">
        <f t="shared" si="0"/>
        <v>146.5</v>
      </c>
      <c r="AM44" s="207">
        <f t="shared" si="1"/>
        <v>146.5</v>
      </c>
      <c r="AN44" s="329">
        <f t="shared" si="2"/>
        <v>146.5</v>
      </c>
      <c r="AO44" s="10">
        <v>147</v>
      </c>
    </row>
    <row r="45" spans="1:41" ht="28.5" customHeight="1">
      <c r="A45" s="24">
        <v>34</v>
      </c>
      <c r="B45" s="24" t="s">
        <v>44</v>
      </c>
      <c r="C45" s="215">
        <v>260</v>
      </c>
      <c r="D45" s="216">
        <v>260</v>
      </c>
      <c r="E45" s="219"/>
      <c r="F45" s="222"/>
      <c r="G45" s="219">
        <v>226</v>
      </c>
      <c r="H45" s="232">
        <f t="shared" si="4"/>
        <v>226</v>
      </c>
      <c r="I45" s="219"/>
      <c r="J45" s="220"/>
      <c r="K45" s="223">
        <v>186</v>
      </c>
      <c r="L45" s="220">
        <v>186</v>
      </c>
      <c r="M45" s="223">
        <v>180</v>
      </c>
      <c r="N45" s="220">
        <v>180</v>
      </c>
      <c r="O45" s="223"/>
      <c r="P45" s="220"/>
      <c r="Q45" s="223">
        <v>240</v>
      </c>
      <c r="R45" s="220">
        <v>240</v>
      </c>
      <c r="S45" s="223"/>
      <c r="T45" s="220"/>
      <c r="U45" s="223"/>
      <c r="V45" s="220"/>
      <c r="W45" s="224"/>
      <c r="X45" s="225"/>
      <c r="Y45" s="226"/>
      <c r="Z45" s="227"/>
      <c r="AA45" s="221"/>
      <c r="AB45" s="222"/>
      <c r="AC45" s="226"/>
      <c r="AD45" s="227"/>
      <c r="AE45" s="228"/>
      <c r="AF45" s="210"/>
      <c r="AG45" s="223">
        <v>240</v>
      </c>
      <c r="AH45" s="220">
        <v>240</v>
      </c>
      <c r="AI45" s="223">
        <v>240</v>
      </c>
      <c r="AJ45" s="220">
        <v>240</v>
      </c>
      <c r="AK45" s="210">
        <v>7</v>
      </c>
      <c r="AL45" s="217">
        <f t="shared" si="0"/>
        <v>224.57142857142858</v>
      </c>
      <c r="AM45" s="207">
        <f t="shared" si="1"/>
        <v>224.57142857142858</v>
      </c>
      <c r="AN45" s="329">
        <f t="shared" si="2"/>
        <v>224.57142857142858</v>
      </c>
      <c r="AO45" s="10">
        <v>225</v>
      </c>
    </row>
    <row r="46" spans="1:41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05"/>
      <c r="V46" s="505"/>
      <c r="W46" s="505"/>
      <c r="X46" s="505"/>
      <c r="Y46" s="505"/>
      <c r="Z46" s="505"/>
      <c r="AA46" s="505"/>
      <c r="AB46" s="505"/>
      <c r="AC46" s="505"/>
      <c r="AD46" s="505"/>
      <c r="AE46" s="505"/>
      <c r="AF46" s="505"/>
      <c r="AG46" s="237"/>
      <c r="AH46" s="237"/>
      <c r="AI46" s="237"/>
      <c r="AJ46" s="237"/>
      <c r="AK46" s="237"/>
      <c r="AL46" s="217"/>
      <c r="AM46" s="207"/>
      <c r="AN46" s="329">
        <f t="shared" si="2"/>
        <v>0</v>
      </c>
    </row>
    <row r="47" spans="1:41" ht="33">
      <c r="A47" s="24">
        <v>35</v>
      </c>
      <c r="B47" s="24" t="s">
        <v>46</v>
      </c>
      <c r="C47" s="215">
        <v>100</v>
      </c>
      <c r="D47" s="216">
        <v>130</v>
      </c>
      <c r="E47" s="219"/>
      <c r="F47" s="222"/>
      <c r="G47" s="222">
        <v>110</v>
      </c>
      <c r="H47" s="219">
        <v>130</v>
      </c>
      <c r="I47" s="219">
        <v>120</v>
      </c>
      <c r="J47" s="220">
        <v>130</v>
      </c>
      <c r="K47" s="223">
        <v>110</v>
      </c>
      <c r="L47" s="220">
        <v>135</v>
      </c>
      <c r="M47" s="223">
        <v>130</v>
      </c>
      <c r="N47" s="220">
        <v>145</v>
      </c>
      <c r="O47" s="223"/>
      <c r="P47" s="220"/>
      <c r="Q47" s="223">
        <v>100</v>
      </c>
      <c r="R47" s="220">
        <v>120</v>
      </c>
      <c r="S47" s="223"/>
      <c r="T47" s="220"/>
      <c r="U47" s="223"/>
      <c r="V47" s="220"/>
      <c r="W47" s="224"/>
      <c r="X47" s="225"/>
      <c r="Y47" s="226"/>
      <c r="Z47" s="227"/>
      <c r="AA47" s="221"/>
      <c r="AB47" s="222"/>
      <c r="AC47" s="226"/>
      <c r="AD47" s="227"/>
      <c r="AE47" s="228"/>
      <c r="AF47" s="210"/>
      <c r="AG47" s="223">
        <v>100</v>
      </c>
      <c r="AH47" s="220">
        <v>110</v>
      </c>
      <c r="AI47" s="223">
        <v>100</v>
      </c>
      <c r="AJ47" s="220">
        <v>130</v>
      </c>
      <c r="AK47" s="210">
        <v>8</v>
      </c>
      <c r="AL47" s="217">
        <f t="shared" si="0"/>
        <v>108.75</v>
      </c>
      <c r="AM47" s="207">
        <f t="shared" si="1"/>
        <v>128.75</v>
      </c>
      <c r="AN47" s="329">
        <f t="shared" si="2"/>
        <v>118.75</v>
      </c>
      <c r="AO47" s="10">
        <v>119</v>
      </c>
    </row>
    <row r="48" spans="1:41" ht="33">
      <c r="A48" s="24">
        <v>36</v>
      </c>
      <c r="B48" s="24" t="s">
        <v>47</v>
      </c>
      <c r="C48" s="215"/>
      <c r="D48" s="216"/>
      <c r="E48" s="219">
        <v>110</v>
      </c>
      <c r="F48" s="222">
        <v>110</v>
      </c>
      <c r="G48" s="222">
        <v>98</v>
      </c>
      <c r="H48" s="219">
        <v>98</v>
      </c>
      <c r="I48" s="219"/>
      <c r="J48" s="220"/>
      <c r="K48" s="223">
        <v>110</v>
      </c>
      <c r="L48" s="220">
        <v>110</v>
      </c>
      <c r="M48" s="223">
        <v>90</v>
      </c>
      <c r="N48" s="220">
        <v>100</v>
      </c>
      <c r="O48" s="223"/>
      <c r="P48" s="220"/>
      <c r="Q48" s="223">
        <v>95</v>
      </c>
      <c r="R48" s="220">
        <v>95</v>
      </c>
      <c r="S48" s="223"/>
      <c r="T48" s="220"/>
      <c r="U48" s="223"/>
      <c r="V48" s="220"/>
      <c r="W48" s="224"/>
      <c r="X48" s="225"/>
      <c r="Y48" s="226"/>
      <c r="Z48" s="227"/>
      <c r="AA48" s="221"/>
      <c r="AB48" s="222"/>
      <c r="AC48" s="226"/>
      <c r="AD48" s="227"/>
      <c r="AE48" s="228"/>
      <c r="AF48" s="210"/>
      <c r="AG48" s="223">
        <v>95</v>
      </c>
      <c r="AH48" s="220">
        <v>95</v>
      </c>
      <c r="AI48" s="223">
        <v>95</v>
      </c>
      <c r="AJ48" s="220">
        <v>95</v>
      </c>
      <c r="AK48" s="210">
        <v>7</v>
      </c>
      <c r="AL48" s="217">
        <f t="shared" si="0"/>
        <v>99</v>
      </c>
      <c r="AM48" s="207">
        <f t="shared" si="1"/>
        <v>100.42857142857143</v>
      </c>
      <c r="AN48" s="329">
        <f t="shared" si="2"/>
        <v>99.714285714285722</v>
      </c>
      <c r="AO48" s="10">
        <v>100</v>
      </c>
    </row>
    <row r="49" spans="1:41" ht="33">
      <c r="A49" s="24">
        <v>37</v>
      </c>
      <c r="B49" s="24" t="s">
        <v>48</v>
      </c>
      <c r="C49" s="215">
        <v>120</v>
      </c>
      <c r="D49" s="216">
        <v>180</v>
      </c>
      <c r="E49" s="219">
        <v>275</v>
      </c>
      <c r="F49" s="222">
        <v>275</v>
      </c>
      <c r="G49" s="222"/>
      <c r="H49" s="219"/>
      <c r="I49" s="219">
        <v>175</v>
      </c>
      <c r="J49" s="220">
        <v>190</v>
      </c>
      <c r="K49" s="223">
        <v>118</v>
      </c>
      <c r="L49" s="220">
        <v>118</v>
      </c>
      <c r="M49" s="223">
        <v>150</v>
      </c>
      <c r="N49" s="220">
        <v>150</v>
      </c>
      <c r="O49" s="223"/>
      <c r="P49" s="220"/>
      <c r="Q49" s="223"/>
      <c r="R49" s="220"/>
      <c r="S49" s="223"/>
      <c r="T49" s="220"/>
      <c r="U49" s="223"/>
      <c r="V49" s="220"/>
      <c r="W49" s="224"/>
      <c r="X49" s="225"/>
      <c r="Y49" s="226"/>
      <c r="Z49" s="227"/>
      <c r="AA49" s="221"/>
      <c r="AB49" s="222"/>
      <c r="AC49" s="226"/>
      <c r="AD49" s="227"/>
      <c r="AE49" s="228"/>
      <c r="AF49" s="210"/>
      <c r="AG49" s="223">
        <v>140</v>
      </c>
      <c r="AH49" s="220">
        <v>140</v>
      </c>
      <c r="AI49" s="223">
        <v>140</v>
      </c>
      <c r="AJ49" s="220">
        <v>140</v>
      </c>
      <c r="AK49" s="210">
        <v>7</v>
      </c>
      <c r="AL49" s="217">
        <f t="shared" si="0"/>
        <v>159.71428571428572</v>
      </c>
      <c r="AM49" s="207">
        <f t="shared" si="1"/>
        <v>170.42857142857142</v>
      </c>
      <c r="AN49" s="329">
        <f t="shared" si="2"/>
        <v>165.07142857142856</v>
      </c>
      <c r="AO49" s="10">
        <v>165</v>
      </c>
    </row>
    <row r="50" spans="1:41">
      <c r="A50" s="24">
        <v>38</v>
      </c>
      <c r="B50" s="24" t="s">
        <v>49</v>
      </c>
      <c r="C50" s="215">
        <v>120</v>
      </c>
      <c r="D50" s="216">
        <v>120</v>
      </c>
      <c r="E50" s="219">
        <v>130</v>
      </c>
      <c r="F50" s="222">
        <v>130</v>
      </c>
      <c r="G50" s="222"/>
      <c r="H50" s="219"/>
      <c r="I50" s="219">
        <v>120</v>
      </c>
      <c r="J50" s="220">
        <v>120</v>
      </c>
      <c r="K50" s="223">
        <v>119</v>
      </c>
      <c r="L50" s="220">
        <v>119</v>
      </c>
      <c r="M50" s="223">
        <v>100</v>
      </c>
      <c r="N50" s="220">
        <v>100</v>
      </c>
      <c r="O50" s="223"/>
      <c r="P50" s="220"/>
      <c r="Q50" s="223">
        <v>130</v>
      </c>
      <c r="R50" s="220">
        <v>130</v>
      </c>
      <c r="S50" s="223"/>
      <c r="T50" s="220"/>
      <c r="U50" s="223"/>
      <c r="V50" s="220"/>
      <c r="W50" s="224"/>
      <c r="X50" s="225"/>
      <c r="Y50" s="226"/>
      <c r="Z50" s="227"/>
      <c r="AA50" s="221"/>
      <c r="AB50" s="222"/>
      <c r="AC50" s="226"/>
      <c r="AD50" s="227"/>
      <c r="AE50" s="228"/>
      <c r="AF50" s="210"/>
      <c r="AG50" s="223">
        <v>260</v>
      </c>
      <c r="AH50" s="220">
        <v>260</v>
      </c>
      <c r="AI50" s="223">
        <v>260</v>
      </c>
      <c r="AJ50" s="220">
        <v>260</v>
      </c>
      <c r="AK50" s="210">
        <v>8</v>
      </c>
      <c r="AL50" s="217">
        <f t="shared" si="0"/>
        <v>154.875</v>
      </c>
      <c r="AM50" s="207">
        <f t="shared" si="1"/>
        <v>154.875</v>
      </c>
      <c r="AN50" s="329">
        <f t="shared" si="2"/>
        <v>154.875</v>
      </c>
      <c r="AO50" s="10">
        <v>155</v>
      </c>
    </row>
    <row r="51" spans="1:41">
      <c r="A51" s="24">
        <v>39</v>
      </c>
      <c r="B51" s="24" t="s">
        <v>50</v>
      </c>
      <c r="C51" s="215">
        <v>170</v>
      </c>
      <c r="D51" s="216">
        <v>170</v>
      </c>
      <c r="E51" s="219">
        <v>160</v>
      </c>
      <c r="F51" s="222">
        <v>160</v>
      </c>
      <c r="G51" s="222">
        <v>156</v>
      </c>
      <c r="H51" s="219">
        <v>156</v>
      </c>
      <c r="I51" s="219">
        <v>150</v>
      </c>
      <c r="J51" s="220">
        <v>150</v>
      </c>
      <c r="K51" s="223">
        <v>154</v>
      </c>
      <c r="L51" s="220">
        <v>154</v>
      </c>
      <c r="M51" s="223">
        <v>170</v>
      </c>
      <c r="N51" s="220">
        <v>170</v>
      </c>
      <c r="O51" s="223"/>
      <c r="P51" s="220"/>
      <c r="Q51" s="223">
        <v>180</v>
      </c>
      <c r="R51" s="220">
        <v>180</v>
      </c>
      <c r="S51" s="223"/>
      <c r="T51" s="220"/>
      <c r="U51" s="223"/>
      <c r="V51" s="220"/>
      <c r="W51" s="224"/>
      <c r="X51" s="225"/>
      <c r="Y51" s="226"/>
      <c r="Z51" s="227"/>
      <c r="AA51" s="221"/>
      <c r="AB51" s="222"/>
      <c r="AC51" s="226"/>
      <c r="AD51" s="227"/>
      <c r="AE51" s="228"/>
      <c r="AF51" s="210"/>
      <c r="AG51" s="223"/>
      <c r="AH51" s="220"/>
      <c r="AI51" s="223"/>
      <c r="AJ51" s="220"/>
      <c r="AK51" s="210">
        <v>7</v>
      </c>
      <c r="AL51" s="217">
        <f t="shared" si="0"/>
        <v>162.85714285714286</v>
      </c>
      <c r="AM51" s="207">
        <f t="shared" si="1"/>
        <v>162.85714285714286</v>
      </c>
      <c r="AN51" s="329">
        <f t="shared" si="2"/>
        <v>162.85714285714286</v>
      </c>
      <c r="AO51" s="10">
        <v>163</v>
      </c>
    </row>
    <row r="52" spans="1:41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505"/>
      <c r="P52" s="505"/>
      <c r="Q52" s="505"/>
      <c r="R52" s="505"/>
      <c r="S52" s="505"/>
      <c r="T52" s="505"/>
      <c r="U52" s="505"/>
      <c r="V52" s="505"/>
      <c r="W52" s="505"/>
      <c r="X52" s="505"/>
      <c r="Y52" s="505"/>
      <c r="Z52" s="505"/>
      <c r="AA52" s="505"/>
      <c r="AB52" s="505"/>
      <c r="AC52" s="505"/>
      <c r="AD52" s="505"/>
      <c r="AE52" s="505"/>
      <c r="AF52" s="505"/>
      <c r="AG52" s="237"/>
      <c r="AH52" s="237"/>
      <c r="AI52" s="237"/>
      <c r="AJ52" s="237"/>
      <c r="AK52" s="237"/>
      <c r="AL52" s="217"/>
      <c r="AM52" s="207"/>
      <c r="AN52" s="329">
        <f t="shared" si="2"/>
        <v>0</v>
      </c>
    </row>
    <row r="53" spans="1:41" ht="29.25" customHeight="1">
      <c r="A53" s="24">
        <v>40</v>
      </c>
      <c r="B53" s="24" t="s">
        <v>52</v>
      </c>
      <c r="C53" s="215">
        <v>68</v>
      </c>
      <c r="D53" s="216">
        <v>68</v>
      </c>
      <c r="E53" s="219">
        <v>65</v>
      </c>
      <c r="F53" s="220">
        <v>65</v>
      </c>
      <c r="G53" s="221">
        <v>68</v>
      </c>
      <c r="H53" s="222">
        <v>68</v>
      </c>
      <c r="I53" s="233">
        <v>68</v>
      </c>
      <c r="J53" s="234">
        <v>68</v>
      </c>
      <c r="K53" s="233">
        <v>66</v>
      </c>
      <c r="L53" s="234">
        <v>66</v>
      </c>
      <c r="M53" s="233">
        <v>65</v>
      </c>
      <c r="N53" s="234">
        <v>65</v>
      </c>
      <c r="O53" s="233"/>
      <c r="P53" s="234"/>
      <c r="Q53" s="233">
        <v>70</v>
      </c>
      <c r="R53" s="234">
        <v>70</v>
      </c>
      <c r="S53" s="233"/>
      <c r="T53" s="234"/>
      <c r="U53" s="233"/>
      <c r="V53" s="234"/>
      <c r="W53" s="224"/>
      <c r="X53" s="225"/>
      <c r="Y53" s="226"/>
      <c r="Z53" s="227"/>
      <c r="AA53" s="221"/>
      <c r="AB53" s="222"/>
      <c r="AC53" s="226"/>
      <c r="AD53" s="227"/>
      <c r="AE53" s="228"/>
      <c r="AF53" s="210"/>
      <c r="AG53" s="233">
        <v>70</v>
      </c>
      <c r="AH53" s="234">
        <v>70</v>
      </c>
      <c r="AI53" s="233">
        <v>70</v>
      </c>
      <c r="AJ53" s="234">
        <v>77</v>
      </c>
      <c r="AK53" s="210">
        <v>9</v>
      </c>
      <c r="AL53" s="217">
        <f t="shared" si="0"/>
        <v>67.777777777777771</v>
      </c>
      <c r="AM53" s="207">
        <f t="shared" si="1"/>
        <v>68.555555555555557</v>
      </c>
      <c r="AN53" s="329">
        <f t="shared" si="2"/>
        <v>68.166666666666657</v>
      </c>
      <c r="AO53" s="10">
        <v>68</v>
      </c>
    </row>
    <row r="54" spans="1:41">
      <c r="AD54" s="51"/>
      <c r="AF54" s="52"/>
      <c r="AK54" s="52"/>
    </row>
    <row r="55" spans="1:41" ht="33">
      <c r="B55" s="53" t="s">
        <v>84</v>
      </c>
      <c r="C55" s="54"/>
      <c r="D55" s="54"/>
    </row>
    <row r="56" spans="1:41" ht="19.5" customHeight="1">
      <c r="B56" s="55"/>
      <c r="C56" s="55"/>
      <c r="D56" s="55"/>
      <c r="M56" s="56" t="s">
        <v>57</v>
      </c>
    </row>
  </sheetData>
  <mergeCells count="32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L3:AM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52:AF52"/>
    <mergeCell ref="AC4:AD4"/>
    <mergeCell ref="AE4:AF4"/>
    <mergeCell ref="AG4:AH4"/>
    <mergeCell ref="AI4:AJ4"/>
    <mergeCell ref="C6:AF6"/>
    <mergeCell ref="C16:AF16"/>
    <mergeCell ref="C20:AF20"/>
    <mergeCell ref="C28:AF28"/>
    <mergeCell ref="C31:AF31"/>
    <mergeCell ref="C38:AF38"/>
    <mergeCell ref="C46:AF46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5" fitToWidth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N56"/>
  <sheetViews>
    <sheetView zoomScale="75" zoomScaleNormal="75" zoomScaleSheetLayoutView="75" workbookViewId="0">
      <pane xSplit="2" ySplit="5" topLeftCell="C6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F42" sqref="F42:F43"/>
    </sheetView>
  </sheetViews>
  <sheetFormatPr defaultRowHeight="16.5"/>
  <cols>
    <col min="1" max="1" width="3.7109375" style="10" customWidth="1"/>
    <col min="2" max="2" width="20.7109375" style="10" customWidth="1"/>
    <col min="3" max="3" width="8.140625" style="10" customWidth="1"/>
    <col min="4" max="4" width="8.85546875" style="10" customWidth="1"/>
    <col min="5" max="5" width="7.7109375" style="14" customWidth="1"/>
    <col min="6" max="6" width="10" style="14" customWidth="1"/>
    <col min="7" max="7" width="8.42578125" style="10" customWidth="1"/>
    <col min="8" max="8" width="9" style="10" customWidth="1"/>
    <col min="9" max="9" width="8.140625" style="10" customWidth="1"/>
    <col min="10" max="10" width="9.42578125" style="10" customWidth="1"/>
    <col min="11" max="11" width="7.85546875" style="10" customWidth="1"/>
    <col min="12" max="12" width="9.28515625" style="10" customWidth="1"/>
    <col min="13" max="13" width="8.140625" style="10" customWidth="1"/>
    <col min="14" max="14" width="8.5703125" style="10" customWidth="1"/>
    <col min="15" max="15" width="8.28515625" style="10" customWidth="1"/>
    <col min="16" max="16" width="8.42578125" style="10" customWidth="1"/>
    <col min="17" max="17" width="7.5703125" style="10" customWidth="1"/>
    <col min="18" max="18" width="9.5703125" style="10" customWidth="1"/>
    <col min="19" max="32" width="8.42578125" style="10" hidden="1" customWidth="1"/>
    <col min="33" max="33" width="7.7109375" style="10" customWidth="1"/>
    <col min="34" max="34" width="8.42578125" style="10" customWidth="1"/>
    <col min="35" max="35" width="7.7109375" style="10" customWidth="1"/>
    <col min="36" max="36" width="8.42578125" style="10" customWidth="1"/>
    <col min="37" max="37" width="6.7109375" style="10" customWidth="1"/>
    <col min="38" max="38" width="8.5703125" style="10" customWidth="1"/>
    <col min="39" max="39" width="9.28515625" style="10" customWidth="1"/>
    <col min="40" max="16384" width="9.140625" style="10"/>
  </cols>
  <sheetData>
    <row r="1" spans="1:40" hidden="1"/>
    <row r="2" spans="1:40" ht="18.75" customHeight="1">
      <c r="A2" s="11"/>
      <c r="B2" s="489" t="s">
        <v>125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240"/>
      <c r="AH2" s="240"/>
      <c r="AI2" s="240"/>
      <c r="AJ2" s="240"/>
      <c r="AK2" s="240"/>
    </row>
    <row r="3" spans="1:40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241"/>
      <c r="AH3" s="241"/>
      <c r="AI3" s="241"/>
      <c r="AJ3" s="241"/>
      <c r="AK3" s="241" t="s">
        <v>58</v>
      </c>
      <c r="AL3" s="487" t="s">
        <v>56</v>
      </c>
      <c r="AM3" s="487"/>
    </row>
    <row r="4" spans="1:40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126</v>
      </c>
      <c r="P4" s="484"/>
      <c r="Q4" s="488" t="s">
        <v>124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488" t="s">
        <v>122</v>
      </c>
      <c r="AH4" s="488"/>
      <c r="AI4" s="488" t="s">
        <v>123</v>
      </c>
      <c r="AJ4" s="488"/>
      <c r="AK4" s="241" t="s">
        <v>64</v>
      </c>
      <c r="AL4" s="487"/>
      <c r="AM4" s="487"/>
    </row>
    <row r="5" spans="1:40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1" t="s">
        <v>5</v>
      </c>
      <c r="AH5" s="22" t="s">
        <v>6</v>
      </c>
      <c r="AI5" s="21" t="s">
        <v>5</v>
      </c>
      <c r="AJ5" s="22" t="s">
        <v>6</v>
      </c>
      <c r="AK5" s="22" t="s">
        <v>65</v>
      </c>
      <c r="AL5" s="23" t="s">
        <v>5</v>
      </c>
      <c r="AM5" s="22" t="s">
        <v>6</v>
      </c>
    </row>
    <row r="6" spans="1:40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6"/>
      <c r="AI6" s="26"/>
      <c r="AJ6" s="26"/>
      <c r="AK6" s="26"/>
      <c r="AL6" s="27"/>
      <c r="AM6" s="27"/>
    </row>
    <row r="7" spans="1:40" ht="45.75" customHeight="1">
      <c r="A7" s="24">
        <v>1</v>
      </c>
      <c r="B7" s="24" t="s">
        <v>7</v>
      </c>
      <c r="C7" s="212">
        <v>34</v>
      </c>
      <c r="D7" s="213">
        <f>C7</f>
        <v>34</v>
      </c>
      <c r="E7" s="214">
        <v>32.5</v>
      </c>
      <c r="F7" s="213">
        <f>E7</f>
        <v>32.5</v>
      </c>
      <c r="G7" s="238">
        <v>32.5</v>
      </c>
      <c r="H7" s="239">
        <v>32.5</v>
      </c>
      <c r="I7" s="212">
        <v>40</v>
      </c>
      <c r="J7" s="213">
        <v>40</v>
      </c>
      <c r="K7" s="212">
        <v>42</v>
      </c>
      <c r="L7" s="213">
        <v>42</v>
      </c>
      <c r="M7" s="215">
        <v>40</v>
      </c>
      <c r="N7" s="216">
        <v>42</v>
      </c>
      <c r="O7" s="215">
        <v>37</v>
      </c>
      <c r="P7" s="216">
        <v>48</v>
      </c>
      <c r="Q7" s="215">
        <v>41</v>
      </c>
      <c r="R7" s="216">
        <v>41</v>
      </c>
      <c r="S7" s="215"/>
      <c r="T7" s="216"/>
      <c r="U7" s="215"/>
      <c r="V7" s="216"/>
      <c r="W7" s="215"/>
      <c r="X7" s="216"/>
      <c r="Y7" s="215"/>
      <c r="Z7" s="216"/>
      <c r="AA7" s="215"/>
      <c r="AB7" s="216"/>
      <c r="AC7" s="215"/>
      <c r="AD7" s="216"/>
      <c r="AE7" s="215"/>
      <c r="AF7" s="209"/>
      <c r="AG7" s="215">
        <v>40</v>
      </c>
      <c r="AH7" s="216">
        <v>48</v>
      </c>
      <c r="AI7" s="215">
        <v>40</v>
      </c>
      <c r="AJ7" s="216">
        <v>40</v>
      </c>
      <c r="AK7" s="208">
        <v>10</v>
      </c>
      <c r="AL7" s="217">
        <f>(C7+E7+G7+I7+K7+M7+O7+Q7+AG7+AI7)/AK7</f>
        <v>37.9</v>
      </c>
      <c r="AM7" s="207">
        <f>(D7+F7+H7+J7+L7+N7+P7+R7+AH7+AJ7)/AK7</f>
        <v>40</v>
      </c>
    </row>
    <row r="8" spans="1:40" ht="35.25" customHeight="1">
      <c r="A8" s="24">
        <v>2</v>
      </c>
      <c r="B8" s="24" t="s">
        <v>8</v>
      </c>
      <c r="C8" s="215">
        <v>60</v>
      </c>
      <c r="D8" s="216">
        <v>78</v>
      </c>
      <c r="E8" s="214">
        <v>62</v>
      </c>
      <c r="F8" s="213">
        <v>82</v>
      </c>
      <c r="G8" s="212">
        <v>60</v>
      </c>
      <c r="H8" s="213">
        <v>60</v>
      </c>
      <c r="I8" s="212">
        <v>78</v>
      </c>
      <c r="J8" s="213">
        <v>78</v>
      </c>
      <c r="K8" s="212">
        <v>60</v>
      </c>
      <c r="L8" s="213">
        <v>90</v>
      </c>
      <c r="M8" s="215">
        <v>64</v>
      </c>
      <c r="N8" s="216">
        <v>84</v>
      </c>
      <c r="O8" s="215">
        <v>80</v>
      </c>
      <c r="P8" s="216">
        <v>84</v>
      </c>
      <c r="Q8" s="215">
        <v>71</v>
      </c>
      <c r="R8" s="216">
        <v>75</v>
      </c>
      <c r="S8" s="215"/>
      <c r="T8" s="216"/>
      <c r="U8" s="215"/>
      <c r="V8" s="216"/>
      <c r="W8" s="215"/>
      <c r="X8" s="216"/>
      <c r="Y8" s="215"/>
      <c r="Z8" s="216"/>
      <c r="AA8" s="215"/>
      <c r="AB8" s="216"/>
      <c r="AC8" s="215"/>
      <c r="AD8" s="216"/>
      <c r="AE8" s="215"/>
      <c r="AF8" s="209"/>
      <c r="AG8" s="215">
        <v>62</v>
      </c>
      <c r="AH8" s="216">
        <v>69</v>
      </c>
      <c r="AI8" s="215">
        <v>78</v>
      </c>
      <c r="AJ8" s="216">
        <v>80</v>
      </c>
      <c r="AK8" s="208">
        <v>10</v>
      </c>
      <c r="AL8" s="217">
        <f t="shared" ref="AL8:AL53" si="0">(C8+E8+G8+I8+K8+M8+O8+Q8+AG8+AI8)/AK8</f>
        <v>67.5</v>
      </c>
      <c r="AM8" s="207">
        <f t="shared" ref="AM8:AM53" si="1">(D8+F8+H8+J8+L8+N8+P8+R8+AH8+AJ8)/AK8</f>
        <v>78</v>
      </c>
    </row>
    <row r="9" spans="1:40" ht="28.5" customHeight="1">
      <c r="A9" s="24">
        <v>3</v>
      </c>
      <c r="B9" s="24" t="s">
        <v>9</v>
      </c>
      <c r="C9" s="215">
        <v>72</v>
      </c>
      <c r="D9" s="216">
        <v>72</v>
      </c>
      <c r="E9" s="218">
        <v>75</v>
      </c>
      <c r="F9" s="213">
        <f t="shared" ref="F9:F15" si="2">E9</f>
        <v>75</v>
      </c>
      <c r="G9" s="215">
        <v>58</v>
      </c>
      <c r="H9" s="216">
        <v>64</v>
      </c>
      <c r="I9" s="215">
        <v>69</v>
      </c>
      <c r="J9" s="216">
        <v>69</v>
      </c>
      <c r="K9" s="212">
        <v>55</v>
      </c>
      <c r="L9" s="213">
        <v>52</v>
      </c>
      <c r="M9" s="215">
        <v>69</v>
      </c>
      <c r="N9" s="216">
        <v>69</v>
      </c>
      <c r="O9" s="215">
        <v>52</v>
      </c>
      <c r="P9" s="216">
        <v>54</v>
      </c>
      <c r="Q9" s="215">
        <v>71</v>
      </c>
      <c r="R9" s="216">
        <v>71</v>
      </c>
      <c r="S9" s="215"/>
      <c r="T9" s="216"/>
      <c r="U9" s="215"/>
      <c r="V9" s="216"/>
      <c r="W9" s="215"/>
      <c r="X9" s="216"/>
      <c r="Y9" s="215"/>
      <c r="Z9" s="216"/>
      <c r="AA9" s="215"/>
      <c r="AB9" s="216"/>
      <c r="AC9" s="215"/>
      <c r="AD9" s="216"/>
      <c r="AE9" s="215"/>
      <c r="AF9" s="209"/>
      <c r="AG9" s="215">
        <v>36</v>
      </c>
      <c r="AH9" s="216">
        <v>52</v>
      </c>
      <c r="AI9" s="215">
        <v>60</v>
      </c>
      <c r="AJ9" s="216">
        <v>60</v>
      </c>
      <c r="AK9" s="209">
        <v>10</v>
      </c>
      <c r="AL9" s="217">
        <f t="shared" si="0"/>
        <v>61.7</v>
      </c>
      <c r="AM9" s="207">
        <f t="shared" si="1"/>
        <v>63.8</v>
      </c>
    </row>
    <row r="10" spans="1:40" ht="31.5" customHeight="1">
      <c r="A10" s="24">
        <v>4</v>
      </c>
      <c r="B10" s="24" t="s">
        <v>10</v>
      </c>
      <c r="C10" s="215">
        <v>38</v>
      </c>
      <c r="D10" s="216">
        <v>55</v>
      </c>
      <c r="E10" s="218">
        <v>44</v>
      </c>
      <c r="F10" s="213">
        <f t="shared" si="2"/>
        <v>44</v>
      </c>
      <c r="G10" s="215">
        <v>41</v>
      </c>
      <c r="H10" s="216">
        <v>41</v>
      </c>
      <c r="I10" s="215">
        <v>38</v>
      </c>
      <c r="J10" s="216">
        <v>38</v>
      </c>
      <c r="K10" s="215">
        <v>38</v>
      </c>
      <c r="L10" s="216">
        <v>50</v>
      </c>
      <c r="M10" s="215">
        <v>44</v>
      </c>
      <c r="N10" s="216">
        <v>44</v>
      </c>
      <c r="O10" s="215">
        <v>53</v>
      </c>
      <c r="P10" s="216">
        <v>53</v>
      </c>
      <c r="Q10" s="215">
        <v>48</v>
      </c>
      <c r="R10" s="216">
        <v>48</v>
      </c>
      <c r="S10" s="215"/>
      <c r="T10" s="216"/>
      <c r="U10" s="215"/>
      <c r="V10" s="216"/>
      <c r="W10" s="215"/>
      <c r="X10" s="216"/>
      <c r="Y10" s="215"/>
      <c r="Z10" s="216"/>
      <c r="AA10" s="215"/>
      <c r="AB10" s="216"/>
      <c r="AC10" s="215"/>
      <c r="AD10" s="216"/>
      <c r="AE10" s="215"/>
      <c r="AF10" s="209"/>
      <c r="AG10" s="215">
        <v>35</v>
      </c>
      <c r="AH10" s="216">
        <v>35</v>
      </c>
      <c r="AI10" s="215">
        <v>42</v>
      </c>
      <c r="AJ10" s="216">
        <v>45</v>
      </c>
      <c r="AK10" s="209">
        <v>10</v>
      </c>
      <c r="AL10" s="217">
        <f t="shared" si="0"/>
        <v>42.1</v>
      </c>
      <c r="AM10" s="207">
        <f t="shared" si="1"/>
        <v>45.3</v>
      </c>
    </row>
    <row r="11" spans="1:40" ht="32.25" customHeight="1">
      <c r="A11" s="24">
        <v>5</v>
      </c>
      <c r="B11" s="24" t="s">
        <v>11</v>
      </c>
      <c r="C11" s="215">
        <v>69</v>
      </c>
      <c r="D11" s="216">
        <v>100</v>
      </c>
      <c r="E11" s="218">
        <v>96</v>
      </c>
      <c r="F11" s="213">
        <f t="shared" si="2"/>
        <v>96</v>
      </c>
      <c r="G11" s="215">
        <v>75</v>
      </c>
      <c r="H11" s="216">
        <v>85</v>
      </c>
      <c r="I11" s="215">
        <v>75</v>
      </c>
      <c r="J11" s="216">
        <v>90</v>
      </c>
      <c r="K11" s="215">
        <v>69</v>
      </c>
      <c r="L11" s="216">
        <v>95</v>
      </c>
      <c r="M11" s="215">
        <v>86</v>
      </c>
      <c r="N11" s="216">
        <v>99</v>
      </c>
      <c r="O11" s="215">
        <v>96</v>
      </c>
      <c r="P11" s="216">
        <v>102</v>
      </c>
      <c r="Q11" s="215">
        <v>97</v>
      </c>
      <c r="R11" s="216">
        <v>100</v>
      </c>
      <c r="S11" s="215"/>
      <c r="T11" s="216"/>
      <c r="U11" s="215"/>
      <c r="V11" s="216"/>
      <c r="W11" s="215"/>
      <c r="X11" s="216"/>
      <c r="Y11" s="215"/>
      <c r="Z11" s="216"/>
      <c r="AA11" s="215"/>
      <c r="AB11" s="216"/>
      <c r="AC11" s="215"/>
      <c r="AD11" s="216"/>
      <c r="AE11" s="215"/>
      <c r="AF11" s="209"/>
      <c r="AG11" s="215">
        <v>73</v>
      </c>
      <c r="AH11" s="216">
        <v>95</v>
      </c>
      <c r="AI11" s="215">
        <v>72</v>
      </c>
      <c r="AJ11" s="216">
        <v>404</v>
      </c>
      <c r="AK11" s="209">
        <v>10</v>
      </c>
      <c r="AL11" s="217">
        <f t="shared" si="0"/>
        <v>80.8</v>
      </c>
      <c r="AM11" s="207">
        <f t="shared" si="1"/>
        <v>126.6</v>
      </c>
    </row>
    <row r="12" spans="1:40" ht="17.25" customHeight="1">
      <c r="A12" s="24">
        <v>6</v>
      </c>
      <c r="B12" s="24" t="s">
        <v>12</v>
      </c>
      <c r="C12" s="215">
        <v>42</v>
      </c>
      <c r="D12" s="216">
        <v>42</v>
      </c>
      <c r="E12" s="218">
        <v>46</v>
      </c>
      <c r="F12" s="213">
        <v>46</v>
      </c>
      <c r="G12" s="215">
        <v>42</v>
      </c>
      <c r="H12" s="216">
        <v>42</v>
      </c>
      <c r="I12" s="215">
        <v>43</v>
      </c>
      <c r="J12" s="216">
        <v>43</v>
      </c>
      <c r="K12" s="215">
        <v>43</v>
      </c>
      <c r="L12" s="216">
        <v>43</v>
      </c>
      <c r="M12" s="215">
        <v>49</v>
      </c>
      <c r="N12" s="216">
        <v>52</v>
      </c>
      <c r="O12" s="215">
        <v>54</v>
      </c>
      <c r="P12" s="216">
        <v>58</v>
      </c>
      <c r="Q12" s="215">
        <v>49</v>
      </c>
      <c r="R12" s="216">
        <v>49</v>
      </c>
      <c r="S12" s="215"/>
      <c r="T12" s="216"/>
      <c r="U12" s="215"/>
      <c r="V12" s="216"/>
      <c r="W12" s="215"/>
      <c r="X12" s="216"/>
      <c r="Y12" s="215"/>
      <c r="Z12" s="216"/>
      <c r="AA12" s="215"/>
      <c r="AB12" s="216"/>
      <c r="AC12" s="215"/>
      <c r="AD12" s="216"/>
      <c r="AE12" s="215"/>
      <c r="AF12" s="209"/>
      <c r="AG12" s="215">
        <v>49</v>
      </c>
      <c r="AH12" s="216">
        <v>49</v>
      </c>
      <c r="AI12" s="215">
        <v>49</v>
      </c>
      <c r="AJ12" s="216">
        <v>49</v>
      </c>
      <c r="AK12" s="209">
        <v>10</v>
      </c>
      <c r="AL12" s="217">
        <f>(C12+E12+G12+I12+K12+M12+O12+Q12+AG12+AI12)/AK12</f>
        <v>46.6</v>
      </c>
      <c r="AM12" s="207">
        <f t="shared" si="1"/>
        <v>47.3</v>
      </c>
      <c r="AN12" s="196"/>
    </row>
    <row r="13" spans="1:40" ht="36.75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18</v>
      </c>
      <c r="F13" s="213">
        <f t="shared" si="2"/>
        <v>18</v>
      </c>
      <c r="G13" s="215">
        <v>18</v>
      </c>
      <c r="H13" s="216">
        <v>18</v>
      </c>
      <c r="I13" s="215">
        <v>18</v>
      </c>
      <c r="J13" s="216">
        <v>20</v>
      </c>
      <c r="K13" s="215">
        <v>18</v>
      </c>
      <c r="L13" s="216">
        <v>21</v>
      </c>
      <c r="M13" s="215">
        <v>20</v>
      </c>
      <c r="N13" s="216">
        <v>20</v>
      </c>
      <c r="O13" s="215">
        <v>25</v>
      </c>
      <c r="P13" s="216">
        <v>25</v>
      </c>
      <c r="Q13" s="215">
        <v>20</v>
      </c>
      <c r="R13" s="216">
        <v>20</v>
      </c>
      <c r="S13" s="215"/>
      <c r="T13" s="216"/>
      <c r="U13" s="215"/>
      <c r="V13" s="216"/>
      <c r="W13" s="215"/>
      <c r="X13" s="216"/>
      <c r="Y13" s="215"/>
      <c r="Z13" s="216"/>
      <c r="AA13" s="215"/>
      <c r="AB13" s="216"/>
      <c r="AC13" s="215"/>
      <c r="AD13" s="216"/>
      <c r="AE13" s="215"/>
      <c r="AF13" s="209"/>
      <c r="AG13" s="215">
        <v>20</v>
      </c>
      <c r="AH13" s="216">
        <v>20</v>
      </c>
      <c r="AI13" s="215">
        <v>20</v>
      </c>
      <c r="AJ13" s="216">
        <v>20</v>
      </c>
      <c r="AK13" s="209">
        <v>10</v>
      </c>
      <c r="AL13" s="217">
        <f t="shared" si="0"/>
        <v>19.5</v>
      </c>
      <c r="AM13" s="207">
        <f t="shared" si="1"/>
        <v>20</v>
      </c>
    </row>
    <row r="14" spans="1:40" ht="43.5" customHeight="1">
      <c r="A14" s="24">
        <v>8</v>
      </c>
      <c r="B14" s="34" t="s">
        <v>14</v>
      </c>
      <c r="C14" s="215">
        <v>400</v>
      </c>
      <c r="D14" s="216">
        <v>400</v>
      </c>
      <c r="E14" s="218">
        <v>430</v>
      </c>
      <c r="F14" s="213">
        <f t="shared" si="2"/>
        <v>430</v>
      </c>
      <c r="G14" s="215">
        <v>440</v>
      </c>
      <c r="H14" s="216">
        <v>440</v>
      </c>
      <c r="I14" s="215">
        <v>400</v>
      </c>
      <c r="J14" s="216">
        <v>440</v>
      </c>
      <c r="K14" s="215">
        <v>350</v>
      </c>
      <c r="L14" s="216">
        <v>420</v>
      </c>
      <c r="M14" s="215">
        <v>350</v>
      </c>
      <c r="N14" s="216">
        <v>440</v>
      </c>
      <c r="O14" s="215">
        <v>400</v>
      </c>
      <c r="P14" s="216">
        <v>420</v>
      </c>
      <c r="Q14" s="215">
        <v>380</v>
      </c>
      <c r="R14" s="216">
        <v>400</v>
      </c>
      <c r="S14" s="215"/>
      <c r="T14" s="216"/>
      <c r="U14" s="215"/>
      <c r="V14" s="216"/>
      <c r="W14" s="215"/>
      <c r="X14" s="216"/>
      <c r="Y14" s="215"/>
      <c r="Z14" s="216"/>
      <c r="AA14" s="215"/>
      <c r="AB14" s="216"/>
      <c r="AC14" s="215"/>
      <c r="AD14" s="216"/>
      <c r="AE14" s="215"/>
      <c r="AF14" s="209"/>
      <c r="AG14" s="215">
        <v>400</v>
      </c>
      <c r="AH14" s="216">
        <v>400</v>
      </c>
      <c r="AI14" s="215">
        <v>30</v>
      </c>
      <c r="AJ14" s="216">
        <v>400</v>
      </c>
      <c r="AK14" s="209">
        <v>10</v>
      </c>
      <c r="AL14" s="217">
        <f t="shared" si="0"/>
        <v>358</v>
      </c>
      <c r="AM14" s="207">
        <f t="shared" si="1"/>
        <v>419</v>
      </c>
    </row>
    <row r="15" spans="1:40" ht="32.25" customHeight="1">
      <c r="A15" s="24">
        <v>9</v>
      </c>
      <c r="B15" s="24" t="s">
        <v>15</v>
      </c>
      <c r="C15" s="215"/>
      <c r="D15" s="216"/>
      <c r="E15" s="218">
        <v>23</v>
      </c>
      <c r="F15" s="213">
        <f t="shared" si="2"/>
        <v>23</v>
      </c>
      <c r="G15" s="215"/>
      <c r="H15" s="216"/>
      <c r="I15" s="215">
        <v>22</v>
      </c>
      <c r="J15" s="216">
        <v>22</v>
      </c>
      <c r="K15" s="215"/>
      <c r="L15" s="216"/>
      <c r="M15" s="215">
        <v>17</v>
      </c>
      <c r="N15" s="216">
        <v>26</v>
      </c>
      <c r="O15" s="215"/>
      <c r="P15" s="216"/>
      <c r="Q15" s="215"/>
      <c r="R15" s="216"/>
      <c r="S15" s="215"/>
      <c r="T15" s="216"/>
      <c r="U15" s="215"/>
      <c r="V15" s="216"/>
      <c r="W15" s="215"/>
      <c r="X15" s="216"/>
      <c r="Y15" s="215"/>
      <c r="Z15" s="216"/>
      <c r="AA15" s="215"/>
      <c r="AB15" s="216"/>
      <c r="AC15" s="215"/>
      <c r="AD15" s="216"/>
      <c r="AE15" s="215"/>
      <c r="AF15" s="209"/>
      <c r="AG15" s="215"/>
      <c r="AH15" s="216"/>
      <c r="AI15" s="215"/>
      <c r="AJ15" s="216"/>
      <c r="AK15" s="209">
        <v>3</v>
      </c>
      <c r="AL15" s="217">
        <f t="shared" si="0"/>
        <v>20.666666666666668</v>
      </c>
      <c r="AM15" s="207">
        <f t="shared" si="1"/>
        <v>23.666666666666668</v>
      </c>
    </row>
    <row r="16" spans="1:40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242"/>
      <c r="AH16" s="242"/>
      <c r="AI16" s="242"/>
      <c r="AJ16" s="242"/>
      <c r="AK16" s="242"/>
      <c r="AL16" s="217"/>
      <c r="AM16" s="207"/>
    </row>
    <row r="17" spans="1:39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220</v>
      </c>
      <c r="H17" s="222">
        <v>220</v>
      </c>
      <c r="I17" s="219">
        <v>225</v>
      </c>
      <c r="J17" s="220">
        <v>253</v>
      </c>
      <c r="K17" s="223">
        <v>180</v>
      </c>
      <c r="L17" s="220">
        <v>180</v>
      </c>
      <c r="M17" s="223">
        <v>230</v>
      </c>
      <c r="N17" s="220">
        <v>255</v>
      </c>
      <c r="O17" s="223">
        <v>260</v>
      </c>
      <c r="P17" s="220">
        <v>260</v>
      </c>
      <c r="Q17" s="223">
        <v>260</v>
      </c>
      <c r="R17" s="220">
        <v>260</v>
      </c>
      <c r="S17" s="223"/>
      <c r="T17" s="220"/>
      <c r="U17" s="223"/>
      <c r="V17" s="220"/>
      <c r="W17" s="224"/>
      <c r="X17" s="225"/>
      <c r="Y17" s="226"/>
      <c r="Z17" s="227"/>
      <c r="AA17" s="221"/>
      <c r="AB17" s="222"/>
      <c r="AC17" s="226"/>
      <c r="AD17" s="227"/>
      <c r="AE17" s="228"/>
      <c r="AF17" s="210"/>
      <c r="AG17" s="223">
        <v>396</v>
      </c>
      <c r="AH17" s="220">
        <v>396</v>
      </c>
      <c r="AI17" s="223">
        <v>396</v>
      </c>
      <c r="AJ17" s="220">
        <v>396</v>
      </c>
      <c r="AK17" s="210">
        <v>10</v>
      </c>
      <c r="AL17" s="217">
        <f t="shared" si="0"/>
        <v>257.7</v>
      </c>
      <c r="AM17" s="207">
        <f t="shared" si="1"/>
        <v>280.5</v>
      </c>
    </row>
    <row r="18" spans="1:39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285</v>
      </c>
      <c r="H18" s="222">
        <v>384</v>
      </c>
      <c r="I18" s="219">
        <v>280</v>
      </c>
      <c r="J18" s="220">
        <v>360</v>
      </c>
      <c r="K18" s="223">
        <v>385</v>
      </c>
      <c r="L18" s="220">
        <v>385</v>
      </c>
      <c r="M18" s="223">
        <v>300</v>
      </c>
      <c r="N18" s="220">
        <v>395</v>
      </c>
      <c r="O18" s="223"/>
      <c r="P18" s="220"/>
      <c r="Q18" s="223">
        <v>280</v>
      </c>
      <c r="R18" s="220">
        <v>390</v>
      </c>
      <c r="S18" s="223"/>
      <c r="T18" s="220"/>
      <c r="U18" s="223"/>
      <c r="V18" s="220"/>
      <c r="W18" s="224"/>
      <c r="X18" s="225"/>
      <c r="Y18" s="226"/>
      <c r="Z18" s="227"/>
      <c r="AA18" s="221"/>
      <c r="AB18" s="222"/>
      <c r="AC18" s="226"/>
      <c r="AD18" s="227"/>
      <c r="AE18" s="228"/>
      <c r="AF18" s="210"/>
      <c r="AG18" s="223">
        <v>300</v>
      </c>
      <c r="AH18" s="220">
        <v>380</v>
      </c>
      <c r="AI18" s="223">
        <v>395</v>
      </c>
      <c r="AJ18" s="220">
        <v>395</v>
      </c>
      <c r="AK18" s="210">
        <v>9</v>
      </c>
      <c r="AL18" s="217">
        <f t="shared" si="0"/>
        <v>313.88888888888891</v>
      </c>
      <c r="AM18" s="207">
        <f t="shared" si="1"/>
        <v>385.22222222222223</v>
      </c>
    </row>
    <row r="19" spans="1:39" ht="29.25" customHeight="1">
      <c r="A19" s="24">
        <v>12</v>
      </c>
      <c r="B19" s="24" t="s">
        <v>19</v>
      </c>
      <c r="C19" s="215"/>
      <c r="D19" s="216"/>
      <c r="E19" s="219"/>
      <c r="F19" s="219"/>
      <c r="G19" s="219"/>
      <c r="H19" s="219"/>
      <c r="I19" s="219"/>
      <c r="J19" s="219"/>
      <c r="K19" s="223">
        <v>320</v>
      </c>
      <c r="L19" s="220">
        <v>320</v>
      </c>
      <c r="M19" s="223">
        <v>340</v>
      </c>
      <c r="N19" s="223">
        <v>460</v>
      </c>
      <c r="O19" s="223">
        <v>370</v>
      </c>
      <c r="P19" s="223">
        <v>380</v>
      </c>
      <c r="Q19" s="223">
        <v>262</v>
      </c>
      <c r="R19" s="223">
        <v>447</v>
      </c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>
        <v>185</v>
      </c>
      <c r="AH19" s="223">
        <v>318</v>
      </c>
      <c r="AI19" s="223">
        <v>205</v>
      </c>
      <c r="AJ19" s="223">
        <v>425</v>
      </c>
      <c r="AK19" s="210">
        <v>6</v>
      </c>
      <c r="AL19" s="217">
        <f t="shared" si="0"/>
        <v>280.33333333333331</v>
      </c>
      <c r="AM19" s="207">
        <f t="shared" si="1"/>
        <v>391.66666666666669</v>
      </c>
    </row>
    <row r="20" spans="1:3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505"/>
      <c r="X20" s="505"/>
      <c r="Y20" s="505"/>
      <c r="Z20" s="505"/>
      <c r="AA20" s="505"/>
      <c r="AB20" s="505"/>
      <c r="AC20" s="505"/>
      <c r="AD20" s="505"/>
      <c r="AE20" s="505"/>
      <c r="AF20" s="505"/>
      <c r="AG20" s="242"/>
      <c r="AH20" s="242"/>
      <c r="AI20" s="242"/>
      <c r="AJ20" s="242"/>
      <c r="AK20" s="242"/>
      <c r="AL20" s="217"/>
      <c r="AM20" s="207"/>
    </row>
    <row r="21" spans="1:39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23"/>
      <c r="P21" s="220"/>
      <c r="Q21" s="223"/>
      <c r="R21" s="220"/>
      <c r="S21" s="223"/>
      <c r="T21" s="220"/>
      <c r="U21" s="223"/>
      <c r="V21" s="220"/>
      <c r="W21" s="224"/>
      <c r="X21" s="225"/>
      <c r="Y21" s="226"/>
      <c r="Z21" s="227"/>
      <c r="AA21" s="221"/>
      <c r="AB21" s="222"/>
      <c r="AC21" s="226"/>
      <c r="AD21" s="227"/>
      <c r="AE21" s="228"/>
      <c r="AF21" s="210"/>
      <c r="AG21" s="223"/>
      <c r="AH21" s="220"/>
      <c r="AI21" s="223"/>
      <c r="AJ21" s="220"/>
      <c r="AK21" s="210">
        <v>1</v>
      </c>
      <c r="AL21" s="217">
        <f t="shared" si="0"/>
        <v>280</v>
      </c>
      <c r="AM21" s="207">
        <f t="shared" si="1"/>
        <v>280</v>
      </c>
    </row>
    <row r="22" spans="1:39">
      <c r="A22" s="24">
        <v>14</v>
      </c>
      <c r="B22" s="24" t="s">
        <v>22</v>
      </c>
      <c r="C22" s="215">
        <v>290</v>
      </c>
      <c r="D22" s="216">
        <v>290</v>
      </c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23"/>
      <c r="P22" s="220"/>
      <c r="Q22" s="223"/>
      <c r="R22" s="220"/>
      <c r="S22" s="223"/>
      <c r="T22" s="220"/>
      <c r="U22" s="223"/>
      <c r="V22" s="220"/>
      <c r="W22" s="224"/>
      <c r="X22" s="225"/>
      <c r="Y22" s="226"/>
      <c r="Z22" s="227"/>
      <c r="AA22" s="221"/>
      <c r="AB22" s="222"/>
      <c r="AC22" s="226"/>
      <c r="AD22" s="227"/>
      <c r="AE22" s="228"/>
      <c r="AF22" s="210"/>
      <c r="AG22" s="223"/>
      <c r="AH22" s="220"/>
      <c r="AI22" s="223"/>
      <c r="AJ22" s="220"/>
      <c r="AK22" s="210">
        <v>2</v>
      </c>
      <c r="AL22" s="217">
        <f t="shared" si="0"/>
        <v>327.5</v>
      </c>
      <c r="AM22" s="207">
        <f t="shared" si="1"/>
        <v>327.5</v>
      </c>
    </row>
    <row r="23" spans="1:39">
      <c r="A23" s="24">
        <v>15</v>
      </c>
      <c r="B23" s="24" t="s">
        <v>23</v>
      </c>
      <c r="C23" s="215">
        <v>180</v>
      </c>
      <c r="D23" s="216">
        <v>180</v>
      </c>
      <c r="E23" s="219">
        <v>200</v>
      </c>
      <c r="F23" s="220">
        <v>200</v>
      </c>
      <c r="G23" s="221"/>
      <c r="H23" s="222"/>
      <c r="I23" s="219">
        <v>185</v>
      </c>
      <c r="J23" s="220">
        <v>185</v>
      </c>
      <c r="K23" s="230">
        <v>180</v>
      </c>
      <c r="L23" s="220">
        <v>200</v>
      </c>
      <c r="M23" s="223"/>
      <c r="N23" s="220"/>
      <c r="O23" s="223"/>
      <c r="P23" s="220"/>
      <c r="Q23" s="223">
        <v>185</v>
      </c>
      <c r="R23" s="220">
        <v>185</v>
      </c>
      <c r="S23" s="223"/>
      <c r="T23" s="220"/>
      <c r="U23" s="223"/>
      <c r="V23" s="220"/>
      <c r="W23" s="224"/>
      <c r="X23" s="225"/>
      <c r="Y23" s="226"/>
      <c r="Z23" s="227"/>
      <c r="AA23" s="221"/>
      <c r="AB23" s="222"/>
      <c r="AC23" s="226"/>
      <c r="AD23" s="227"/>
      <c r="AE23" s="228"/>
      <c r="AF23" s="210"/>
      <c r="AG23" s="223">
        <v>204</v>
      </c>
      <c r="AH23" s="220">
        <v>206</v>
      </c>
      <c r="AI23" s="223">
        <v>225</v>
      </c>
      <c r="AJ23" s="220">
        <v>250</v>
      </c>
      <c r="AK23" s="210">
        <v>7</v>
      </c>
      <c r="AL23" s="217">
        <f t="shared" si="0"/>
        <v>194.14285714285714</v>
      </c>
      <c r="AM23" s="207">
        <f t="shared" si="1"/>
        <v>200.85714285714286</v>
      </c>
    </row>
    <row r="24" spans="1:39" ht="49.5">
      <c r="A24" s="24">
        <v>16</v>
      </c>
      <c r="B24" s="24" t="s">
        <v>24</v>
      </c>
      <c r="C24" s="215">
        <v>178</v>
      </c>
      <c r="D24" s="216">
        <v>200</v>
      </c>
      <c r="E24" s="219">
        <v>180</v>
      </c>
      <c r="F24" s="220">
        <v>180</v>
      </c>
      <c r="G24" s="221"/>
      <c r="H24" s="222"/>
      <c r="I24" s="219"/>
      <c r="J24" s="220"/>
      <c r="K24" s="223">
        <v>185</v>
      </c>
      <c r="L24" s="220">
        <v>185</v>
      </c>
      <c r="M24" s="223">
        <v>100</v>
      </c>
      <c r="N24" s="220">
        <v>100</v>
      </c>
      <c r="O24" s="223">
        <v>135</v>
      </c>
      <c r="P24" s="220">
        <v>140</v>
      </c>
      <c r="Q24" s="223">
        <v>100</v>
      </c>
      <c r="R24" s="220">
        <v>130</v>
      </c>
      <c r="S24" s="223"/>
      <c r="T24" s="220"/>
      <c r="U24" s="223"/>
      <c r="V24" s="220"/>
      <c r="W24" s="224"/>
      <c r="X24" s="225"/>
      <c r="Y24" s="226"/>
      <c r="Z24" s="227"/>
      <c r="AA24" s="221"/>
      <c r="AB24" s="222"/>
      <c r="AC24" s="226"/>
      <c r="AD24" s="227"/>
      <c r="AE24" s="228"/>
      <c r="AF24" s="210"/>
      <c r="AG24" s="223">
        <v>100</v>
      </c>
      <c r="AH24" s="220">
        <v>100</v>
      </c>
      <c r="AI24" s="223">
        <v>178</v>
      </c>
      <c r="AJ24" s="220">
        <v>193</v>
      </c>
      <c r="AK24" s="210">
        <v>8</v>
      </c>
      <c r="AL24" s="217">
        <f t="shared" si="0"/>
        <v>144.5</v>
      </c>
      <c r="AM24" s="207">
        <f t="shared" si="1"/>
        <v>153.5</v>
      </c>
    </row>
    <row r="25" spans="1:39" ht="33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/>
      <c r="H25" s="222"/>
      <c r="I25" s="219"/>
      <c r="J25" s="220"/>
      <c r="K25" s="223">
        <v>400</v>
      </c>
      <c r="L25" s="220">
        <v>400</v>
      </c>
      <c r="M25" s="223"/>
      <c r="N25" s="220"/>
      <c r="O25" s="223"/>
      <c r="P25" s="220"/>
      <c r="Q25" s="223"/>
      <c r="R25" s="220"/>
      <c r="S25" s="223"/>
      <c r="T25" s="220"/>
      <c r="U25" s="223"/>
      <c r="V25" s="220"/>
      <c r="W25" s="224"/>
      <c r="X25" s="225"/>
      <c r="Y25" s="226"/>
      <c r="Z25" s="227"/>
      <c r="AA25" s="221"/>
      <c r="AB25" s="222"/>
      <c r="AC25" s="226"/>
      <c r="AD25" s="227"/>
      <c r="AE25" s="228"/>
      <c r="AF25" s="210"/>
      <c r="AG25" s="223"/>
      <c r="AH25" s="220"/>
      <c r="AI25" s="223"/>
      <c r="AJ25" s="220"/>
      <c r="AK25" s="210">
        <v>2</v>
      </c>
      <c r="AL25" s="217">
        <f t="shared" si="0"/>
        <v>315</v>
      </c>
      <c r="AM25" s="207">
        <f t="shared" si="1"/>
        <v>315</v>
      </c>
    </row>
    <row r="26" spans="1:39">
      <c r="A26" s="24">
        <v>18</v>
      </c>
      <c r="B26" s="24" t="s">
        <v>26</v>
      </c>
      <c r="C26" s="215"/>
      <c r="D26" s="216"/>
      <c r="E26" s="219"/>
      <c r="F26" s="220"/>
      <c r="G26" s="221"/>
      <c r="H26" s="222"/>
      <c r="I26" s="219"/>
      <c r="J26" s="220"/>
      <c r="K26" s="223">
        <v>325</v>
      </c>
      <c r="L26" s="220">
        <v>325</v>
      </c>
      <c r="M26" s="223"/>
      <c r="N26" s="220"/>
      <c r="O26" s="223"/>
      <c r="P26" s="220"/>
      <c r="Q26" s="223"/>
      <c r="R26" s="220"/>
      <c r="S26" s="223"/>
      <c r="T26" s="220"/>
      <c r="U26" s="223"/>
      <c r="V26" s="220"/>
      <c r="W26" s="224"/>
      <c r="X26" s="225"/>
      <c r="Y26" s="226"/>
      <c r="Z26" s="227"/>
      <c r="AA26" s="221"/>
      <c r="AB26" s="222"/>
      <c r="AC26" s="226"/>
      <c r="AD26" s="227"/>
      <c r="AE26" s="228"/>
      <c r="AF26" s="210"/>
      <c r="AG26" s="223"/>
      <c r="AH26" s="220"/>
      <c r="AI26" s="223"/>
      <c r="AJ26" s="220"/>
      <c r="AK26" s="210">
        <v>1</v>
      </c>
      <c r="AL26" s="217">
        <f t="shared" si="0"/>
        <v>325</v>
      </c>
      <c r="AM26" s="207">
        <f t="shared" si="1"/>
        <v>325</v>
      </c>
    </row>
    <row r="27" spans="1:39" ht="33">
      <c r="A27" s="24">
        <v>29</v>
      </c>
      <c r="B27" s="24" t="s">
        <v>53</v>
      </c>
      <c r="C27" s="215">
        <v>28</v>
      </c>
      <c r="D27" s="216">
        <v>55</v>
      </c>
      <c r="E27" s="219">
        <v>35</v>
      </c>
      <c r="F27" s="220">
        <v>84</v>
      </c>
      <c r="G27" s="221">
        <v>58</v>
      </c>
      <c r="H27" s="222">
        <v>58</v>
      </c>
      <c r="I27" s="219">
        <v>75</v>
      </c>
      <c r="J27" s="220">
        <v>75</v>
      </c>
      <c r="K27" s="223">
        <v>26</v>
      </c>
      <c r="L27" s="220">
        <v>59</v>
      </c>
      <c r="M27" s="223">
        <v>28</v>
      </c>
      <c r="N27" s="220">
        <v>74</v>
      </c>
      <c r="O27" s="223">
        <v>30</v>
      </c>
      <c r="P27" s="220">
        <v>65</v>
      </c>
      <c r="Q27" s="223">
        <v>65</v>
      </c>
      <c r="R27" s="220">
        <v>65</v>
      </c>
      <c r="S27" s="223"/>
      <c r="T27" s="220"/>
      <c r="U27" s="223"/>
      <c r="V27" s="220"/>
      <c r="W27" s="224"/>
      <c r="X27" s="225"/>
      <c r="Y27" s="226"/>
      <c r="Z27" s="227"/>
      <c r="AA27" s="221"/>
      <c r="AB27" s="222"/>
      <c r="AC27" s="226"/>
      <c r="AD27" s="227"/>
      <c r="AE27" s="228"/>
      <c r="AF27" s="210"/>
      <c r="AG27" s="223"/>
      <c r="AH27" s="220"/>
      <c r="AI27" s="223"/>
      <c r="AJ27" s="220"/>
      <c r="AK27" s="210">
        <v>8</v>
      </c>
      <c r="AL27" s="217">
        <f t="shared" si="0"/>
        <v>43.125</v>
      </c>
      <c r="AM27" s="207">
        <f t="shared" si="1"/>
        <v>66.875</v>
      </c>
    </row>
    <row r="28" spans="1:39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05"/>
      <c r="V28" s="505"/>
      <c r="W28" s="505"/>
      <c r="X28" s="505"/>
      <c r="Y28" s="505"/>
      <c r="Z28" s="505"/>
      <c r="AA28" s="505"/>
      <c r="AB28" s="505"/>
      <c r="AC28" s="505"/>
      <c r="AD28" s="505"/>
      <c r="AE28" s="505"/>
      <c r="AF28" s="505"/>
      <c r="AG28" s="242"/>
      <c r="AH28" s="242"/>
      <c r="AI28" s="242"/>
      <c r="AJ28" s="242"/>
      <c r="AK28" s="242"/>
      <c r="AL28" s="217"/>
      <c r="AM28" s="207"/>
    </row>
    <row r="29" spans="1:39" ht="49.5">
      <c r="A29" s="24">
        <v>20</v>
      </c>
      <c r="B29" s="24" t="s">
        <v>28</v>
      </c>
      <c r="C29" s="215">
        <v>25</v>
      </c>
      <c r="D29" s="216">
        <v>25</v>
      </c>
      <c r="E29" s="219">
        <v>25</v>
      </c>
      <c r="F29" s="220">
        <v>25</v>
      </c>
      <c r="G29" s="221"/>
      <c r="H29" s="222"/>
      <c r="I29" s="219">
        <v>25</v>
      </c>
      <c r="J29" s="220">
        <v>25</v>
      </c>
      <c r="K29" s="223">
        <v>25</v>
      </c>
      <c r="L29" s="220">
        <v>25</v>
      </c>
      <c r="M29" s="223">
        <v>25</v>
      </c>
      <c r="N29" s="220">
        <v>25</v>
      </c>
      <c r="O29" s="223"/>
      <c r="P29" s="220"/>
      <c r="Q29" s="223"/>
      <c r="R29" s="220"/>
      <c r="S29" s="223"/>
      <c r="T29" s="220"/>
      <c r="U29" s="223"/>
      <c r="V29" s="220"/>
      <c r="W29" s="224"/>
      <c r="X29" s="225"/>
      <c r="Y29" s="226"/>
      <c r="Z29" s="227"/>
      <c r="AA29" s="221"/>
      <c r="AB29" s="222"/>
      <c r="AC29" s="226"/>
      <c r="AD29" s="227"/>
      <c r="AE29" s="228"/>
      <c r="AF29" s="210"/>
      <c r="AG29" s="223"/>
      <c r="AH29" s="220"/>
      <c r="AI29" s="223"/>
      <c r="AJ29" s="220"/>
      <c r="AK29" s="210">
        <v>5</v>
      </c>
      <c r="AL29" s="217">
        <f t="shared" si="0"/>
        <v>25</v>
      </c>
      <c r="AM29" s="207">
        <f t="shared" si="1"/>
        <v>25</v>
      </c>
    </row>
    <row r="30" spans="1:39" ht="49.5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23"/>
      <c r="P30" s="220"/>
      <c r="Q30" s="223"/>
      <c r="R30" s="220"/>
      <c r="S30" s="223"/>
      <c r="T30" s="220"/>
      <c r="U30" s="223"/>
      <c r="V30" s="220"/>
      <c r="W30" s="224"/>
      <c r="X30" s="225"/>
      <c r="Y30" s="226"/>
      <c r="Z30" s="227"/>
      <c r="AA30" s="221"/>
      <c r="AB30" s="222"/>
      <c r="AC30" s="226"/>
      <c r="AD30" s="227"/>
      <c r="AE30" s="228"/>
      <c r="AF30" s="210"/>
      <c r="AG30" s="223"/>
      <c r="AH30" s="220"/>
      <c r="AI30" s="223"/>
      <c r="AJ30" s="220"/>
      <c r="AK30" s="210">
        <v>0</v>
      </c>
      <c r="AL30" s="217"/>
      <c r="AM30" s="207"/>
    </row>
    <row r="31" spans="1:39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05"/>
      <c r="V31" s="505"/>
      <c r="W31" s="505"/>
      <c r="X31" s="505"/>
      <c r="Y31" s="505"/>
      <c r="Z31" s="505"/>
      <c r="AA31" s="505"/>
      <c r="AB31" s="505"/>
      <c r="AC31" s="505"/>
      <c r="AD31" s="505"/>
      <c r="AE31" s="505"/>
      <c r="AF31" s="505"/>
      <c r="AG31" s="242"/>
      <c r="AH31" s="242"/>
      <c r="AI31" s="242"/>
      <c r="AJ31" s="242"/>
      <c r="AK31" s="242"/>
      <c r="AL31" s="217"/>
      <c r="AM31" s="207"/>
    </row>
    <row r="32" spans="1:39" ht="45" customHeight="1">
      <c r="A32" s="24">
        <v>22</v>
      </c>
      <c r="B32" s="24" t="s">
        <v>31</v>
      </c>
      <c r="C32" s="215">
        <v>79</v>
      </c>
      <c r="D32" s="216">
        <v>87</v>
      </c>
      <c r="E32" s="219">
        <v>77</v>
      </c>
      <c r="F32" s="220">
        <v>77</v>
      </c>
      <c r="G32" s="221">
        <v>63</v>
      </c>
      <c r="H32" s="231">
        <v>67</v>
      </c>
      <c r="I32" s="219">
        <v>75</v>
      </c>
      <c r="J32" s="220">
        <v>75</v>
      </c>
      <c r="K32" s="223">
        <v>65</v>
      </c>
      <c r="L32" s="220">
        <v>67</v>
      </c>
      <c r="M32" s="223">
        <v>72</v>
      </c>
      <c r="N32" s="220">
        <v>96</v>
      </c>
      <c r="O32" s="223">
        <v>60</v>
      </c>
      <c r="P32" s="220">
        <v>80</v>
      </c>
      <c r="Q32" s="223">
        <v>77</v>
      </c>
      <c r="R32" s="220">
        <v>94</v>
      </c>
      <c r="S32" s="223"/>
      <c r="T32" s="220"/>
      <c r="U32" s="223"/>
      <c r="V32" s="220"/>
      <c r="W32" s="224"/>
      <c r="X32" s="225"/>
      <c r="Y32" s="226"/>
      <c r="Z32" s="227"/>
      <c r="AA32" s="221"/>
      <c r="AB32" s="222"/>
      <c r="AC32" s="226"/>
      <c r="AD32" s="227"/>
      <c r="AE32" s="228"/>
      <c r="AF32" s="210"/>
      <c r="AG32" s="223">
        <v>70</v>
      </c>
      <c r="AH32" s="220">
        <v>96</v>
      </c>
      <c r="AI32" s="223">
        <v>48</v>
      </c>
      <c r="AJ32" s="220">
        <v>96</v>
      </c>
      <c r="AK32" s="210">
        <v>10</v>
      </c>
      <c r="AL32" s="217">
        <f t="shared" si="0"/>
        <v>68.599999999999994</v>
      </c>
      <c r="AM32" s="207">
        <f t="shared" si="1"/>
        <v>83.5</v>
      </c>
    </row>
    <row r="33" spans="1:39" ht="32.25" customHeight="1">
      <c r="A33" s="24">
        <v>23</v>
      </c>
      <c r="B33" s="24" t="s">
        <v>32</v>
      </c>
      <c r="C33" s="215">
        <v>636</v>
      </c>
      <c r="D33" s="216">
        <v>636</v>
      </c>
      <c r="E33" s="219"/>
      <c r="F33" s="220"/>
      <c r="G33" s="221"/>
      <c r="H33" s="231"/>
      <c r="I33" s="219">
        <v>477.3</v>
      </c>
      <c r="J33" s="220">
        <v>477.3</v>
      </c>
      <c r="K33" s="219">
        <v>488</v>
      </c>
      <c r="L33" s="232">
        <v>488</v>
      </c>
      <c r="M33" s="223"/>
      <c r="N33" s="220"/>
      <c r="O33" s="223"/>
      <c r="P33" s="220"/>
      <c r="Q33" s="223">
        <f>117*4</f>
        <v>468</v>
      </c>
      <c r="R33" s="220">
        <v>468</v>
      </c>
      <c r="S33" s="223"/>
      <c r="T33" s="220"/>
      <c r="U33" s="223"/>
      <c r="V33" s="220"/>
      <c r="W33" s="224"/>
      <c r="X33" s="225"/>
      <c r="Y33" s="226"/>
      <c r="Z33" s="227"/>
      <c r="AA33" s="221"/>
      <c r="AB33" s="222"/>
      <c r="AC33" s="226"/>
      <c r="AD33" s="227"/>
      <c r="AE33" s="228"/>
      <c r="AF33" s="210"/>
      <c r="AG33" s="223">
        <f>117*4</f>
        <v>468</v>
      </c>
      <c r="AH33" s="220">
        <v>468</v>
      </c>
      <c r="AI33" s="223">
        <f>117*4</f>
        <v>468</v>
      </c>
      <c r="AJ33" s="220">
        <v>468</v>
      </c>
      <c r="AK33" s="210">
        <v>6</v>
      </c>
      <c r="AL33" s="217">
        <f t="shared" si="0"/>
        <v>500.88333333333338</v>
      </c>
      <c r="AM33" s="207">
        <f t="shared" si="1"/>
        <v>500.88333333333338</v>
      </c>
    </row>
    <row r="34" spans="1:39" ht="49.5">
      <c r="A34" s="24">
        <v>24</v>
      </c>
      <c r="B34" s="24" t="s">
        <v>33</v>
      </c>
      <c r="C34" s="215">
        <v>260</v>
      </c>
      <c r="D34" s="216">
        <v>300</v>
      </c>
      <c r="E34" s="219">
        <v>260</v>
      </c>
      <c r="F34" s="220">
        <v>260</v>
      </c>
      <c r="G34" s="221">
        <v>250</v>
      </c>
      <c r="H34" s="231">
        <v>300</v>
      </c>
      <c r="I34" s="219"/>
      <c r="J34" s="220"/>
      <c r="K34" s="219"/>
      <c r="L34" s="232"/>
      <c r="M34" s="223"/>
      <c r="N34" s="220"/>
      <c r="O34" s="223">
        <v>150</v>
      </c>
      <c r="P34" s="220">
        <v>160</v>
      </c>
      <c r="Q34" s="223">
        <v>245</v>
      </c>
      <c r="R34" s="220">
        <v>300</v>
      </c>
      <c r="S34" s="223"/>
      <c r="T34" s="220"/>
      <c r="U34" s="223"/>
      <c r="V34" s="220"/>
      <c r="W34" s="224"/>
      <c r="X34" s="225"/>
      <c r="Y34" s="226"/>
      <c r="Z34" s="227"/>
      <c r="AA34" s="221"/>
      <c r="AB34" s="222"/>
      <c r="AC34" s="226"/>
      <c r="AD34" s="227"/>
      <c r="AE34" s="228"/>
      <c r="AF34" s="210"/>
      <c r="AG34" s="223">
        <v>300</v>
      </c>
      <c r="AH34" s="220">
        <v>300</v>
      </c>
      <c r="AI34" s="223">
        <v>200</v>
      </c>
      <c r="AJ34" s="220">
        <v>270</v>
      </c>
      <c r="AK34" s="210">
        <v>7</v>
      </c>
      <c r="AL34" s="217">
        <f t="shared" si="0"/>
        <v>237.85714285714286</v>
      </c>
      <c r="AM34" s="207">
        <f t="shared" si="1"/>
        <v>270</v>
      </c>
    </row>
    <row r="35" spans="1:39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/>
      <c r="H35" s="231"/>
      <c r="I35" s="219">
        <v>84</v>
      </c>
      <c r="J35" s="220">
        <v>84</v>
      </c>
      <c r="K35" s="219">
        <v>98</v>
      </c>
      <c r="L35" s="232">
        <v>98</v>
      </c>
      <c r="M35" s="223"/>
      <c r="N35" s="220"/>
      <c r="O35" s="223"/>
      <c r="P35" s="220"/>
      <c r="Q35" s="223">
        <v>80</v>
      </c>
      <c r="R35" s="220">
        <v>80</v>
      </c>
      <c r="S35" s="223"/>
      <c r="T35" s="220"/>
      <c r="U35" s="223"/>
      <c r="V35" s="220"/>
      <c r="W35" s="224"/>
      <c r="X35" s="225"/>
      <c r="Y35" s="226"/>
      <c r="Z35" s="227"/>
      <c r="AA35" s="221"/>
      <c r="AB35" s="222"/>
      <c r="AC35" s="226"/>
      <c r="AD35" s="227"/>
      <c r="AE35" s="228"/>
      <c r="AF35" s="210"/>
      <c r="AG35" s="223">
        <v>107</v>
      </c>
      <c r="AH35" s="220">
        <v>107</v>
      </c>
      <c r="AI35" s="223">
        <v>107</v>
      </c>
      <c r="AJ35" s="220">
        <v>107</v>
      </c>
      <c r="AK35" s="210">
        <v>6</v>
      </c>
      <c r="AL35" s="217">
        <f t="shared" si="0"/>
        <v>97.333333333333329</v>
      </c>
      <c r="AM35" s="207">
        <f t="shared" si="1"/>
        <v>97.333333333333329</v>
      </c>
    </row>
    <row r="36" spans="1:39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176</v>
      </c>
      <c r="H36" s="231">
        <v>294.5</v>
      </c>
      <c r="I36" s="219">
        <v>277</v>
      </c>
      <c r="J36" s="220">
        <v>277</v>
      </c>
      <c r="K36" s="219"/>
      <c r="L36" s="232"/>
      <c r="M36" s="223">
        <v>327.8</v>
      </c>
      <c r="N36" s="220">
        <v>327.8</v>
      </c>
      <c r="O36" s="223"/>
      <c r="P36" s="220"/>
      <c r="Q36" s="223"/>
      <c r="R36" s="220"/>
      <c r="S36" s="223"/>
      <c r="T36" s="220"/>
      <c r="U36" s="223"/>
      <c r="V36" s="220"/>
      <c r="W36" s="224"/>
      <c r="X36" s="225"/>
      <c r="Y36" s="226"/>
      <c r="Z36" s="227"/>
      <c r="AA36" s="221"/>
      <c r="AB36" s="222"/>
      <c r="AC36" s="226"/>
      <c r="AD36" s="227"/>
      <c r="AE36" s="228"/>
      <c r="AF36" s="210"/>
      <c r="AG36" s="223"/>
      <c r="AH36" s="220"/>
      <c r="AI36" s="223"/>
      <c r="AJ36" s="220"/>
      <c r="AK36" s="210">
        <v>5</v>
      </c>
      <c r="AL36" s="217">
        <f t="shared" si="0"/>
        <v>272.916</v>
      </c>
      <c r="AM36" s="207">
        <f t="shared" si="1"/>
        <v>296.61599999999999</v>
      </c>
    </row>
    <row r="37" spans="1:3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325</v>
      </c>
      <c r="H37" s="231">
        <v>325</v>
      </c>
      <c r="I37" s="219">
        <v>330</v>
      </c>
      <c r="J37" s="220">
        <v>330</v>
      </c>
      <c r="K37" s="219">
        <v>320</v>
      </c>
      <c r="L37" s="232">
        <v>650</v>
      </c>
      <c r="M37" s="223">
        <v>360</v>
      </c>
      <c r="N37" s="220">
        <v>360</v>
      </c>
      <c r="O37" s="223"/>
      <c r="P37" s="220"/>
      <c r="Q37" s="223">
        <v>360</v>
      </c>
      <c r="R37" s="220">
        <v>360</v>
      </c>
      <c r="S37" s="223"/>
      <c r="T37" s="220"/>
      <c r="U37" s="223"/>
      <c r="V37" s="220"/>
      <c r="W37" s="224"/>
      <c r="X37" s="225"/>
      <c r="Y37" s="226"/>
      <c r="Z37" s="227"/>
      <c r="AA37" s="221"/>
      <c r="AB37" s="222"/>
      <c r="AC37" s="226"/>
      <c r="AD37" s="227"/>
      <c r="AE37" s="228"/>
      <c r="AF37" s="210"/>
      <c r="AG37" s="223">
        <v>360</v>
      </c>
      <c r="AH37" s="220">
        <v>360</v>
      </c>
      <c r="AI37" s="223">
        <v>360</v>
      </c>
      <c r="AJ37" s="220">
        <v>360</v>
      </c>
      <c r="AK37" s="210">
        <v>9</v>
      </c>
      <c r="AL37" s="217">
        <f t="shared" si="0"/>
        <v>348.33333333333331</v>
      </c>
      <c r="AM37" s="207">
        <f t="shared" si="1"/>
        <v>388.33333333333331</v>
      </c>
    </row>
    <row r="38" spans="1:3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  <c r="AA38" s="505"/>
      <c r="AB38" s="505"/>
      <c r="AC38" s="505"/>
      <c r="AD38" s="505"/>
      <c r="AE38" s="505"/>
      <c r="AF38" s="505"/>
      <c r="AG38" s="242"/>
      <c r="AH38" s="242"/>
      <c r="AI38" s="242"/>
      <c r="AJ38" s="242"/>
      <c r="AK38" s="242"/>
      <c r="AL38" s="217"/>
      <c r="AM38" s="207"/>
    </row>
    <row r="39" spans="1:39" ht="33">
      <c r="A39" s="24">
        <v>28</v>
      </c>
      <c r="B39" s="24" t="s">
        <v>38</v>
      </c>
      <c r="C39" s="215">
        <v>24</v>
      </c>
      <c r="D39" s="216">
        <v>24</v>
      </c>
      <c r="E39" s="219">
        <v>25</v>
      </c>
      <c r="F39" s="222">
        <v>25</v>
      </c>
      <c r="G39" s="219">
        <v>24</v>
      </c>
      <c r="H39" s="232">
        <v>24</v>
      </c>
      <c r="I39" s="219">
        <v>24</v>
      </c>
      <c r="J39" s="220">
        <v>29</v>
      </c>
      <c r="K39" s="223"/>
      <c r="L39" s="220"/>
      <c r="M39" s="223">
        <v>33</v>
      </c>
      <c r="N39" s="220">
        <v>36</v>
      </c>
      <c r="O39" s="223">
        <v>33</v>
      </c>
      <c r="P39" s="220">
        <v>36</v>
      </c>
      <c r="Q39" s="223">
        <v>29</v>
      </c>
      <c r="R39" s="220">
        <v>29</v>
      </c>
      <c r="S39" s="223"/>
      <c r="T39" s="220"/>
      <c r="U39" s="223"/>
      <c r="V39" s="220"/>
      <c r="W39" s="224"/>
      <c r="X39" s="225"/>
      <c r="Y39" s="226"/>
      <c r="Z39" s="227"/>
      <c r="AA39" s="221"/>
      <c r="AB39" s="222"/>
      <c r="AC39" s="226"/>
      <c r="AD39" s="227"/>
      <c r="AE39" s="228"/>
      <c r="AF39" s="210"/>
      <c r="AG39" s="223">
        <v>28</v>
      </c>
      <c r="AH39" s="220">
        <v>28</v>
      </c>
      <c r="AI39" s="223">
        <v>29</v>
      </c>
      <c r="AJ39" s="220">
        <v>29</v>
      </c>
      <c r="AK39" s="210">
        <v>9</v>
      </c>
      <c r="AL39" s="217">
        <f t="shared" si="0"/>
        <v>27.666666666666668</v>
      </c>
      <c r="AM39" s="207">
        <f t="shared" si="1"/>
        <v>28.888888888888889</v>
      </c>
    </row>
    <row r="40" spans="1:39" ht="33">
      <c r="A40" s="24">
        <v>29</v>
      </c>
      <c r="B40" s="24" t="s">
        <v>39</v>
      </c>
      <c r="C40" s="215">
        <v>34</v>
      </c>
      <c r="D40" s="216">
        <v>34</v>
      </c>
      <c r="E40" s="219">
        <v>36</v>
      </c>
      <c r="F40" s="222">
        <v>36</v>
      </c>
      <c r="G40" s="219">
        <v>33</v>
      </c>
      <c r="H40" s="232">
        <f t="shared" ref="H40:H45" si="3">G40</f>
        <v>33</v>
      </c>
      <c r="I40" s="219">
        <v>33</v>
      </c>
      <c r="J40" s="220">
        <v>33</v>
      </c>
      <c r="K40" s="223">
        <v>43</v>
      </c>
      <c r="L40" s="220">
        <v>43</v>
      </c>
      <c r="M40" s="223">
        <v>43</v>
      </c>
      <c r="N40" s="220">
        <v>43</v>
      </c>
      <c r="O40" s="223">
        <v>43</v>
      </c>
      <c r="P40" s="220">
        <v>45</v>
      </c>
      <c r="Q40" s="223">
        <v>45</v>
      </c>
      <c r="R40" s="220">
        <v>45</v>
      </c>
      <c r="S40" s="223"/>
      <c r="T40" s="220"/>
      <c r="U40" s="223"/>
      <c r="V40" s="220"/>
      <c r="W40" s="224"/>
      <c r="X40" s="225"/>
      <c r="Y40" s="226"/>
      <c r="Z40" s="227"/>
      <c r="AA40" s="221"/>
      <c r="AB40" s="222"/>
      <c r="AC40" s="226"/>
      <c r="AD40" s="227"/>
      <c r="AE40" s="228"/>
      <c r="AF40" s="210"/>
      <c r="AG40" s="223">
        <v>34</v>
      </c>
      <c r="AH40" s="220">
        <v>37</v>
      </c>
      <c r="AI40" s="223">
        <v>42</v>
      </c>
      <c r="AJ40" s="220">
        <v>42</v>
      </c>
      <c r="AK40" s="210">
        <v>10</v>
      </c>
      <c r="AL40" s="217">
        <f t="shared" si="0"/>
        <v>38.6</v>
      </c>
      <c r="AM40" s="207">
        <f t="shared" si="1"/>
        <v>39.1</v>
      </c>
    </row>
    <row r="41" spans="1:39" ht="49.5">
      <c r="A41" s="24">
        <v>30</v>
      </c>
      <c r="B41" s="24" t="s">
        <v>40</v>
      </c>
      <c r="C41" s="215">
        <v>20</v>
      </c>
      <c r="D41" s="216">
        <v>20</v>
      </c>
      <c r="E41" s="219">
        <v>22</v>
      </c>
      <c r="F41" s="222">
        <v>22</v>
      </c>
      <c r="G41" s="219">
        <v>22</v>
      </c>
      <c r="H41" s="232">
        <v>22</v>
      </c>
      <c r="I41" s="219"/>
      <c r="J41" s="220"/>
      <c r="K41" s="223">
        <v>22</v>
      </c>
      <c r="L41" s="220">
        <v>22</v>
      </c>
      <c r="M41" s="223">
        <v>21</v>
      </c>
      <c r="N41" s="220">
        <v>21</v>
      </c>
      <c r="O41" s="223">
        <v>36</v>
      </c>
      <c r="P41" s="220">
        <v>40</v>
      </c>
      <c r="Q41" s="223">
        <v>22</v>
      </c>
      <c r="R41" s="220">
        <v>25</v>
      </c>
      <c r="S41" s="223"/>
      <c r="T41" s="220"/>
      <c r="U41" s="223"/>
      <c r="V41" s="220"/>
      <c r="W41" s="224"/>
      <c r="X41" s="225"/>
      <c r="Y41" s="226"/>
      <c r="Z41" s="227"/>
      <c r="AA41" s="221"/>
      <c r="AB41" s="222"/>
      <c r="AC41" s="226"/>
      <c r="AD41" s="227"/>
      <c r="AE41" s="228"/>
      <c r="AF41" s="210"/>
      <c r="AG41" s="223">
        <v>20</v>
      </c>
      <c r="AH41" s="220">
        <v>23</v>
      </c>
      <c r="AI41" s="223">
        <v>25</v>
      </c>
      <c r="AJ41" s="220">
        <v>25</v>
      </c>
      <c r="AK41" s="210">
        <v>9</v>
      </c>
      <c r="AL41" s="217">
        <f t="shared" si="0"/>
        <v>23.333333333333332</v>
      </c>
      <c r="AM41" s="207">
        <f t="shared" si="1"/>
        <v>24.444444444444443</v>
      </c>
    </row>
    <row r="42" spans="1:39" ht="33">
      <c r="A42" s="24">
        <v>31</v>
      </c>
      <c r="B42" s="24" t="s">
        <v>41</v>
      </c>
      <c r="C42" s="215">
        <v>25</v>
      </c>
      <c r="D42" s="216">
        <v>25</v>
      </c>
      <c r="E42" s="219">
        <v>30</v>
      </c>
      <c r="F42" s="222">
        <v>30</v>
      </c>
      <c r="G42" s="219">
        <v>23</v>
      </c>
      <c r="H42" s="232">
        <f t="shared" si="3"/>
        <v>23</v>
      </c>
      <c r="I42" s="219">
        <v>23</v>
      </c>
      <c r="J42" s="220">
        <v>23</v>
      </c>
      <c r="K42" s="223">
        <v>17</v>
      </c>
      <c r="L42" s="220">
        <v>90</v>
      </c>
      <c r="M42" s="223">
        <v>65</v>
      </c>
      <c r="N42" s="220">
        <v>65</v>
      </c>
      <c r="O42" s="223">
        <v>35</v>
      </c>
      <c r="P42" s="220">
        <v>38</v>
      </c>
      <c r="Q42" s="223">
        <v>32</v>
      </c>
      <c r="R42" s="220">
        <v>32</v>
      </c>
      <c r="S42" s="223"/>
      <c r="T42" s="220"/>
      <c r="U42" s="223"/>
      <c r="V42" s="220"/>
      <c r="W42" s="224"/>
      <c r="X42" s="225"/>
      <c r="Y42" s="226"/>
      <c r="Z42" s="227"/>
      <c r="AA42" s="221"/>
      <c r="AB42" s="222"/>
      <c r="AC42" s="226"/>
      <c r="AD42" s="227"/>
      <c r="AE42" s="228"/>
      <c r="AF42" s="210"/>
      <c r="AG42" s="223">
        <v>33</v>
      </c>
      <c r="AH42" s="220">
        <v>82</v>
      </c>
      <c r="AI42" s="223">
        <v>32</v>
      </c>
      <c r="AJ42" s="220">
        <v>32</v>
      </c>
      <c r="AK42" s="210">
        <v>10</v>
      </c>
      <c r="AL42" s="217">
        <f t="shared" si="0"/>
        <v>31.5</v>
      </c>
      <c r="AM42" s="207">
        <f t="shared" si="1"/>
        <v>44</v>
      </c>
    </row>
    <row r="43" spans="1:39" ht="33">
      <c r="A43" s="24">
        <v>32</v>
      </c>
      <c r="B43" s="24" t="s">
        <v>42</v>
      </c>
      <c r="C43" s="215">
        <v>185</v>
      </c>
      <c r="D43" s="216">
        <v>185</v>
      </c>
      <c r="E43" s="219">
        <v>95</v>
      </c>
      <c r="F43" s="222">
        <v>95</v>
      </c>
      <c r="G43" s="219">
        <v>124</v>
      </c>
      <c r="H43" s="232">
        <f t="shared" si="3"/>
        <v>124</v>
      </c>
      <c r="I43" s="219">
        <v>120</v>
      </c>
      <c r="J43" s="220">
        <v>120</v>
      </c>
      <c r="K43" s="223">
        <v>147</v>
      </c>
      <c r="L43" s="220">
        <v>147</v>
      </c>
      <c r="M43" s="223"/>
      <c r="N43" s="220"/>
      <c r="O43" s="223"/>
      <c r="P43" s="220"/>
      <c r="Q43" s="223">
        <v>100</v>
      </c>
      <c r="R43" s="220">
        <v>100</v>
      </c>
      <c r="S43" s="223"/>
      <c r="T43" s="220"/>
      <c r="U43" s="223"/>
      <c r="V43" s="220"/>
      <c r="W43" s="224"/>
      <c r="X43" s="225"/>
      <c r="Y43" s="226"/>
      <c r="Z43" s="227"/>
      <c r="AA43" s="221"/>
      <c r="AB43" s="222"/>
      <c r="AC43" s="226"/>
      <c r="AD43" s="227"/>
      <c r="AE43" s="228"/>
      <c r="AF43" s="210"/>
      <c r="AG43" s="223"/>
      <c r="AH43" s="220"/>
      <c r="AI43" s="223"/>
      <c r="AJ43" s="220"/>
      <c r="AK43" s="210">
        <v>6</v>
      </c>
      <c r="AL43" s="217">
        <f t="shared" si="0"/>
        <v>128.5</v>
      </c>
      <c r="AM43" s="207">
        <f t="shared" si="1"/>
        <v>128.5</v>
      </c>
    </row>
    <row r="44" spans="1:39" ht="30" customHeight="1">
      <c r="A44" s="24">
        <v>33</v>
      </c>
      <c r="B44" s="24" t="s">
        <v>43</v>
      </c>
      <c r="C44" s="215"/>
      <c r="D44" s="216"/>
      <c r="E44" s="219">
        <v>125</v>
      </c>
      <c r="F44" s="222">
        <v>125</v>
      </c>
      <c r="G44" s="219">
        <v>124</v>
      </c>
      <c r="H44" s="232">
        <f t="shared" si="3"/>
        <v>124</v>
      </c>
      <c r="I44" s="219"/>
      <c r="J44" s="220"/>
      <c r="K44" s="223">
        <v>187</v>
      </c>
      <c r="L44" s="220">
        <v>187</v>
      </c>
      <c r="M44" s="223"/>
      <c r="N44" s="220"/>
      <c r="O44" s="223"/>
      <c r="P44" s="220"/>
      <c r="Q44" s="223">
        <v>150</v>
      </c>
      <c r="R44" s="220">
        <v>150</v>
      </c>
      <c r="S44" s="223"/>
      <c r="T44" s="220"/>
      <c r="U44" s="223"/>
      <c r="V44" s="220"/>
      <c r="W44" s="224"/>
      <c r="X44" s="225"/>
      <c r="Y44" s="226"/>
      <c r="Z44" s="227"/>
      <c r="AA44" s="221"/>
      <c r="AB44" s="222"/>
      <c r="AC44" s="226"/>
      <c r="AD44" s="227"/>
      <c r="AE44" s="228"/>
      <c r="AF44" s="210"/>
      <c r="AG44" s="223"/>
      <c r="AH44" s="220"/>
      <c r="AI44" s="223"/>
      <c r="AJ44" s="220"/>
      <c r="AK44" s="210">
        <v>4</v>
      </c>
      <c r="AL44" s="217">
        <f t="shared" si="0"/>
        <v>146.5</v>
      </c>
      <c r="AM44" s="207">
        <f t="shared" si="1"/>
        <v>146.5</v>
      </c>
    </row>
    <row r="45" spans="1:39" ht="28.5" customHeight="1">
      <c r="A45" s="24">
        <v>34</v>
      </c>
      <c r="B45" s="24" t="s">
        <v>44</v>
      </c>
      <c r="C45" s="215">
        <v>260</v>
      </c>
      <c r="D45" s="216">
        <v>260</v>
      </c>
      <c r="E45" s="219"/>
      <c r="F45" s="222"/>
      <c r="G45" s="219">
        <v>226</v>
      </c>
      <c r="H45" s="232">
        <f t="shared" si="3"/>
        <v>226</v>
      </c>
      <c r="I45" s="219"/>
      <c r="J45" s="220"/>
      <c r="K45" s="223">
        <v>186</v>
      </c>
      <c r="L45" s="220">
        <v>186</v>
      </c>
      <c r="M45" s="223">
        <v>180</v>
      </c>
      <c r="N45" s="220">
        <v>180</v>
      </c>
      <c r="O45" s="223"/>
      <c r="P45" s="220"/>
      <c r="Q45" s="223">
        <v>240</v>
      </c>
      <c r="R45" s="220">
        <v>240</v>
      </c>
      <c r="S45" s="223"/>
      <c r="T45" s="220"/>
      <c r="U45" s="223"/>
      <c r="V45" s="220"/>
      <c r="W45" s="224"/>
      <c r="X45" s="225"/>
      <c r="Y45" s="226"/>
      <c r="Z45" s="227"/>
      <c r="AA45" s="221"/>
      <c r="AB45" s="222"/>
      <c r="AC45" s="226"/>
      <c r="AD45" s="227"/>
      <c r="AE45" s="228"/>
      <c r="AF45" s="210"/>
      <c r="AG45" s="223">
        <v>240</v>
      </c>
      <c r="AH45" s="220">
        <v>240</v>
      </c>
      <c r="AI45" s="223">
        <v>240</v>
      </c>
      <c r="AJ45" s="220">
        <v>240</v>
      </c>
      <c r="AK45" s="210">
        <v>7</v>
      </c>
      <c r="AL45" s="217">
        <f t="shared" si="0"/>
        <v>224.57142857142858</v>
      </c>
      <c r="AM45" s="207">
        <f t="shared" si="1"/>
        <v>224.57142857142858</v>
      </c>
    </row>
    <row r="46" spans="1:3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05"/>
      <c r="V46" s="505"/>
      <c r="W46" s="505"/>
      <c r="X46" s="505"/>
      <c r="Y46" s="505"/>
      <c r="Z46" s="505"/>
      <c r="AA46" s="505"/>
      <c r="AB46" s="505"/>
      <c r="AC46" s="505"/>
      <c r="AD46" s="505"/>
      <c r="AE46" s="505"/>
      <c r="AF46" s="505"/>
      <c r="AG46" s="242"/>
      <c r="AH46" s="242"/>
      <c r="AI46" s="242"/>
      <c r="AJ46" s="242"/>
      <c r="AK46" s="242"/>
      <c r="AL46" s="217"/>
      <c r="AM46" s="207"/>
    </row>
    <row r="47" spans="1:39" ht="33">
      <c r="A47" s="24">
        <v>35</v>
      </c>
      <c r="B47" s="24" t="s">
        <v>46</v>
      </c>
      <c r="C47" s="215">
        <v>180</v>
      </c>
      <c r="D47" s="216">
        <v>180</v>
      </c>
      <c r="E47" s="219"/>
      <c r="F47" s="222"/>
      <c r="G47" s="222">
        <v>130</v>
      </c>
      <c r="H47" s="219">
        <v>130</v>
      </c>
      <c r="I47" s="219">
        <v>130</v>
      </c>
      <c r="J47" s="220">
        <v>130</v>
      </c>
      <c r="K47" s="223">
        <v>135</v>
      </c>
      <c r="L47" s="220">
        <v>160</v>
      </c>
      <c r="M47" s="223">
        <v>130</v>
      </c>
      <c r="N47" s="220">
        <v>165</v>
      </c>
      <c r="O47" s="223">
        <v>155</v>
      </c>
      <c r="P47" s="220">
        <v>155</v>
      </c>
      <c r="Q47" s="223">
        <v>195</v>
      </c>
      <c r="R47" s="220">
        <v>195</v>
      </c>
      <c r="S47" s="223"/>
      <c r="T47" s="220"/>
      <c r="U47" s="223"/>
      <c r="V47" s="220"/>
      <c r="W47" s="224"/>
      <c r="X47" s="225"/>
      <c r="Y47" s="226"/>
      <c r="Z47" s="227"/>
      <c r="AA47" s="221"/>
      <c r="AB47" s="222"/>
      <c r="AC47" s="226"/>
      <c r="AD47" s="227"/>
      <c r="AE47" s="228"/>
      <c r="AF47" s="210"/>
      <c r="AG47" s="223">
        <v>135</v>
      </c>
      <c r="AH47" s="220">
        <v>135</v>
      </c>
      <c r="AI47" s="223">
        <v>158</v>
      </c>
      <c r="AJ47" s="220">
        <v>158</v>
      </c>
      <c r="AK47" s="210">
        <v>9</v>
      </c>
      <c r="AL47" s="217">
        <f t="shared" si="0"/>
        <v>149.77777777777777</v>
      </c>
      <c r="AM47" s="207">
        <f t="shared" si="1"/>
        <v>156.44444444444446</v>
      </c>
    </row>
    <row r="48" spans="1:39" ht="33">
      <c r="A48" s="24">
        <v>36</v>
      </c>
      <c r="B48" s="24" t="s">
        <v>47</v>
      </c>
      <c r="C48" s="215"/>
      <c r="D48" s="216"/>
      <c r="E48" s="219">
        <v>110</v>
      </c>
      <c r="F48" s="222">
        <v>110</v>
      </c>
      <c r="G48" s="222">
        <v>98</v>
      </c>
      <c r="H48" s="219">
        <v>98</v>
      </c>
      <c r="I48" s="219"/>
      <c r="J48" s="220"/>
      <c r="K48" s="223">
        <v>110</v>
      </c>
      <c r="L48" s="220">
        <v>110</v>
      </c>
      <c r="M48" s="223">
        <v>90</v>
      </c>
      <c r="N48" s="220">
        <v>100</v>
      </c>
      <c r="O48" s="223"/>
      <c r="P48" s="220"/>
      <c r="Q48" s="223">
        <v>95</v>
      </c>
      <c r="R48" s="220">
        <v>95</v>
      </c>
      <c r="S48" s="223"/>
      <c r="T48" s="220"/>
      <c r="U48" s="223"/>
      <c r="V48" s="220"/>
      <c r="W48" s="224"/>
      <c r="X48" s="225"/>
      <c r="Y48" s="226"/>
      <c r="Z48" s="227"/>
      <c r="AA48" s="221"/>
      <c r="AB48" s="222"/>
      <c r="AC48" s="226"/>
      <c r="AD48" s="227"/>
      <c r="AE48" s="228"/>
      <c r="AF48" s="210"/>
      <c r="AG48" s="223">
        <v>95</v>
      </c>
      <c r="AH48" s="220">
        <v>95</v>
      </c>
      <c r="AI48" s="223">
        <v>95</v>
      </c>
      <c r="AJ48" s="220">
        <v>95</v>
      </c>
      <c r="AK48" s="210">
        <v>7</v>
      </c>
      <c r="AL48" s="217">
        <f t="shared" si="0"/>
        <v>99</v>
      </c>
      <c r="AM48" s="207">
        <f t="shared" si="1"/>
        <v>100.42857142857143</v>
      </c>
    </row>
    <row r="49" spans="1:39" ht="33">
      <c r="A49" s="24">
        <v>37</v>
      </c>
      <c r="B49" s="24" t="s">
        <v>48</v>
      </c>
      <c r="C49" s="215">
        <v>120</v>
      </c>
      <c r="D49" s="216">
        <v>180</v>
      </c>
      <c r="E49" s="219">
        <v>275</v>
      </c>
      <c r="F49" s="222">
        <v>275</v>
      </c>
      <c r="G49" s="222"/>
      <c r="H49" s="219"/>
      <c r="I49" s="219">
        <v>175</v>
      </c>
      <c r="J49" s="220">
        <v>190</v>
      </c>
      <c r="K49" s="223">
        <v>118</v>
      </c>
      <c r="L49" s="220">
        <v>118</v>
      </c>
      <c r="M49" s="223">
        <v>150</v>
      </c>
      <c r="N49" s="220">
        <v>150</v>
      </c>
      <c r="O49" s="223"/>
      <c r="P49" s="220"/>
      <c r="Q49" s="223"/>
      <c r="R49" s="220"/>
      <c r="S49" s="223"/>
      <c r="T49" s="220"/>
      <c r="U49" s="223"/>
      <c r="V49" s="220"/>
      <c r="W49" s="224"/>
      <c r="X49" s="225"/>
      <c r="Y49" s="226"/>
      <c r="Z49" s="227"/>
      <c r="AA49" s="221"/>
      <c r="AB49" s="222"/>
      <c r="AC49" s="226"/>
      <c r="AD49" s="227"/>
      <c r="AE49" s="228"/>
      <c r="AF49" s="210"/>
      <c r="AG49" s="223">
        <v>140</v>
      </c>
      <c r="AH49" s="220">
        <v>140</v>
      </c>
      <c r="AI49" s="223">
        <v>140</v>
      </c>
      <c r="AJ49" s="220">
        <v>140</v>
      </c>
      <c r="AK49" s="210">
        <v>7</v>
      </c>
      <c r="AL49" s="217">
        <f t="shared" si="0"/>
        <v>159.71428571428572</v>
      </c>
      <c r="AM49" s="207">
        <f t="shared" si="1"/>
        <v>170.42857142857142</v>
      </c>
    </row>
    <row r="50" spans="1:39">
      <c r="A50" s="24">
        <v>38</v>
      </c>
      <c r="B50" s="24" t="s">
        <v>49</v>
      </c>
      <c r="C50" s="215">
        <v>120</v>
      </c>
      <c r="D50" s="216">
        <v>120</v>
      </c>
      <c r="E50" s="219">
        <v>130</v>
      </c>
      <c r="F50" s="222">
        <v>130</v>
      </c>
      <c r="G50" s="222"/>
      <c r="H50" s="219"/>
      <c r="I50" s="219">
        <v>120</v>
      </c>
      <c r="J50" s="220">
        <v>120</v>
      </c>
      <c r="K50" s="223">
        <v>119</v>
      </c>
      <c r="L50" s="220">
        <v>119</v>
      </c>
      <c r="M50" s="223">
        <v>100</v>
      </c>
      <c r="N50" s="220">
        <v>100</v>
      </c>
      <c r="O50" s="223"/>
      <c r="P50" s="220"/>
      <c r="Q50" s="223">
        <v>130</v>
      </c>
      <c r="R50" s="220">
        <v>130</v>
      </c>
      <c r="S50" s="223"/>
      <c r="T50" s="220"/>
      <c r="U50" s="223"/>
      <c r="V50" s="220"/>
      <c r="W50" s="224"/>
      <c r="X50" s="225"/>
      <c r="Y50" s="226"/>
      <c r="Z50" s="227"/>
      <c r="AA50" s="221"/>
      <c r="AB50" s="222"/>
      <c r="AC50" s="226"/>
      <c r="AD50" s="227"/>
      <c r="AE50" s="228"/>
      <c r="AF50" s="210"/>
      <c r="AG50" s="223">
        <v>260</v>
      </c>
      <c r="AH50" s="220">
        <v>260</v>
      </c>
      <c r="AI50" s="223">
        <v>260</v>
      </c>
      <c r="AJ50" s="220">
        <v>260</v>
      </c>
      <c r="AK50" s="210">
        <v>8</v>
      </c>
      <c r="AL50" s="217">
        <f t="shared" si="0"/>
        <v>154.875</v>
      </c>
      <c r="AM50" s="207">
        <f t="shared" si="1"/>
        <v>154.875</v>
      </c>
    </row>
    <row r="51" spans="1:39">
      <c r="A51" s="24">
        <v>39</v>
      </c>
      <c r="B51" s="24" t="s">
        <v>50</v>
      </c>
      <c r="C51" s="215">
        <v>170</v>
      </c>
      <c r="D51" s="216">
        <v>170</v>
      </c>
      <c r="E51" s="219">
        <v>160</v>
      </c>
      <c r="F51" s="222">
        <v>160</v>
      </c>
      <c r="G51" s="222">
        <v>156</v>
      </c>
      <c r="H51" s="219">
        <v>156</v>
      </c>
      <c r="I51" s="219">
        <v>150</v>
      </c>
      <c r="J51" s="220">
        <v>150</v>
      </c>
      <c r="K51" s="223">
        <v>154</v>
      </c>
      <c r="L51" s="220">
        <v>154</v>
      </c>
      <c r="M51" s="223">
        <v>170</v>
      </c>
      <c r="N51" s="220">
        <v>170</v>
      </c>
      <c r="O51" s="223"/>
      <c r="P51" s="220"/>
      <c r="Q51" s="223">
        <v>180</v>
      </c>
      <c r="R51" s="220">
        <v>180</v>
      </c>
      <c r="S51" s="223"/>
      <c r="T51" s="220"/>
      <c r="U51" s="223"/>
      <c r="V51" s="220"/>
      <c r="W51" s="224"/>
      <c r="X51" s="225"/>
      <c r="Y51" s="226"/>
      <c r="Z51" s="227"/>
      <c r="AA51" s="221"/>
      <c r="AB51" s="222"/>
      <c r="AC51" s="226"/>
      <c r="AD51" s="227"/>
      <c r="AE51" s="228"/>
      <c r="AF51" s="210"/>
      <c r="AG51" s="223"/>
      <c r="AH51" s="220"/>
      <c r="AI51" s="223"/>
      <c r="AJ51" s="220"/>
      <c r="AK51" s="210">
        <v>7</v>
      </c>
      <c r="AL51" s="217">
        <f t="shared" si="0"/>
        <v>162.85714285714286</v>
      </c>
      <c r="AM51" s="207">
        <f t="shared" si="1"/>
        <v>162.85714285714286</v>
      </c>
    </row>
    <row r="52" spans="1:3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505"/>
      <c r="P52" s="505"/>
      <c r="Q52" s="505"/>
      <c r="R52" s="505"/>
      <c r="S52" s="505"/>
      <c r="T52" s="505"/>
      <c r="U52" s="505"/>
      <c r="V52" s="505"/>
      <c r="W52" s="505"/>
      <c r="X52" s="505"/>
      <c r="Y52" s="505"/>
      <c r="Z52" s="505"/>
      <c r="AA52" s="505"/>
      <c r="AB52" s="505"/>
      <c r="AC52" s="505"/>
      <c r="AD52" s="505"/>
      <c r="AE52" s="505"/>
      <c r="AF52" s="505"/>
      <c r="AG52" s="242"/>
      <c r="AH52" s="242"/>
      <c r="AI52" s="242"/>
      <c r="AJ52" s="242"/>
      <c r="AK52" s="242"/>
      <c r="AL52" s="217"/>
      <c r="AM52" s="207"/>
    </row>
    <row r="53" spans="1:39" ht="29.25" customHeight="1">
      <c r="A53" s="24">
        <v>40</v>
      </c>
      <c r="B53" s="24" t="s">
        <v>52</v>
      </c>
      <c r="C53" s="215">
        <v>68</v>
      </c>
      <c r="D53" s="216">
        <v>68</v>
      </c>
      <c r="E53" s="219">
        <v>65</v>
      </c>
      <c r="F53" s="220">
        <v>65</v>
      </c>
      <c r="G53" s="221">
        <v>68</v>
      </c>
      <c r="H53" s="222">
        <v>68</v>
      </c>
      <c r="I53" s="233">
        <v>68</v>
      </c>
      <c r="J53" s="234">
        <v>68</v>
      </c>
      <c r="K53" s="233">
        <v>66</v>
      </c>
      <c r="L53" s="234">
        <v>66</v>
      </c>
      <c r="M53" s="233">
        <v>65</v>
      </c>
      <c r="N53" s="234">
        <v>65</v>
      </c>
      <c r="O53" s="233">
        <v>70</v>
      </c>
      <c r="P53" s="234">
        <v>76</v>
      </c>
      <c r="Q53" s="233">
        <v>79</v>
      </c>
      <c r="R53" s="234">
        <v>79</v>
      </c>
      <c r="S53" s="233"/>
      <c r="T53" s="234"/>
      <c r="U53" s="233"/>
      <c r="V53" s="234"/>
      <c r="W53" s="224"/>
      <c r="X53" s="225"/>
      <c r="Y53" s="226"/>
      <c r="Z53" s="227"/>
      <c r="AA53" s="221"/>
      <c r="AB53" s="222"/>
      <c r="AC53" s="226"/>
      <c r="AD53" s="227"/>
      <c r="AE53" s="228"/>
      <c r="AF53" s="210"/>
      <c r="AG53" s="233">
        <v>70</v>
      </c>
      <c r="AH53" s="234">
        <v>70</v>
      </c>
      <c r="AI53" s="233">
        <v>71</v>
      </c>
      <c r="AJ53" s="234">
        <v>71</v>
      </c>
      <c r="AK53" s="210">
        <v>10</v>
      </c>
      <c r="AL53" s="217">
        <f t="shared" si="0"/>
        <v>69</v>
      </c>
      <c r="AM53" s="207">
        <f t="shared" si="1"/>
        <v>69.599999999999994</v>
      </c>
    </row>
    <row r="54" spans="1:39">
      <c r="AD54" s="51"/>
      <c r="AF54" s="52"/>
      <c r="AK54" s="52"/>
    </row>
    <row r="55" spans="1:39" ht="33">
      <c r="B55" s="53" t="s">
        <v>84</v>
      </c>
      <c r="C55" s="54"/>
      <c r="D55" s="54"/>
    </row>
    <row r="56" spans="1:39" ht="19.5" customHeight="1">
      <c r="B56" s="55"/>
      <c r="C56" s="55"/>
      <c r="D56" s="55"/>
      <c r="M56" s="56" t="s">
        <v>57</v>
      </c>
    </row>
  </sheetData>
  <mergeCells count="32">
    <mergeCell ref="C52:AF52"/>
    <mergeCell ref="AC4:AD4"/>
    <mergeCell ref="AE4:AF4"/>
    <mergeCell ref="AG4:AH4"/>
    <mergeCell ref="AI4:AJ4"/>
    <mergeCell ref="C6:AF6"/>
    <mergeCell ref="C16:AF16"/>
    <mergeCell ref="C20:AF20"/>
    <mergeCell ref="C28:AF28"/>
    <mergeCell ref="C31:AF31"/>
    <mergeCell ref="C38:AF38"/>
    <mergeCell ref="C46:AF46"/>
    <mergeCell ref="AL3:AM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5" fitToWidth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56"/>
  <sheetViews>
    <sheetView zoomScale="75" zoomScaleNormal="75" zoomScaleSheetLayoutView="75" workbookViewId="0">
      <pane xSplit="2" ySplit="5" topLeftCell="V36" activePane="bottomRight" state="frozen"/>
      <selection activeCell="Q14" sqref="Q14"/>
      <selection pane="topRight" activeCell="Q14" sqref="Q14"/>
      <selection pane="bottomLeft" activeCell="Q14" sqref="Q14"/>
      <selection pane="bottomRight" activeCell="AJ47" sqref="AJ47"/>
    </sheetView>
  </sheetViews>
  <sheetFormatPr defaultRowHeight="16.5"/>
  <cols>
    <col min="1" max="1" width="3.7109375" style="10" customWidth="1"/>
    <col min="2" max="2" width="20.7109375" style="10" customWidth="1"/>
    <col min="3" max="4" width="11.7109375" style="10" customWidth="1"/>
    <col min="5" max="6" width="11.7109375" style="14" customWidth="1"/>
    <col min="7" max="25" width="11.7109375" style="10" customWidth="1"/>
    <col min="26" max="16384" width="9.140625" style="10"/>
  </cols>
  <sheetData>
    <row r="1" spans="1:26" hidden="1"/>
    <row r="2" spans="1:26" ht="18.75" customHeight="1">
      <c r="A2" s="11"/>
      <c r="B2" s="489" t="s">
        <v>127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46"/>
      <c r="P2" s="246"/>
      <c r="Q2" s="246"/>
      <c r="R2" s="246"/>
      <c r="S2" s="244"/>
      <c r="T2" s="244"/>
      <c r="U2" s="244"/>
      <c r="V2" s="244"/>
      <c r="W2" s="244"/>
    </row>
    <row r="3" spans="1:2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48"/>
      <c r="P3" s="248"/>
      <c r="Q3" s="248"/>
      <c r="R3" s="248"/>
      <c r="S3" s="243"/>
      <c r="T3" s="243"/>
      <c r="U3" s="243"/>
      <c r="V3" s="243"/>
      <c r="W3" s="243" t="s">
        <v>58</v>
      </c>
      <c r="X3" s="487" t="s">
        <v>56</v>
      </c>
      <c r="Y3" s="487"/>
    </row>
    <row r="4" spans="1:2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126</v>
      </c>
      <c r="P4" s="484"/>
      <c r="Q4" s="488" t="s">
        <v>124</v>
      </c>
      <c r="R4" s="488"/>
      <c r="S4" s="488" t="s">
        <v>122</v>
      </c>
      <c r="T4" s="488"/>
      <c r="U4" s="488" t="s">
        <v>123</v>
      </c>
      <c r="V4" s="488"/>
      <c r="W4" s="243" t="s">
        <v>64</v>
      </c>
      <c r="X4" s="487"/>
      <c r="Y4" s="487"/>
    </row>
    <row r="5" spans="1:2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2" t="s">
        <v>65</v>
      </c>
      <c r="X5" s="23" t="s">
        <v>5</v>
      </c>
      <c r="Y5" s="22" t="s">
        <v>6</v>
      </c>
    </row>
    <row r="6" spans="1:2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26"/>
      <c r="T6" s="26"/>
      <c r="U6" s="26"/>
      <c r="V6" s="26"/>
      <c r="W6" s="26"/>
      <c r="X6" s="27"/>
      <c r="Y6" s="27"/>
    </row>
    <row r="7" spans="1:26" ht="45.75" customHeight="1">
      <c r="A7" s="24">
        <v>1</v>
      </c>
      <c r="B7" s="24" t="s">
        <v>7</v>
      </c>
      <c r="C7" s="249">
        <v>32</v>
      </c>
      <c r="D7" s="250">
        <v>34</v>
      </c>
      <c r="E7" s="251">
        <v>35.5</v>
      </c>
      <c r="F7" s="250">
        <v>35.5</v>
      </c>
      <c r="G7" s="252">
        <v>32.5</v>
      </c>
      <c r="H7" s="253">
        <v>32.5</v>
      </c>
      <c r="I7" s="249">
        <v>40</v>
      </c>
      <c r="J7" s="250">
        <v>40</v>
      </c>
      <c r="K7" s="249">
        <v>42</v>
      </c>
      <c r="L7" s="250">
        <v>42</v>
      </c>
      <c r="M7" s="254">
        <v>32</v>
      </c>
      <c r="N7" s="255">
        <v>32</v>
      </c>
      <c r="O7" s="254">
        <v>37</v>
      </c>
      <c r="P7" s="255">
        <v>42</v>
      </c>
      <c r="Q7" s="254">
        <v>41</v>
      </c>
      <c r="R7" s="255">
        <v>41</v>
      </c>
      <c r="S7" s="254">
        <v>40</v>
      </c>
      <c r="T7" s="255">
        <v>48</v>
      </c>
      <c r="U7" s="254">
        <v>40</v>
      </c>
      <c r="V7" s="255">
        <v>40</v>
      </c>
      <c r="W7" s="269">
        <v>10</v>
      </c>
      <c r="X7" s="270">
        <f t="shared" ref="X7:X14" si="0">(C7+E7+G7+I7+K7+M7+O7+Q7+S7+U7)/W7</f>
        <v>37.200000000000003</v>
      </c>
      <c r="Y7" s="271">
        <f t="shared" ref="Y7:Y14" si="1">(D7+F7+H7+J7+L7+N7+P7+R7+T7+V7)/W7</f>
        <v>38.700000000000003</v>
      </c>
    </row>
    <row r="8" spans="1:26" ht="35.25" customHeight="1">
      <c r="A8" s="24">
        <v>2</v>
      </c>
      <c r="B8" s="24" t="s">
        <v>8</v>
      </c>
      <c r="C8" s="254">
        <v>65</v>
      </c>
      <c r="D8" s="255">
        <v>78</v>
      </c>
      <c r="E8" s="251">
        <v>62</v>
      </c>
      <c r="F8" s="250">
        <v>84</v>
      </c>
      <c r="G8" s="249">
        <v>60</v>
      </c>
      <c r="H8" s="250">
        <v>60</v>
      </c>
      <c r="I8" s="249">
        <v>78</v>
      </c>
      <c r="J8" s="250">
        <v>78</v>
      </c>
      <c r="K8" s="249">
        <v>60</v>
      </c>
      <c r="L8" s="250">
        <v>90</v>
      </c>
      <c r="M8" s="254">
        <v>70</v>
      </c>
      <c r="N8" s="255">
        <v>78</v>
      </c>
      <c r="O8" s="254">
        <v>80</v>
      </c>
      <c r="P8" s="255">
        <v>84</v>
      </c>
      <c r="Q8" s="254">
        <v>71</v>
      </c>
      <c r="R8" s="255">
        <v>75</v>
      </c>
      <c r="S8" s="254">
        <v>62</v>
      </c>
      <c r="T8" s="255">
        <v>69</v>
      </c>
      <c r="U8" s="254">
        <v>78</v>
      </c>
      <c r="V8" s="255">
        <v>80</v>
      </c>
      <c r="W8" s="269">
        <v>10</v>
      </c>
      <c r="X8" s="270">
        <f t="shared" si="0"/>
        <v>68.599999999999994</v>
      </c>
      <c r="Y8" s="271">
        <f t="shared" si="1"/>
        <v>77.599999999999994</v>
      </c>
    </row>
    <row r="9" spans="1:26" ht="28.5" customHeight="1">
      <c r="A9" s="24">
        <v>3</v>
      </c>
      <c r="B9" s="24" t="s">
        <v>9</v>
      </c>
      <c r="C9" s="254">
        <v>72</v>
      </c>
      <c r="D9" s="255">
        <v>78</v>
      </c>
      <c r="E9" s="256">
        <v>75</v>
      </c>
      <c r="F9" s="250">
        <f t="shared" ref="F9:F14" si="2">E9</f>
        <v>75</v>
      </c>
      <c r="G9" s="254">
        <v>58</v>
      </c>
      <c r="H9" s="255">
        <v>64</v>
      </c>
      <c r="I9" s="254">
        <v>69</v>
      </c>
      <c r="J9" s="255">
        <v>69</v>
      </c>
      <c r="K9" s="249">
        <v>55</v>
      </c>
      <c r="L9" s="250">
        <v>52</v>
      </c>
      <c r="M9" s="254">
        <v>72</v>
      </c>
      <c r="N9" s="255">
        <v>72</v>
      </c>
      <c r="O9" s="254">
        <v>52</v>
      </c>
      <c r="P9" s="255">
        <v>54</v>
      </c>
      <c r="Q9" s="254">
        <v>71</v>
      </c>
      <c r="R9" s="255">
        <v>71</v>
      </c>
      <c r="S9" s="254">
        <v>36</v>
      </c>
      <c r="T9" s="255">
        <v>52</v>
      </c>
      <c r="U9" s="254">
        <v>60</v>
      </c>
      <c r="V9" s="255">
        <v>60</v>
      </c>
      <c r="W9" s="268">
        <v>10</v>
      </c>
      <c r="X9" s="270">
        <f t="shared" si="0"/>
        <v>62</v>
      </c>
      <c r="Y9" s="271">
        <f t="shared" si="1"/>
        <v>64.7</v>
      </c>
    </row>
    <row r="10" spans="1:26" ht="31.5" customHeight="1">
      <c r="A10" s="24">
        <v>4</v>
      </c>
      <c r="B10" s="24" t="s">
        <v>10</v>
      </c>
      <c r="C10" s="254">
        <v>38</v>
      </c>
      <c r="D10" s="255">
        <v>55</v>
      </c>
      <c r="E10" s="256">
        <v>44</v>
      </c>
      <c r="F10" s="250">
        <f t="shared" si="2"/>
        <v>44</v>
      </c>
      <c r="G10" s="254">
        <v>41</v>
      </c>
      <c r="H10" s="255">
        <v>41</v>
      </c>
      <c r="I10" s="254">
        <v>38</v>
      </c>
      <c r="J10" s="255">
        <v>38</v>
      </c>
      <c r="K10" s="254">
        <v>38</v>
      </c>
      <c r="L10" s="255">
        <v>50</v>
      </c>
      <c r="M10" s="254">
        <v>38</v>
      </c>
      <c r="N10" s="255">
        <v>44</v>
      </c>
      <c r="O10" s="254">
        <v>53</v>
      </c>
      <c r="P10" s="255">
        <v>53</v>
      </c>
      <c r="Q10" s="254">
        <v>48</v>
      </c>
      <c r="R10" s="255">
        <v>48</v>
      </c>
      <c r="S10" s="254">
        <v>35</v>
      </c>
      <c r="T10" s="255">
        <v>35</v>
      </c>
      <c r="U10" s="254">
        <v>42</v>
      </c>
      <c r="V10" s="255">
        <v>45</v>
      </c>
      <c r="W10" s="268">
        <v>10</v>
      </c>
      <c r="X10" s="270">
        <f t="shared" si="0"/>
        <v>41.5</v>
      </c>
      <c r="Y10" s="271">
        <f t="shared" si="1"/>
        <v>45.3</v>
      </c>
    </row>
    <row r="11" spans="1:26" ht="32.2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>
        <v>75</v>
      </c>
      <c r="H11" s="255">
        <v>85</v>
      </c>
      <c r="I11" s="254">
        <v>75</v>
      </c>
      <c r="J11" s="255">
        <v>90</v>
      </c>
      <c r="K11" s="254">
        <v>69</v>
      </c>
      <c r="L11" s="255">
        <v>95</v>
      </c>
      <c r="M11" s="254">
        <v>88</v>
      </c>
      <c r="N11" s="255">
        <v>109</v>
      </c>
      <c r="O11" s="254">
        <v>96</v>
      </c>
      <c r="P11" s="255">
        <v>102</v>
      </c>
      <c r="Q11" s="254">
        <v>97</v>
      </c>
      <c r="R11" s="255">
        <v>100</v>
      </c>
      <c r="S11" s="254">
        <v>73</v>
      </c>
      <c r="T11" s="255">
        <v>95</v>
      </c>
      <c r="U11" s="254">
        <v>72</v>
      </c>
      <c r="V11" s="255">
        <v>404</v>
      </c>
      <c r="W11" s="268">
        <v>10</v>
      </c>
      <c r="X11" s="270">
        <f t="shared" si="0"/>
        <v>81.099999999999994</v>
      </c>
      <c r="Y11" s="271">
        <f t="shared" si="1"/>
        <v>128.1</v>
      </c>
    </row>
    <row r="12" spans="1:26" ht="17.25" customHeight="1">
      <c r="A12" s="24">
        <v>6</v>
      </c>
      <c r="B12" s="24" t="s">
        <v>12</v>
      </c>
      <c r="C12" s="254">
        <v>38</v>
      </c>
      <c r="D12" s="255">
        <v>38</v>
      </c>
      <c r="E12" s="256">
        <v>43</v>
      </c>
      <c r="F12" s="250">
        <v>43</v>
      </c>
      <c r="G12" s="254">
        <v>42</v>
      </c>
      <c r="H12" s="255">
        <v>42</v>
      </c>
      <c r="I12" s="254">
        <v>43</v>
      </c>
      <c r="J12" s="255">
        <v>43</v>
      </c>
      <c r="K12" s="254">
        <v>43</v>
      </c>
      <c r="L12" s="255">
        <v>43</v>
      </c>
      <c r="M12" s="254">
        <v>40</v>
      </c>
      <c r="N12" s="255">
        <v>40</v>
      </c>
      <c r="O12" s="254">
        <v>54</v>
      </c>
      <c r="P12" s="255">
        <v>58</v>
      </c>
      <c r="Q12" s="254">
        <v>49</v>
      </c>
      <c r="R12" s="255">
        <v>49</v>
      </c>
      <c r="S12" s="254">
        <v>49</v>
      </c>
      <c r="T12" s="255">
        <v>49</v>
      </c>
      <c r="U12" s="254">
        <v>49</v>
      </c>
      <c r="V12" s="255">
        <v>49</v>
      </c>
      <c r="W12" s="268">
        <v>10</v>
      </c>
      <c r="X12" s="270">
        <f t="shared" si="0"/>
        <v>45</v>
      </c>
      <c r="Y12" s="271">
        <f t="shared" si="1"/>
        <v>45.4</v>
      </c>
      <c r="Z12" s="196"/>
    </row>
    <row r="13" spans="1:26" ht="36.75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18</v>
      </c>
      <c r="F13" s="250">
        <f t="shared" si="2"/>
        <v>18</v>
      </c>
      <c r="G13" s="254">
        <v>18</v>
      </c>
      <c r="H13" s="255">
        <v>18</v>
      </c>
      <c r="I13" s="254">
        <v>18</v>
      </c>
      <c r="J13" s="255">
        <v>20</v>
      </c>
      <c r="K13" s="254">
        <v>18</v>
      </c>
      <c r="L13" s="255">
        <v>21</v>
      </c>
      <c r="M13" s="254">
        <v>18</v>
      </c>
      <c r="N13" s="255">
        <v>18</v>
      </c>
      <c r="O13" s="254">
        <v>25</v>
      </c>
      <c r="P13" s="255">
        <v>25</v>
      </c>
      <c r="Q13" s="254">
        <v>20</v>
      </c>
      <c r="R13" s="255">
        <v>20</v>
      </c>
      <c r="S13" s="254">
        <v>20</v>
      </c>
      <c r="T13" s="255">
        <v>20</v>
      </c>
      <c r="U13" s="254">
        <v>20</v>
      </c>
      <c r="V13" s="255">
        <v>20</v>
      </c>
      <c r="W13" s="268">
        <v>10</v>
      </c>
      <c r="X13" s="270">
        <f t="shared" si="0"/>
        <v>19.3</v>
      </c>
      <c r="Y13" s="271">
        <f t="shared" si="1"/>
        <v>19.8</v>
      </c>
    </row>
    <row r="14" spans="1:26" ht="43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>
        <v>440</v>
      </c>
      <c r="H14" s="255">
        <v>440</v>
      </c>
      <c r="I14" s="254">
        <v>400</v>
      </c>
      <c r="J14" s="255">
        <v>440</v>
      </c>
      <c r="K14" s="254">
        <v>350</v>
      </c>
      <c r="L14" s="255">
        <v>420</v>
      </c>
      <c r="M14" s="254">
        <v>440</v>
      </c>
      <c r="N14" s="255">
        <v>440</v>
      </c>
      <c r="O14" s="254">
        <v>400</v>
      </c>
      <c r="P14" s="255">
        <v>420</v>
      </c>
      <c r="Q14" s="254">
        <v>380</v>
      </c>
      <c r="R14" s="255">
        <v>400</v>
      </c>
      <c r="S14" s="254">
        <v>400</v>
      </c>
      <c r="T14" s="255">
        <v>400</v>
      </c>
      <c r="U14" s="254">
        <v>400</v>
      </c>
      <c r="V14" s="255">
        <v>400</v>
      </c>
      <c r="W14" s="268">
        <v>10</v>
      </c>
      <c r="X14" s="270">
        <f t="shared" si="0"/>
        <v>406</v>
      </c>
      <c r="Y14" s="271">
        <f t="shared" si="1"/>
        <v>421</v>
      </c>
    </row>
    <row r="15" spans="1:26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54"/>
      <c r="P15" s="255"/>
      <c r="Q15" s="254"/>
      <c r="R15" s="255"/>
      <c r="S15" s="254"/>
      <c r="T15" s="255"/>
      <c r="U15" s="254"/>
      <c r="V15" s="255"/>
      <c r="W15" s="268"/>
      <c r="X15" s="270"/>
      <c r="Y15" s="271"/>
    </row>
    <row r="16" spans="1:2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245"/>
      <c r="T16" s="245"/>
      <c r="U16" s="245"/>
      <c r="V16" s="245"/>
      <c r="W16" s="245"/>
      <c r="X16" s="217"/>
      <c r="Y16" s="207"/>
    </row>
    <row r="17" spans="1:25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>
        <v>220</v>
      </c>
      <c r="H17" s="260">
        <v>220</v>
      </c>
      <c r="I17" s="257">
        <v>225</v>
      </c>
      <c r="J17" s="258">
        <v>253</v>
      </c>
      <c r="K17" s="261">
        <v>180</v>
      </c>
      <c r="L17" s="258">
        <v>180</v>
      </c>
      <c r="M17" s="261">
        <v>230</v>
      </c>
      <c r="N17" s="258">
        <v>255</v>
      </c>
      <c r="O17" s="261">
        <v>260</v>
      </c>
      <c r="P17" s="258">
        <v>260</v>
      </c>
      <c r="Q17" s="261">
        <v>260</v>
      </c>
      <c r="R17" s="258">
        <v>260</v>
      </c>
      <c r="S17" s="261">
        <v>396</v>
      </c>
      <c r="T17" s="258">
        <v>396</v>
      </c>
      <c r="U17" s="261">
        <v>396</v>
      </c>
      <c r="V17" s="258">
        <v>396</v>
      </c>
      <c r="W17" s="272">
        <v>10</v>
      </c>
      <c r="X17" s="270">
        <f>(C17+E17+G17+I17+K17+M17+O17+Q17+S17+U17)/W17</f>
        <v>257.7</v>
      </c>
      <c r="Y17" s="271">
        <f>(D17+F17+H17+J17+L17+N17+P17+R17+T17+V17)/W17</f>
        <v>280.5</v>
      </c>
    </row>
    <row r="18" spans="1:25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>
        <v>285</v>
      </c>
      <c r="H18" s="260">
        <v>384</v>
      </c>
      <c r="I18" s="257">
        <v>280</v>
      </c>
      <c r="J18" s="258">
        <v>360</v>
      </c>
      <c r="K18" s="261">
        <v>385</v>
      </c>
      <c r="L18" s="258">
        <v>385</v>
      </c>
      <c r="M18" s="261">
        <v>300</v>
      </c>
      <c r="N18" s="258">
        <v>395</v>
      </c>
      <c r="O18" s="261"/>
      <c r="P18" s="258"/>
      <c r="Q18" s="261">
        <v>280</v>
      </c>
      <c r="R18" s="258">
        <v>390</v>
      </c>
      <c r="S18" s="261">
        <v>300</v>
      </c>
      <c r="T18" s="258">
        <v>380</v>
      </c>
      <c r="U18" s="261">
        <v>395</v>
      </c>
      <c r="V18" s="258">
        <v>395</v>
      </c>
      <c r="W18" s="272">
        <v>9</v>
      </c>
      <c r="X18" s="270">
        <f>(C18+E18+G18+I18+K18+M18+O18+Q18+S18+U18)/W18</f>
        <v>313.88888888888891</v>
      </c>
      <c r="Y18" s="271">
        <f>(D18+F18+H18+J18+L18+N18+P18+R18+T18+V18)/W18</f>
        <v>385.22222222222223</v>
      </c>
    </row>
    <row r="19" spans="1:25" ht="29.25" customHeight="1">
      <c r="A19" s="24">
        <v>12</v>
      </c>
      <c r="B19" s="24" t="s">
        <v>19</v>
      </c>
      <c r="C19" s="254">
        <v>300</v>
      </c>
      <c r="D19" s="255">
        <v>460</v>
      </c>
      <c r="E19" s="257">
        <v>444</v>
      </c>
      <c r="F19" s="257">
        <v>444</v>
      </c>
      <c r="G19" s="257">
        <v>370</v>
      </c>
      <c r="H19" s="257">
        <v>414</v>
      </c>
      <c r="I19" s="257"/>
      <c r="J19" s="257"/>
      <c r="K19" s="261">
        <v>320</v>
      </c>
      <c r="L19" s="258">
        <v>320</v>
      </c>
      <c r="M19" s="261">
        <v>340</v>
      </c>
      <c r="N19" s="261">
        <v>460</v>
      </c>
      <c r="O19" s="261">
        <v>370</v>
      </c>
      <c r="P19" s="261">
        <v>380</v>
      </c>
      <c r="Q19" s="261">
        <v>262</v>
      </c>
      <c r="R19" s="261">
        <v>447</v>
      </c>
      <c r="S19" s="261">
        <v>185</v>
      </c>
      <c r="T19" s="261">
        <v>318</v>
      </c>
      <c r="U19" s="261">
        <v>205</v>
      </c>
      <c r="V19" s="261">
        <v>425</v>
      </c>
      <c r="W19" s="272">
        <v>9</v>
      </c>
      <c r="X19" s="270">
        <f>(C19+E19+G19+I19+K19+M19+O19+Q19+S19+U19)/W19</f>
        <v>310.66666666666669</v>
      </c>
      <c r="Y19" s="271">
        <f>(D19+F19+H19+J19+L19+N19+P19+R19+T19+V19)/W19</f>
        <v>407.55555555555554</v>
      </c>
    </row>
    <row r="20" spans="1:25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245"/>
      <c r="T20" s="245"/>
      <c r="U20" s="245"/>
      <c r="V20" s="245"/>
      <c r="W20" s="245"/>
      <c r="X20" s="217"/>
      <c r="Y20" s="207"/>
    </row>
    <row r="21" spans="1:25" ht="2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61"/>
      <c r="P21" s="258"/>
      <c r="Q21" s="261"/>
      <c r="R21" s="258"/>
      <c r="S21" s="261"/>
      <c r="T21" s="258"/>
      <c r="U21" s="261"/>
      <c r="V21" s="258"/>
      <c r="W21" s="272">
        <v>1</v>
      </c>
      <c r="X21" s="270">
        <f t="shared" ref="X21:X27" si="3">(C21+E21+G21+I21+K21+M21+O21+Q21+S21+U21)/W21</f>
        <v>280</v>
      </c>
      <c r="Y21" s="271">
        <f t="shared" ref="Y21:Y27" si="4">(D21+F21+H21+J21+L21+N21+P21+R21+T21+V21)/W21</f>
        <v>280</v>
      </c>
    </row>
    <row r="22" spans="1:25" ht="21">
      <c r="A22" s="24">
        <v>14</v>
      </c>
      <c r="B22" s="24" t="s">
        <v>22</v>
      </c>
      <c r="C22" s="254">
        <v>290</v>
      </c>
      <c r="D22" s="255">
        <v>290</v>
      </c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61"/>
      <c r="P22" s="258"/>
      <c r="Q22" s="261"/>
      <c r="R22" s="258"/>
      <c r="S22" s="261"/>
      <c r="T22" s="258"/>
      <c r="U22" s="261"/>
      <c r="V22" s="258"/>
      <c r="W22" s="272">
        <v>2</v>
      </c>
      <c r="X22" s="270">
        <f t="shared" si="3"/>
        <v>327.5</v>
      </c>
      <c r="Y22" s="271">
        <f t="shared" si="4"/>
        <v>327.5</v>
      </c>
    </row>
    <row r="23" spans="1:25" ht="2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>
        <v>162</v>
      </c>
      <c r="H23" s="260">
        <v>162</v>
      </c>
      <c r="I23" s="257">
        <v>185</v>
      </c>
      <c r="J23" s="258">
        <v>185</v>
      </c>
      <c r="K23" s="263">
        <v>180</v>
      </c>
      <c r="L23" s="258">
        <v>200</v>
      </c>
      <c r="M23" s="261"/>
      <c r="N23" s="258"/>
      <c r="O23" s="261"/>
      <c r="P23" s="258"/>
      <c r="Q23" s="261">
        <v>185</v>
      </c>
      <c r="R23" s="258">
        <v>185</v>
      </c>
      <c r="S23" s="261">
        <v>204</v>
      </c>
      <c r="T23" s="258">
        <v>206</v>
      </c>
      <c r="U23" s="261">
        <v>225</v>
      </c>
      <c r="V23" s="258">
        <v>250</v>
      </c>
      <c r="W23" s="272">
        <v>8</v>
      </c>
      <c r="X23" s="270">
        <f t="shared" si="3"/>
        <v>188.25</v>
      </c>
      <c r="Y23" s="271">
        <f t="shared" si="4"/>
        <v>194.125</v>
      </c>
    </row>
    <row r="24" spans="1:25" ht="49.5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>
        <v>164</v>
      </c>
      <c r="H24" s="260">
        <v>164</v>
      </c>
      <c r="I24" s="257"/>
      <c r="J24" s="258"/>
      <c r="K24" s="261">
        <v>185</v>
      </c>
      <c r="L24" s="258">
        <v>185</v>
      </c>
      <c r="M24" s="261">
        <v>95</v>
      </c>
      <c r="N24" s="258">
        <v>165</v>
      </c>
      <c r="O24" s="261">
        <v>135</v>
      </c>
      <c r="P24" s="258">
        <v>140</v>
      </c>
      <c r="Q24" s="261">
        <v>100</v>
      </c>
      <c r="R24" s="258">
        <v>130</v>
      </c>
      <c r="S24" s="261">
        <v>100</v>
      </c>
      <c r="T24" s="258">
        <v>100</v>
      </c>
      <c r="U24" s="261">
        <v>178</v>
      </c>
      <c r="V24" s="258">
        <v>193</v>
      </c>
      <c r="W24" s="272">
        <v>9</v>
      </c>
      <c r="X24" s="270">
        <f t="shared" si="3"/>
        <v>140.77777777777777</v>
      </c>
      <c r="Y24" s="271">
        <f t="shared" si="4"/>
        <v>159.44444444444446</v>
      </c>
    </row>
    <row r="25" spans="1:25" ht="33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61"/>
      <c r="P25" s="258"/>
      <c r="Q25" s="261"/>
      <c r="R25" s="258"/>
      <c r="S25" s="261"/>
      <c r="T25" s="258"/>
      <c r="U25" s="261"/>
      <c r="V25" s="258"/>
      <c r="W25" s="272">
        <v>2</v>
      </c>
      <c r="X25" s="270">
        <f t="shared" si="3"/>
        <v>315</v>
      </c>
      <c r="Y25" s="271">
        <f t="shared" si="4"/>
        <v>315</v>
      </c>
    </row>
    <row r="26" spans="1:25" ht="2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61"/>
      <c r="P26" s="258"/>
      <c r="Q26" s="261"/>
      <c r="R26" s="258"/>
      <c r="S26" s="261"/>
      <c r="T26" s="258"/>
      <c r="U26" s="261"/>
      <c r="V26" s="258"/>
      <c r="W26" s="272">
        <v>1</v>
      </c>
      <c r="X26" s="270">
        <f t="shared" si="3"/>
        <v>325</v>
      </c>
      <c r="Y26" s="271">
        <f t="shared" si="4"/>
        <v>325</v>
      </c>
    </row>
    <row r="27" spans="1:25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>
        <v>58</v>
      </c>
      <c r="H27" s="260">
        <v>80</v>
      </c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61">
        <v>30</v>
      </c>
      <c r="P27" s="258">
        <v>65</v>
      </c>
      <c r="Q27" s="261">
        <v>65</v>
      </c>
      <c r="R27" s="258">
        <v>65</v>
      </c>
      <c r="S27" s="261"/>
      <c r="T27" s="258"/>
      <c r="U27" s="261"/>
      <c r="V27" s="258"/>
      <c r="W27" s="272">
        <v>8</v>
      </c>
      <c r="X27" s="270">
        <f t="shared" si="3"/>
        <v>42.875</v>
      </c>
      <c r="Y27" s="271">
        <f t="shared" si="4"/>
        <v>74</v>
      </c>
    </row>
    <row r="28" spans="1:25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245"/>
      <c r="T28" s="245"/>
      <c r="U28" s="245"/>
      <c r="V28" s="245"/>
      <c r="W28" s="245"/>
      <c r="X28" s="217"/>
      <c r="Y28" s="207"/>
    </row>
    <row r="29" spans="1:25" ht="49.5">
      <c r="A29" s="24">
        <v>20</v>
      </c>
      <c r="B29" s="24" t="s">
        <v>28</v>
      </c>
      <c r="C29" s="254">
        <v>25</v>
      </c>
      <c r="D29" s="255">
        <v>25</v>
      </c>
      <c r="E29" s="257">
        <v>25</v>
      </c>
      <c r="F29" s="258">
        <v>25</v>
      </c>
      <c r="G29" s="259"/>
      <c r="H29" s="260"/>
      <c r="I29" s="257"/>
      <c r="J29" s="258"/>
      <c r="K29" s="261"/>
      <c r="L29" s="258"/>
      <c r="M29" s="261">
        <v>25</v>
      </c>
      <c r="N29" s="258">
        <v>27</v>
      </c>
      <c r="O29" s="261"/>
      <c r="P29" s="258"/>
      <c r="Q29" s="261">
        <v>27</v>
      </c>
      <c r="R29" s="258">
        <v>27</v>
      </c>
      <c r="S29" s="261">
        <v>28</v>
      </c>
      <c r="T29" s="258">
        <v>28</v>
      </c>
      <c r="U29" s="261">
        <v>27</v>
      </c>
      <c r="V29" s="258">
        <v>27</v>
      </c>
      <c r="W29" s="272">
        <v>6</v>
      </c>
      <c r="X29" s="270">
        <f>(C29+E29+G29+I29+K29+M29+O29+Q29+S29+U29)/W29</f>
        <v>26.166666666666668</v>
      </c>
      <c r="Y29" s="271">
        <f>(D29+F29+H29+J29+L29+N29+P29+R29+T29+V29)/W29</f>
        <v>26.5</v>
      </c>
    </row>
    <row r="30" spans="1:25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61"/>
      <c r="P30" s="258"/>
      <c r="Q30" s="261"/>
      <c r="R30" s="258"/>
      <c r="S30" s="261"/>
      <c r="T30" s="258"/>
      <c r="U30" s="261"/>
      <c r="V30" s="258"/>
      <c r="W30" s="272">
        <v>0</v>
      </c>
      <c r="X30" s="270"/>
      <c r="Y30" s="271"/>
    </row>
    <row r="31" spans="1:25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245"/>
      <c r="T31" s="245"/>
      <c r="U31" s="245"/>
      <c r="V31" s="245"/>
      <c r="W31" s="245"/>
      <c r="X31" s="217"/>
      <c r="Y31" s="207"/>
    </row>
    <row r="32" spans="1:25" ht="4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>
        <v>70</v>
      </c>
      <c r="H32" s="264">
        <v>70</v>
      </c>
      <c r="I32" s="257">
        <v>75</v>
      </c>
      <c r="J32" s="258">
        <v>75</v>
      </c>
      <c r="K32" s="261">
        <v>65</v>
      </c>
      <c r="L32" s="258">
        <v>67</v>
      </c>
      <c r="M32" s="261">
        <v>72</v>
      </c>
      <c r="N32" s="258">
        <v>96</v>
      </c>
      <c r="O32" s="261">
        <v>60</v>
      </c>
      <c r="P32" s="258">
        <v>80</v>
      </c>
      <c r="Q32" s="261">
        <v>77</v>
      </c>
      <c r="R32" s="258">
        <v>94</v>
      </c>
      <c r="S32" s="261">
        <v>70</v>
      </c>
      <c r="T32" s="258">
        <v>96</v>
      </c>
      <c r="U32" s="261">
        <v>48</v>
      </c>
      <c r="V32" s="258">
        <v>96</v>
      </c>
      <c r="W32" s="272">
        <v>10</v>
      </c>
      <c r="X32" s="270">
        <f t="shared" ref="X32:X37" si="5">(C32+E32+G32+I32+K32+M32+O32+Q32+S32+U32)/W32</f>
        <v>67</v>
      </c>
      <c r="Y32" s="271">
        <f t="shared" ref="Y32:Y37" si="6">(D32+F32+H32+J32+L32+N32+P32+R32+T32+V32)/W32</f>
        <v>82.9</v>
      </c>
    </row>
    <row r="33" spans="1:25" ht="32.25" customHeight="1">
      <c r="A33" s="24">
        <v>23</v>
      </c>
      <c r="B33" s="24" t="s">
        <v>32</v>
      </c>
      <c r="C33" s="254">
        <v>250</v>
      </c>
      <c r="D33" s="255">
        <v>250</v>
      </c>
      <c r="E33" s="257"/>
      <c r="F33" s="258"/>
      <c r="G33" s="259"/>
      <c r="H33" s="264"/>
      <c r="I33" s="257">
        <v>477.3</v>
      </c>
      <c r="J33" s="258">
        <v>477.3</v>
      </c>
      <c r="K33" s="257">
        <v>488</v>
      </c>
      <c r="L33" s="265">
        <v>488</v>
      </c>
      <c r="M33" s="261"/>
      <c r="N33" s="258"/>
      <c r="O33" s="261"/>
      <c r="P33" s="258"/>
      <c r="Q33" s="261">
        <f>117*4</f>
        <v>468</v>
      </c>
      <c r="R33" s="258">
        <v>468</v>
      </c>
      <c r="S33" s="261">
        <f>117*4</f>
        <v>468</v>
      </c>
      <c r="T33" s="258">
        <v>468</v>
      </c>
      <c r="U33" s="261">
        <f>117*4</f>
        <v>468</v>
      </c>
      <c r="V33" s="258">
        <v>468</v>
      </c>
      <c r="W33" s="272">
        <v>6</v>
      </c>
      <c r="X33" s="270">
        <f t="shared" si="5"/>
        <v>436.55</v>
      </c>
      <c r="Y33" s="271">
        <f t="shared" si="6"/>
        <v>436.55</v>
      </c>
    </row>
    <row r="34" spans="1:25" ht="49.5">
      <c r="A34" s="24">
        <v>24</v>
      </c>
      <c r="B34" s="24" t="s">
        <v>33</v>
      </c>
      <c r="C34" s="254">
        <v>260</v>
      </c>
      <c r="D34" s="255">
        <v>300</v>
      </c>
      <c r="E34" s="257">
        <v>260</v>
      </c>
      <c r="F34" s="258">
        <v>260</v>
      </c>
      <c r="G34" s="259">
        <v>250</v>
      </c>
      <c r="H34" s="264">
        <v>300</v>
      </c>
      <c r="I34" s="257"/>
      <c r="J34" s="258"/>
      <c r="K34" s="257"/>
      <c r="L34" s="265"/>
      <c r="M34" s="261"/>
      <c r="N34" s="258"/>
      <c r="O34" s="261">
        <v>150</v>
      </c>
      <c r="P34" s="258">
        <v>160</v>
      </c>
      <c r="Q34" s="261">
        <v>245</v>
      </c>
      <c r="R34" s="258">
        <v>300</v>
      </c>
      <c r="S34" s="261">
        <v>300</v>
      </c>
      <c r="T34" s="258">
        <v>300</v>
      </c>
      <c r="U34" s="261">
        <v>200</v>
      </c>
      <c r="V34" s="258">
        <v>270</v>
      </c>
      <c r="W34" s="272">
        <v>7</v>
      </c>
      <c r="X34" s="270">
        <f t="shared" si="5"/>
        <v>237.85714285714286</v>
      </c>
      <c r="Y34" s="271">
        <f t="shared" si="6"/>
        <v>270</v>
      </c>
    </row>
    <row r="35" spans="1:25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>
        <v>100</v>
      </c>
      <c r="H35" s="264">
        <v>100</v>
      </c>
      <c r="I35" s="257">
        <v>100</v>
      </c>
      <c r="J35" s="258">
        <v>100</v>
      </c>
      <c r="K35" s="257">
        <v>98</v>
      </c>
      <c r="L35" s="265">
        <v>98</v>
      </c>
      <c r="M35" s="261"/>
      <c r="N35" s="258"/>
      <c r="O35" s="261"/>
      <c r="P35" s="258"/>
      <c r="Q35" s="261">
        <v>80</v>
      </c>
      <c r="R35" s="258">
        <v>80</v>
      </c>
      <c r="S35" s="261">
        <v>107</v>
      </c>
      <c r="T35" s="258">
        <v>107</v>
      </c>
      <c r="U35" s="261">
        <v>107</v>
      </c>
      <c r="V35" s="258">
        <v>107</v>
      </c>
      <c r="W35" s="272">
        <v>7</v>
      </c>
      <c r="X35" s="270">
        <f t="shared" si="5"/>
        <v>100</v>
      </c>
      <c r="Y35" s="271">
        <f t="shared" si="6"/>
        <v>100</v>
      </c>
    </row>
    <row r="36" spans="1:25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>
        <v>176</v>
      </c>
      <c r="H36" s="264">
        <v>294.5</v>
      </c>
      <c r="I36" s="257">
        <v>277</v>
      </c>
      <c r="J36" s="258">
        <v>277</v>
      </c>
      <c r="K36" s="257"/>
      <c r="L36" s="265"/>
      <c r="M36" s="261">
        <v>327.8</v>
      </c>
      <c r="N36" s="258">
        <v>327.8</v>
      </c>
      <c r="O36" s="261"/>
      <c r="P36" s="258"/>
      <c r="Q36" s="261"/>
      <c r="R36" s="258"/>
      <c r="S36" s="261"/>
      <c r="T36" s="258"/>
      <c r="U36" s="261"/>
      <c r="V36" s="258"/>
      <c r="W36" s="272">
        <v>5</v>
      </c>
      <c r="X36" s="270">
        <f t="shared" si="5"/>
        <v>272.916</v>
      </c>
      <c r="Y36" s="271">
        <f t="shared" si="6"/>
        <v>296.61599999999999</v>
      </c>
    </row>
    <row r="37" spans="1:25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>
        <v>325</v>
      </c>
      <c r="H37" s="264">
        <v>325</v>
      </c>
      <c r="I37" s="257">
        <v>330</v>
      </c>
      <c r="J37" s="258">
        <v>330</v>
      </c>
      <c r="K37" s="257">
        <v>320</v>
      </c>
      <c r="L37" s="265">
        <v>650</v>
      </c>
      <c r="M37" s="261">
        <v>360</v>
      </c>
      <c r="N37" s="258">
        <v>360</v>
      </c>
      <c r="O37" s="261"/>
      <c r="P37" s="258"/>
      <c r="Q37" s="261">
        <v>360</v>
      </c>
      <c r="R37" s="258">
        <v>360</v>
      </c>
      <c r="S37" s="261">
        <v>360</v>
      </c>
      <c r="T37" s="258">
        <v>360</v>
      </c>
      <c r="U37" s="261">
        <v>360</v>
      </c>
      <c r="V37" s="258">
        <v>360</v>
      </c>
      <c r="W37" s="272">
        <v>9</v>
      </c>
      <c r="X37" s="270">
        <f t="shared" si="5"/>
        <v>348.33333333333331</v>
      </c>
      <c r="Y37" s="271">
        <f t="shared" si="6"/>
        <v>388.33333333333331</v>
      </c>
    </row>
    <row r="38" spans="1:25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245"/>
      <c r="T38" s="245"/>
      <c r="U38" s="245"/>
      <c r="V38" s="245"/>
      <c r="W38" s="245"/>
      <c r="X38" s="217"/>
      <c r="Y38" s="207"/>
    </row>
    <row r="39" spans="1:25" ht="33">
      <c r="A39" s="24">
        <v>28</v>
      </c>
      <c r="B39" s="24" t="s">
        <v>38</v>
      </c>
      <c r="C39" s="254">
        <v>26</v>
      </c>
      <c r="D39" s="255">
        <f>C39</f>
        <v>26</v>
      </c>
      <c r="E39" s="257">
        <v>25</v>
      </c>
      <c r="F39" s="260">
        <v>25</v>
      </c>
      <c r="G39" s="257">
        <v>23</v>
      </c>
      <c r="H39" s="265">
        <f>G39</f>
        <v>23</v>
      </c>
      <c r="I39" s="257">
        <v>24</v>
      </c>
      <c r="J39" s="258">
        <v>29</v>
      </c>
      <c r="K39" s="261"/>
      <c r="L39" s="258"/>
      <c r="M39" s="261">
        <v>33</v>
      </c>
      <c r="N39" s="258">
        <v>36</v>
      </c>
      <c r="O39" s="261">
        <v>33</v>
      </c>
      <c r="P39" s="258">
        <v>36</v>
      </c>
      <c r="Q39" s="261">
        <v>29</v>
      </c>
      <c r="R39" s="258">
        <v>29</v>
      </c>
      <c r="S39" s="261">
        <v>28</v>
      </c>
      <c r="T39" s="258">
        <v>28</v>
      </c>
      <c r="U39" s="261">
        <v>29</v>
      </c>
      <c r="V39" s="258">
        <v>29</v>
      </c>
      <c r="W39" s="272">
        <v>9</v>
      </c>
      <c r="X39" s="270">
        <f t="shared" ref="X39:X45" si="7">(C39+E39+G39+I39+K39+M39+O39+Q39+S39+U39)/W39</f>
        <v>27.777777777777779</v>
      </c>
      <c r="Y39" s="271">
        <f t="shared" ref="Y39:Y45" si="8">(D39+F39+H39+J39+L39+N39+P39+R39+T39+V39)/W39</f>
        <v>29</v>
      </c>
    </row>
    <row r="40" spans="1:25" ht="33">
      <c r="A40" s="24">
        <v>29</v>
      </c>
      <c r="B40" s="24" t="s">
        <v>39</v>
      </c>
      <c r="C40" s="254">
        <v>42</v>
      </c>
      <c r="D40" s="255">
        <f t="shared" ref="D40:D45" si="9">C40</f>
        <v>42</v>
      </c>
      <c r="E40" s="257">
        <v>43</v>
      </c>
      <c r="F40" s="260">
        <v>43</v>
      </c>
      <c r="G40" s="257">
        <v>33</v>
      </c>
      <c r="H40" s="265">
        <f t="shared" ref="H40:H45" si="10">G40</f>
        <v>33</v>
      </c>
      <c r="I40" s="257">
        <v>33</v>
      </c>
      <c r="J40" s="258">
        <v>33</v>
      </c>
      <c r="K40" s="261">
        <v>43</v>
      </c>
      <c r="L40" s="258">
        <v>43</v>
      </c>
      <c r="M40" s="261">
        <v>43</v>
      </c>
      <c r="N40" s="258">
        <v>43</v>
      </c>
      <c r="O40" s="261">
        <v>43</v>
      </c>
      <c r="P40" s="258">
        <v>45</v>
      </c>
      <c r="Q40" s="261">
        <v>45</v>
      </c>
      <c r="R40" s="258">
        <v>45</v>
      </c>
      <c r="S40" s="261">
        <v>34</v>
      </c>
      <c r="T40" s="258">
        <v>37</v>
      </c>
      <c r="U40" s="261">
        <v>42</v>
      </c>
      <c r="V40" s="258">
        <v>42</v>
      </c>
      <c r="W40" s="272">
        <v>10</v>
      </c>
      <c r="X40" s="270">
        <f t="shared" si="7"/>
        <v>40.1</v>
      </c>
      <c r="Y40" s="271">
        <f t="shared" si="8"/>
        <v>40.6</v>
      </c>
    </row>
    <row r="41" spans="1:25" ht="49.5">
      <c r="A41" s="24">
        <v>30</v>
      </c>
      <c r="B41" s="24" t="s">
        <v>40</v>
      </c>
      <c r="C41" s="254">
        <v>25</v>
      </c>
      <c r="D41" s="255">
        <f t="shared" si="9"/>
        <v>25</v>
      </c>
      <c r="E41" s="257">
        <v>22</v>
      </c>
      <c r="F41" s="260">
        <v>22</v>
      </c>
      <c r="G41" s="257">
        <v>22</v>
      </c>
      <c r="H41" s="265">
        <f t="shared" si="10"/>
        <v>22</v>
      </c>
      <c r="I41" s="257"/>
      <c r="J41" s="258"/>
      <c r="K41" s="261">
        <v>22</v>
      </c>
      <c r="L41" s="258">
        <v>22</v>
      </c>
      <c r="M41" s="261">
        <v>21</v>
      </c>
      <c r="N41" s="258">
        <v>21</v>
      </c>
      <c r="O41" s="261">
        <v>36</v>
      </c>
      <c r="P41" s="258">
        <v>40</v>
      </c>
      <c r="Q41" s="261">
        <v>22</v>
      </c>
      <c r="R41" s="258">
        <v>25</v>
      </c>
      <c r="S41" s="261">
        <v>20</v>
      </c>
      <c r="T41" s="258">
        <v>23</v>
      </c>
      <c r="U41" s="261">
        <v>25</v>
      </c>
      <c r="V41" s="258">
        <v>25</v>
      </c>
      <c r="W41" s="272">
        <v>9</v>
      </c>
      <c r="X41" s="270">
        <f t="shared" si="7"/>
        <v>23.888888888888889</v>
      </c>
      <c r="Y41" s="271">
        <f t="shared" si="8"/>
        <v>25</v>
      </c>
    </row>
    <row r="42" spans="1:25" ht="33">
      <c r="A42" s="24">
        <v>31</v>
      </c>
      <c r="B42" s="24" t="s">
        <v>41</v>
      </c>
      <c r="C42" s="254">
        <v>25</v>
      </c>
      <c r="D42" s="255">
        <f t="shared" si="9"/>
        <v>25</v>
      </c>
      <c r="E42" s="257">
        <v>30</v>
      </c>
      <c r="F42" s="260">
        <v>30</v>
      </c>
      <c r="G42" s="257">
        <v>23</v>
      </c>
      <c r="H42" s="265">
        <f t="shared" si="10"/>
        <v>23</v>
      </c>
      <c r="I42" s="257">
        <v>23</v>
      </c>
      <c r="J42" s="258">
        <v>23</v>
      </c>
      <c r="K42" s="261">
        <v>17</v>
      </c>
      <c r="L42" s="258">
        <v>90</v>
      </c>
      <c r="M42" s="261">
        <v>65</v>
      </c>
      <c r="N42" s="258">
        <v>65</v>
      </c>
      <c r="O42" s="261">
        <v>35</v>
      </c>
      <c r="P42" s="258">
        <v>38</v>
      </c>
      <c r="Q42" s="261">
        <v>32</v>
      </c>
      <c r="R42" s="258">
        <v>32</v>
      </c>
      <c r="S42" s="261">
        <v>33</v>
      </c>
      <c r="T42" s="258">
        <v>82</v>
      </c>
      <c r="U42" s="261">
        <v>32</v>
      </c>
      <c r="V42" s="258">
        <v>32</v>
      </c>
      <c r="W42" s="272">
        <v>10</v>
      </c>
      <c r="X42" s="270">
        <f t="shared" si="7"/>
        <v>31.5</v>
      </c>
      <c r="Y42" s="271">
        <f t="shared" si="8"/>
        <v>44</v>
      </c>
    </row>
    <row r="43" spans="1:25" ht="33">
      <c r="A43" s="24">
        <v>32</v>
      </c>
      <c r="B43" s="24" t="s">
        <v>42</v>
      </c>
      <c r="C43" s="254">
        <v>0</v>
      </c>
      <c r="D43" s="255">
        <f t="shared" si="9"/>
        <v>0</v>
      </c>
      <c r="E43" s="257">
        <v>156</v>
      </c>
      <c r="F43" s="260">
        <v>156</v>
      </c>
      <c r="G43" s="257">
        <v>146</v>
      </c>
      <c r="H43" s="265">
        <f t="shared" si="10"/>
        <v>146</v>
      </c>
      <c r="I43" s="257">
        <v>120</v>
      </c>
      <c r="J43" s="258">
        <v>120</v>
      </c>
      <c r="K43" s="261">
        <v>147</v>
      </c>
      <c r="L43" s="258">
        <v>147</v>
      </c>
      <c r="M43" s="261"/>
      <c r="N43" s="258"/>
      <c r="O43" s="261"/>
      <c r="P43" s="258"/>
      <c r="Q43" s="261">
        <v>100</v>
      </c>
      <c r="R43" s="258">
        <v>100</v>
      </c>
      <c r="S43" s="261"/>
      <c r="T43" s="258"/>
      <c r="U43" s="261"/>
      <c r="V43" s="258"/>
      <c r="W43" s="272">
        <v>5</v>
      </c>
      <c r="X43" s="270">
        <f t="shared" si="7"/>
        <v>133.80000000000001</v>
      </c>
      <c r="Y43" s="271">
        <f t="shared" si="8"/>
        <v>133.80000000000001</v>
      </c>
    </row>
    <row r="44" spans="1:25" ht="30" customHeight="1">
      <c r="A44" s="24">
        <v>33</v>
      </c>
      <c r="B44" s="24" t="s">
        <v>43</v>
      </c>
      <c r="C44" s="254"/>
      <c r="D44" s="255">
        <f t="shared" si="9"/>
        <v>0</v>
      </c>
      <c r="E44" s="257">
        <v>200</v>
      </c>
      <c r="F44" s="260">
        <v>200</v>
      </c>
      <c r="G44" s="257">
        <v>250</v>
      </c>
      <c r="H44" s="265">
        <f t="shared" si="10"/>
        <v>250</v>
      </c>
      <c r="I44" s="257"/>
      <c r="J44" s="258"/>
      <c r="K44" s="261">
        <v>187</v>
      </c>
      <c r="L44" s="258">
        <v>187</v>
      </c>
      <c r="M44" s="261"/>
      <c r="N44" s="258"/>
      <c r="O44" s="261"/>
      <c r="P44" s="258"/>
      <c r="Q44" s="261">
        <v>150</v>
      </c>
      <c r="R44" s="258">
        <v>150</v>
      </c>
      <c r="S44" s="261"/>
      <c r="T44" s="258"/>
      <c r="U44" s="261"/>
      <c r="V44" s="258"/>
      <c r="W44" s="272">
        <v>4</v>
      </c>
      <c r="X44" s="270">
        <f t="shared" si="7"/>
        <v>196.75</v>
      </c>
      <c r="Y44" s="271">
        <f t="shared" si="8"/>
        <v>196.75</v>
      </c>
    </row>
    <row r="45" spans="1:25" ht="28.5" customHeight="1">
      <c r="A45" s="24">
        <v>34</v>
      </c>
      <c r="B45" s="24" t="s">
        <v>44</v>
      </c>
      <c r="C45" s="254">
        <v>260</v>
      </c>
      <c r="D45" s="255">
        <f t="shared" si="9"/>
        <v>260</v>
      </c>
      <c r="E45" s="257">
        <v>240</v>
      </c>
      <c r="F45" s="260">
        <v>240</v>
      </c>
      <c r="G45" s="257">
        <v>226</v>
      </c>
      <c r="H45" s="265">
        <f t="shared" si="10"/>
        <v>226</v>
      </c>
      <c r="I45" s="257"/>
      <c r="J45" s="258"/>
      <c r="K45" s="261">
        <v>186</v>
      </c>
      <c r="L45" s="258">
        <v>186</v>
      </c>
      <c r="M45" s="261">
        <v>180</v>
      </c>
      <c r="N45" s="258">
        <v>180</v>
      </c>
      <c r="O45" s="261"/>
      <c r="P45" s="258"/>
      <c r="Q45" s="261">
        <v>240</v>
      </c>
      <c r="R45" s="258">
        <v>240</v>
      </c>
      <c r="S45" s="261">
        <v>240</v>
      </c>
      <c r="T45" s="258">
        <v>240</v>
      </c>
      <c r="U45" s="261">
        <v>240</v>
      </c>
      <c r="V45" s="258">
        <v>240</v>
      </c>
      <c r="W45" s="272">
        <v>8</v>
      </c>
      <c r="X45" s="270">
        <f t="shared" si="7"/>
        <v>226.5</v>
      </c>
      <c r="Y45" s="271">
        <f t="shared" si="8"/>
        <v>226.5</v>
      </c>
    </row>
    <row r="46" spans="1:25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245"/>
      <c r="T46" s="245"/>
      <c r="U46" s="245"/>
      <c r="V46" s="245"/>
      <c r="W46" s="245"/>
      <c r="X46" s="217"/>
      <c r="Y46" s="207"/>
    </row>
    <row r="47" spans="1:25" ht="33">
      <c r="A47" s="24">
        <v>35</v>
      </c>
      <c r="B47" s="24" t="s">
        <v>46</v>
      </c>
      <c r="C47" s="254">
        <v>140</v>
      </c>
      <c r="D47" s="255">
        <v>180</v>
      </c>
      <c r="E47" s="257">
        <v>150</v>
      </c>
      <c r="F47" s="260">
        <v>150</v>
      </c>
      <c r="G47" s="260">
        <v>130</v>
      </c>
      <c r="H47" s="257">
        <v>165</v>
      </c>
      <c r="I47" s="257">
        <v>130</v>
      </c>
      <c r="J47" s="258">
        <v>130</v>
      </c>
      <c r="K47" s="261">
        <v>135</v>
      </c>
      <c r="L47" s="258">
        <v>160</v>
      </c>
      <c r="M47" s="261">
        <v>130</v>
      </c>
      <c r="N47" s="258">
        <v>165</v>
      </c>
      <c r="O47" s="261">
        <v>155</v>
      </c>
      <c r="P47" s="258">
        <v>155</v>
      </c>
      <c r="Q47" s="261">
        <v>195</v>
      </c>
      <c r="R47" s="258">
        <v>195</v>
      </c>
      <c r="S47" s="261">
        <v>135</v>
      </c>
      <c r="T47" s="258">
        <v>135</v>
      </c>
      <c r="U47" s="261">
        <v>158</v>
      </c>
      <c r="V47" s="258">
        <v>158</v>
      </c>
      <c r="W47" s="272">
        <v>10</v>
      </c>
      <c r="X47" s="270">
        <f>(C47+E47+G47+I47+K47+M47+O47+Q47+S47+U47)/W47</f>
        <v>145.80000000000001</v>
      </c>
      <c r="Y47" s="271">
        <f>(D47+F47+H47+J47+L47+N47+P47+R47+T47+V47)/W47</f>
        <v>159.30000000000001</v>
      </c>
    </row>
    <row r="48" spans="1:25" ht="33">
      <c r="A48" s="24">
        <v>36</v>
      </c>
      <c r="B48" s="24" t="s">
        <v>47</v>
      </c>
      <c r="C48" s="254">
        <v>115</v>
      </c>
      <c r="D48" s="255">
        <v>115</v>
      </c>
      <c r="E48" s="257"/>
      <c r="F48" s="260"/>
      <c r="G48" s="260">
        <v>107</v>
      </c>
      <c r="H48" s="257">
        <v>107</v>
      </c>
      <c r="I48" s="257"/>
      <c r="J48" s="258"/>
      <c r="K48" s="261">
        <v>110</v>
      </c>
      <c r="L48" s="258">
        <v>110</v>
      </c>
      <c r="M48" s="261">
        <v>105</v>
      </c>
      <c r="N48" s="258">
        <v>105</v>
      </c>
      <c r="O48" s="261"/>
      <c r="P48" s="258"/>
      <c r="Q48" s="261">
        <v>95</v>
      </c>
      <c r="R48" s="258">
        <v>95</v>
      </c>
      <c r="S48" s="261">
        <v>95</v>
      </c>
      <c r="T48" s="258">
        <v>95</v>
      </c>
      <c r="U48" s="261">
        <v>95</v>
      </c>
      <c r="V48" s="258">
        <v>95</v>
      </c>
      <c r="W48" s="272">
        <v>7</v>
      </c>
      <c r="X48" s="270">
        <f>(C48+E48+G48+I48+K48+M48+O48+Q48+S48+U48)/W48</f>
        <v>103.14285714285714</v>
      </c>
      <c r="Y48" s="271">
        <f>(D48+F48+H48+J48+L48+N48+P48+R48+T48+V48)/W48</f>
        <v>103.14285714285714</v>
      </c>
    </row>
    <row r="49" spans="1:25" ht="33">
      <c r="A49" s="24">
        <v>37</v>
      </c>
      <c r="B49" s="24" t="s">
        <v>48</v>
      </c>
      <c r="C49" s="254">
        <v>190</v>
      </c>
      <c r="D49" s="255">
        <v>190</v>
      </c>
      <c r="E49" s="257"/>
      <c r="F49" s="260"/>
      <c r="G49" s="260"/>
      <c r="H49" s="257"/>
      <c r="I49" s="257">
        <v>175</v>
      </c>
      <c r="J49" s="258">
        <v>190</v>
      </c>
      <c r="K49" s="261">
        <v>118</v>
      </c>
      <c r="L49" s="258">
        <v>118</v>
      </c>
      <c r="M49" s="261">
        <v>304</v>
      </c>
      <c r="N49" s="258">
        <v>304</v>
      </c>
      <c r="O49" s="261"/>
      <c r="P49" s="258"/>
      <c r="Q49" s="261"/>
      <c r="R49" s="258"/>
      <c r="S49" s="261">
        <v>140</v>
      </c>
      <c r="T49" s="258">
        <v>140</v>
      </c>
      <c r="U49" s="261">
        <v>140</v>
      </c>
      <c r="V49" s="258">
        <v>140</v>
      </c>
      <c r="W49" s="272">
        <v>6</v>
      </c>
      <c r="X49" s="270">
        <f>(C49+E49+G49+I49+K49+M49+O49+Q49+S49+U49)/W49</f>
        <v>177.83333333333334</v>
      </c>
      <c r="Y49" s="271">
        <f>(D49+F49+H49+J49+L49+N49+P49+R49+T49+V49)/W49</f>
        <v>180.33333333333334</v>
      </c>
    </row>
    <row r="50" spans="1:25" ht="21">
      <c r="A50" s="24">
        <v>38</v>
      </c>
      <c r="B50" s="24" t="s">
        <v>49</v>
      </c>
      <c r="C50" s="254">
        <v>130</v>
      </c>
      <c r="D50" s="255">
        <v>130</v>
      </c>
      <c r="E50" s="257">
        <v>130</v>
      </c>
      <c r="F50" s="260">
        <v>130</v>
      </c>
      <c r="G50" s="260"/>
      <c r="H50" s="257"/>
      <c r="I50" s="257">
        <v>120</v>
      </c>
      <c r="J50" s="258">
        <v>120</v>
      </c>
      <c r="K50" s="261">
        <v>119</v>
      </c>
      <c r="L50" s="258">
        <v>119</v>
      </c>
      <c r="M50" s="261">
        <v>130</v>
      </c>
      <c r="N50" s="258">
        <v>130</v>
      </c>
      <c r="O50" s="261"/>
      <c r="P50" s="258"/>
      <c r="Q50" s="261">
        <v>130</v>
      </c>
      <c r="R50" s="258">
        <v>130</v>
      </c>
      <c r="S50" s="261">
        <v>260</v>
      </c>
      <c r="T50" s="258">
        <v>260</v>
      </c>
      <c r="U50" s="261">
        <v>260</v>
      </c>
      <c r="V50" s="258">
        <v>260</v>
      </c>
      <c r="W50" s="272">
        <v>8</v>
      </c>
      <c r="X50" s="270">
        <f>(C50+E50+G50+I50+K50+M50+O50+Q50+S50+U50)/W50</f>
        <v>159.875</v>
      </c>
      <c r="Y50" s="271">
        <f>(D50+F50+H50+J50+L50+N50+P50+R50+T50+V50)/W50</f>
        <v>159.875</v>
      </c>
    </row>
    <row r="51" spans="1:25" ht="21">
      <c r="A51" s="24">
        <v>39</v>
      </c>
      <c r="B51" s="24" t="s">
        <v>50</v>
      </c>
      <c r="C51" s="254">
        <v>210</v>
      </c>
      <c r="D51" s="255">
        <v>210</v>
      </c>
      <c r="E51" s="257">
        <v>205</v>
      </c>
      <c r="F51" s="260">
        <v>205</v>
      </c>
      <c r="G51" s="260">
        <v>156</v>
      </c>
      <c r="H51" s="257">
        <v>156</v>
      </c>
      <c r="I51" s="257">
        <v>150</v>
      </c>
      <c r="J51" s="258">
        <v>150</v>
      </c>
      <c r="K51" s="261">
        <v>154</v>
      </c>
      <c r="L51" s="258">
        <v>154</v>
      </c>
      <c r="M51" s="261">
        <v>212</v>
      </c>
      <c r="N51" s="258">
        <v>212</v>
      </c>
      <c r="O51" s="261"/>
      <c r="P51" s="258"/>
      <c r="Q51" s="261">
        <v>180</v>
      </c>
      <c r="R51" s="258">
        <v>180</v>
      </c>
      <c r="S51" s="261"/>
      <c r="T51" s="258"/>
      <c r="U51" s="261"/>
      <c r="V51" s="258"/>
      <c r="W51" s="272">
        <v>7</v>
      </c>
      <c r="X51" s="270">
        <f>(C51+E51+G51+I51+K51+M51+O51+Q51+S51+U51)/W51</f>
        <v>181</v>
      </c>
      <c r="Y51" s="271">
        <f>(D51+F51+H51+J51+L51+N51+P51+R51+T51+V51)/W51</f>
        <v>181</v>
      </c>
    </row>
    <row r="52" spans="1:25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505"/>
      <c r="P52" s="505"/>
      <c r="Q52" s="505"/>
      <c r="R52" s="505"/>
      <c r="S52" s="245"/>
      <c r="T52" s="245"/>
      <c r="U52" s="245"/>
      <c r="V52" s="245"/>
      <c r="W52" s="245"/>
      <c r="X52" s="217"/>
      <c r="Y52" s="207"/>
    </row>
    <row r="53" spans="1:25" ht="29.25" customHeight="1">
      <c r="A53" s="24">
        <v>40</v>
      </c>
      <c r="B53" s="24" t="s">
        <v>52</v>
      </c>
      <c r="C53" s="254">
        <v>65</v>
      </c>
      <c r="D53" s="255">
        <v>65</v>
      </c>
      <c r="E53" s="257">
        <v>65</v>
      </c>
      <c r="F53" s="258">
        <v>65</v>
      </c>
      <c r="G53" s="259">
        <v>68</v>
      </c>
      <c r="H53" s="260">
        <v>68</v>
      </c>
      <c r="I53" s="266">
        <v>68</v>
      </c>
      <c r="J53" s="267">
        <v>68</v>
      </c>
      <c r="K53" s="266">
        <v>66</v>
      </c>
      <c r="L53" s="267">
        <v>66</v>
      </c>
      <c r="M53" s="266">
        <v>67</v>
      </c>
      <c r="N53" s="267">
        <v>67</v>
      </c>
      <c r="O53" s="266">
        <v>70</v>
      </c>
      <c r="P53" s="267">
        <v>76</v>
      </c>
      <c r="Q53" s="266">
        <v>79</v>
      </c>
      <c r="R53" s="267">
        <v>79</v>
      </c>
      <c r="S53" s="266">
        <v>70</v>
      </c>
      <c r="T53" s="267">
        <v>70</v>
      </c>
      <c r="U53" s="266">
        <v>71</v>
      </c>
      <c r="V53" s="267">
        <v>71</v>
      </c>
      <c r="W53" s="272">
        <v>10</v>
      </c>
      <c r="X53" s="270">
        <f>(C53+E53+G53+I53+K53+M53+O53+Q53+S53+U53)/W53</f>
        <v>68.900000000000006</v>
      </c>
      <c r="Y53" s="271">
        <f>(D53+F53+H53+J53+L53+N53+P53+R53+T53+V53)/W53</f>
        <v>69.5</v>
      </c>
    </row>
    <row r="54" spans="1:25">
      <c r="W54" s="52"/>
    </row>
    <row r="55" spans="1:25" ht="33">
      <c r="B55" s="53" t="s">
        <v>84</v>
      </c>
      <c r="C55" s="54"/>
      <c r="D55" s="54"/>
    </row>
    <row r="56" spans="1:25" ht="19.5" customHeight="1">
      <c r="B56" s="55"/>
      <c r="C56" s="55"/>
      <c r="D56" s="55"/>
      <c r="M56" s="56" t="s">
        <v>57</v>
      </c>
    </row>
  </sheetData>
  <mergeCells count="23">
    <mergeCell ref="A3:A5"/>
    <mergeCell ref="B3:B5"/>
    <mergeCell ref="C3:J3"/>
    <mergeCell ref="X3:Y4"/>
    <mergeCell ref="C4:D4"/>
    <mergeCell ref="E4:F4"/>
    <mergeCell ref="G4:H4"/>
    <mergeCell ref="I4:J4"/>
    <mergeCell ref="K4:L4"/>
    <mergeCell ref="M4:N4"/>
    <mergeCell ref="O4:P4"/>
    <mergeCell ref="Q4:R4"/>
    <mergeCell ref="C46:R46"/>
    <mergeCell ref="C52:R52"/>
    <mergeCell ref="S4:T4"/>
    <mergeCell ref="U4:V4"/>
    <mergeCell ref="C6:R6"/>
    <mergeCell ref="C16:R16"/>
    <mergeCell ref="B2:N2"/>
    <mergeCell ref="C20:R20"/>
    <mergeCell ref="C28:R28"/>
    <mergeCell ref="C31:R31"/>
    <mergeCell ref="C38:R3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4" fitToWidth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56"/>
  <sheetViews>
    <sheetView zoomScale="75" zoomScaleNormal="75" zoomScaleSheetLayoutView="75" workbookViewId="0">
      <pane xSplit="2" ySplit="5" topLeftCell="M6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F42" sqref="F42:F43"/>
    </sheetView>
  </sheetViews>
  <sheetFormatPr defaultRowHeight="16.5"/>
  <cols>
    <col min="1" max="1" width="3.7109375" style="10" customWidth="1"/>
    <col min="2" max="2" width="20.7109375" style="10" customWidth="1"/>
    <col min="3" max="4" width="11.7109375" style="10" customWidth="1"/>
    <col min="5" max="6" width="11.7109375" style="14" customWidth="1"/>
    <col min="7" max="25" width="11.7109375" style="10" customWidth="1"/>
    <col min="26" max="16384" width="9.140625" style="10"/>
  </cols>
  <sheetData>
    <row r="1" spans="1:26" hidden="1"/>
    <row r="2" spans="1:26" ht="18.75" customHeight="1">
      <c r="A2" s="11"/>
      <c r="B2" s="489" t="s">
        <v>128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46"/>
      <c r="P2" s="246"/>
      <c r="Q2" s="246"/>
      <c r="R2" s="246"/>
      <c r="S2" s="273"/>
      <c r="T2" s="273"/>
      <c r="U2" s="273"/>
      <c r="V2" s="273"/>
      <c r="W2" s="273"/>
    </row>
    <row r="3" spans="1:2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48"/>
      <c r="P3" s="248"/>
      <c r="Q3" s="248"/>
      <c r="R3" s="248"/>
      <c r="S3" s="274"/>
      <c r="T3" s="274"/>
      <c r="U3" s="274"/>
      <c r="V3" s="274"/>
      <c r="W3" s="274" t="s">
        <v>58</v>
      </c>
      <c r="X3" s="487" t="s">
        <v>56</v>
      </c>
      <c r="Y3" s="487"/>
    </row>
    <row r="4" spans="1:2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126</v>
      </c>
      <c r="P4" s="484"/>
      <c r="Q4" s="488" t="s">
        <v>124</v>
      </c>
      <c r="R4" s="488"/>
      <c r="S4" s="488" t="s">
        <v>122</v>
      </c>
      <c r="T4" s="488"/>
      <c r="U4" s="488" t="s">
        <v>123</v>
      </c>
      <c r="V4" s="488"/>
      <c r="W4" s="274" t="s">
        <v>64</v>
      </c>
      <c r="X4" s="487"/>
      <c r="Y4" s="487"/>
    </row>
    <row r="5" spans="1:2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2" t="s">
        <v>65</v>
      </c>
      <c r="X5" s="23" t="s">
        <v>5</v>
      </c>
      <c r="Y5" s="22" t="s">
        <v>6</v>
      </c>
    </row>
    <row r="6" spans="1:2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26"/>
      <c r="T6" s="26"/>
      <c r="U6" s="26"/>
      <c r="V6" s="26"/>
      <c r="W6" s="26"/>
      <c r="X6" s="27"/>
      <c r="Y6" s="27"/>
    </row>
    <row r="7" spans="1:26" ht="45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>
        <v>32.5</v>
      </c>
      <c r="H7" s="253">
        <v>32.5</v>
      </c>
      <c r="I7" s="249">
        <v>40</v>
      </c>
      <c r="J7" s="250">
        <v>40</v>
      </c>
      <c r="K7" s="249">
        <v>42</v>
      </c>
      <c r="L7" s="250">
        <v>42</v>
      </c>
      <c r="M7" s="254">
        <v>32</v>
      </c>
      <c r="N7" s="255">
        <v>32</v>
      </c>
      <c r="O7" s="254">
        <v>37</v>
      </c>
      <c r="P7" s="255">
        <v>42</v>
      </c>
      <c r="Q7" s="254">
        <v>41</v>
      </c>
      <c r="R7" s="255">
        <v>41</v>
      </c>
      <c r="S7" s="254">
        <v>40</v>
      </c>
      <c r="T7" s="255">
        <v>48</v>
      </c>
      <c r="U7" s="254">
        <v>40</v>
      </c>
      <c r="V7" s="255">
        <v>40</v>
      </c>
      <c r="W7" s="269">
        <v>10</v>
      </c>
      <c r="X7" s="270">
        <f t="shared" ref="X7:X14" si="0">(C7+E7+G7+I7+K7+M7+O7+Q7+S7+U7)/W7</f>
        <v>37</v>
      </c>
      <c r="Y7" s="271">
        <f t="shared" ref="Y7:Y14" si="1">(D7+F7+H7+J7+L7+N7+P7+R7+T7+V7)/W7</f>
        <v>38.700000000000003</v>
      </c>
    </row>
    <row r="8" spans="1:26" ht="35.25" customHeight="1">
      <c r="A8" s="24">
        <v>2</v>
      </c>
      <c r="B8" s="24" t="s">
        <v>8</v>
      </c>
      <c r="C8" s="254">
        <v>65</v>
      </c>
      <c r="D8" s="255">
        <v>78</v>
      </c>
      <c r="E8" s="251">
        <v>62</v>
      </c>
      <c r="F8" s="250">
        <v>84</v>
      </c>
      <c r="G8" s="249">
        <v>60</v>
      </c>
      <c r="H8" s="250">
        <v>60</v>
      </c>
      <c r="I8" s="249">
        <v>78</v>
      </c>
      <c r="J8" s="250">
        <v>78</v>
      </c>
      <c r="K8" s="249">
        <v>60</v>
      </c>
      <c r="L8" s="250">
        <v>90</v>
      </c>
      <c r="M8" s="254">
        <v>70</v>
      </c>
      <c r="N8" s="255">
        <v>78</v>
      </c>
      <c r="O8" s="254">
        <v>80</v>
      </c>
      <c r="P8" s="255">
        <v>84</v>
      </c>
      <c r="Q8" s="254">
        <v>71</v>
      </c>
      <c r="R8" s="255">
        <v>75</v>
      </c>
      <c r="S8" s="254">
        <v>62</v>
      </c>
      <c r="T8" s="255">
        <v>69</v>
      </c>
      <c r="U8" s="254">
        <v>78</v>
      </c>
      <c r="V8" s="255">
        <v>80</v>
      </c>
      <c r="W8" s="269">
        <v>10</v>
      </c>
      <c r="X8" s="270">
        <f t="shared" si="0"/>
        <v>68.599999999999994</v>
      </c>
      <c r="Y8" s="271">
        <f t="shared" si="1"/>
        <v>77.599999999999994</v>
      </c>
    </row>
    <row r="9" spans="1:26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>
        <v>58</v>
      </c>
      <c r="H9" s="255">
        <v>64</v>
      </c>
      <c r="I9" s="254">
        <v>69</v>
      </c>
      <c r="J9" s="255">
        <v>69</v>
      </c>
      <c r="K9" s="249">
        <v>55</v>
      </c>
      <c r="L9" s="250">
        <v>52</v>
      </c>
      <c r="M9" s="254">
        <v>72</v>
      </c>
      <c r="N9" s="255">
        <v>72</v>
      </c>
      <c r="O9" s="254">
        <v>52</v>
      </c>
      <c r="P9" s="255">
        <v>54</v>
      </c>
      <c r="Q9" s="254">
        <v>71</v>
      </c>
      <c r="R9" s="255">
        <v>71</v>
      </c>
      <c r="S9" s="254">
        <v>36</v>
      </c>
      <c r="T9" s="255">
        <v>52</v>
      </c>
      <c r="U9" s="254">
        <v>60</v>
      </c>
      <c r="V9" s="255">
        <v>60</v>
      </c>
      <c r="W9" s="268">
        <v>10</v>
      </c>
      <c r="X9" s="270">
        <f t="shared" si="0"/>
        <v>61.3</v>
      </c>
      <c r="Y9" s="271">
        <f t="shared" si="1"/>
        <v>63.4</v>
      </c>
    </row>
    <row r="10" spans="1:26" ht="31.5" customHeight="1">
      <c r="A10" s="24">
        <v>4</v>
      </c>
      <c r="B10" s="24" t="s">
        <v>10</v>
      </c>
      <c r="C10" s="254">
        <v>38</v>
      </c>
      <c r="D10" s="255">
        <v>55</v>
      </c>
      <c r="E10" s="256">
        <v>44</v>
      </c>
      <c r="F10" s="250">
        <f t="shared" si="2"/>
        <v>44</v>
      </c>
      <c r="G10" s="254">
        <v>41</v>
      </c>
      <c r="H10" s="255">
        <v>41</v>
      </c>
      <c r="I10" s="254">
        <v>38</v>
      </c>
      <c r="J10" s="255">
        <v>38</v>
      </c>
      <c r="K10" s="254">
        <v>38</v>
      </c>
      <c r="L10" s="255">
        <v>50</v>
      </c>
      <c r="M10" s="254">
        <v>38</v>
      </c>
      <c r="N10" s="255">
        <v>44</v>
      </c>
      <c r="O10" s="254">
        <v>53</v>
      </c>
      <c r="P10" s="255">
        <v>53</v>
      </c>
      <c r="Q10" s="254">
        <v>48</v>
      </c>
      <c r="R10" s="255">
        <v>48</v>
      </c>
      <c r="S10" s="254">
        <v>35</v>
      </c>
      <c r="T10" s="255">
        <v>35</v>
      </c>
      <c r="U10" s="254">
        <v>42</v>
      </c>
      <c r="V10" s="255">
        <v>45</v>
      </c>
      <c r="W10" s="268">
        <v>10</v>
      </c>
      <c r="X10" s="270">
        <f t="shared" si="0"/>
        <v>41.5</v>
      </c>
      <c r="Y10" s="271">
        <f t="shared" si="1"/>
        <v>45.3</v>
      </c>
    </row>
    <row r="11" spans="1:26" ht="32.2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>
        <v>75</v>
      </c>
      <c r="H11" s="255">
        <v>85</v>
      </c>
      <c r="I11" s="254">
        <v>75</v>
      </c>
      <c r="J11" s="255">
        <v>90</v>
      </c>
      <c r="K11" s="254">
        <v>69</v>
      </c>
      <c r="L11" s="255">
        <v>95</v>
      </c>
      <c r="M11" s="254">
        <v>88</v>
      </c>
      <c r="N11" s="255">
        <v>109</v>
      </c>
      <c r="O11" s="254">
        <v>96</v>
      </c>
      <c r="P11" s="255">
        <v>102</v>
      </c>
      <c r="Q11" s="254">
        <v>97</v>
      </c>
      <c r="R11" s="255">
        <v>100</v>
      </c>
      <c r="S11" s="254">
        <v>73</v>
      </c>
      <c r="T11" s="255">
        <v>95</v>
      </c>
      <c r="U11" s="254">
        <v>72</v>
      </c>
      <c r="V11" s="255">
        <v>404</v>
      </c>
      <c r="W11" s="268">
        <v>10</v>
      </c>
      <c r="X11" s="270">
        <f t="shared" si="0"/>
        <v>81.099999999999994</v>
      </c>
      <c r="Y11" s="271">
        <f t="shared" si="1"/>
        <v>128.1</v>
      </c>
    </row>
    <row r="12" spans="1:26" ht="17.25" customHeight="1">
      <c r="A12" s="24">
        <v>6</v>
      </c>
      <c r="B12" s="24" t="s">
        <v>12</v>
      </c>
      <c r="C12" s="254">
        <v>38</v>
      </c>
      <c r="D12" s="255">
        <v>38</v>
      </c>
      <c r="E12" s="256">
        <v>43</v>
      </c>
      <c r="F12" s="250">
        <v>43</v>
      </c>
      <c r="G12" s="254">
        <v>42</v>
      </c>
      <c r="H12" s="255">
        <v>42</v>
      </c>
      <c r="I12" s="254">
        <v>43</v>
      </c>
      <c r="J12" s="255">
        <v>43</v>
      </c>
      <c r="K12" s="254">
        <v>43</v>
      </c>
      <c r="L12" s="255">
        <v>43</v>
      </c>
      <c r="M12" s="254">
        <v>40</v>
      </c>
      <c r="N12" s="255">
        <v>40</v>
      </c>
      <c r="O12" s="254">
        <v>54</v>
      </c>
      <c r="P12" s="255">
        <v>58</v>
      </c>
      <c r="Q12" s="254">
        <v>49</v>
      </c>
      <c r="R12" s="255">
        <v>49</v>
      </c>
      <c r="S12" s="254">
        <v>49</v>
      </c>
      <c r="T12" s="255">
        <v>49</v>
      </c>
      <c r="U12" s="254">
        <v>49</v>
      </c>
      <c r="V12" s="255">
        <v>49</v>
      </c>
      <c r="W12" s="268">
        <v>10</v>
      </c>
      <c r="X12" s="270">
        <f t="shared" si="0"/>
        <v>45</v>
      </c>
      <c r="Y12" s="271">
        <f t="shared" si="1"/>
        <v>45.4</v>
      </c>
      <c r="Z12" s="196"/>
    </row>
    <row r="13" spans="1:26" ht="36.75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18</v>
      </c>
      <c r="F13" s="250">
        <f t="shared" si="2"/>
        <v>18</v>
      </c>
      <c r="G13" s="254">
        <v>18</v>
      </c>
      <c r="H13" s="255">
        <v>18</v>
      </c>
      <c r="I13" s="254">
        <v>18</v>
      </c>
      <c r="J13" s="255">
        <v>20</v>
      </c>
      <c r="K13" s="254">
        <v>18</v>
      </c>
      <c r="L13" s="255">
        <v>21</v>
      </c>
      <c r="M13" s="254">
        <v>18</v>
      </c>
      <c r="N13" s="255">
        <v>18</v>
      </c>
      <c r="O13" s="254">
        <v>25</v>
      </c>
      <c r="P13" s="255">
        <v>25</v>
      </c>
      <c r="Q13" s="254">
        <v>20</v>
      </c>
      <c r="R13" s="255">
        <v>20</v>
      </c>
      <c r="S13" s="254">
        <v>20</v>
      </c>
      <c r="T13" s="255">
        <v>20</v>
      </c>
      <c r="U13" s="254">
        <v>20</v>
      </c>
      <c r="V13" s="255">
        <v>20</v>
      </c>
      <c r="W13" s="268">
        <v>10</v>
      </c>
      <c r="X13" s="270">
        <f t="shared" si="0"/>
        <v>19.3</v>
      </c>
      <c r="Y13" s="271">
        <f t="shared" si="1"/>
        <v>19.8</v>
      </c>
    </row>
    <row r="14" spans="1:26" ht="43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>
        <v>440</v>
      </c>
      <c r="H14" s="255">
        <v>440</v>
      </c>
      <c r="I14" s="254">
        <v>400</v>
      </c>
      <c r="J14" s="255">
        <v>440</v>
      </c>
      <c r="K14" s="254">
        <v>350</v>
      </c>
      <c r="L14" s="255">
        <v>420</v>
      </c>
      <c r="M14" s="254">
        <v>440</v>
      </c>
      <c r="N14" s="255">
        <v>440</v>
      </c>
      <c r="O14" s="254">
        <v>400</v>
      </c>
      <c r="P14" s="255">
        <v>420</v>
      </c>
      <c r="Q14" s="254">
        <v>380</v>
      </c>
      <c r="R14" s="255">
        <v>400</v>
      </c>
      <c r="S14" s="254">
        <v>400</v>
      </c>
      <c r="T14" s="255">
        <v>400</v>
      </c>
      <c r="U14" s="254">
        <v>400</v>
      </c>
      <c r="V14" s="255">
        <v>400</v>
      </c>
      <c r="W14" s="268">
        <v>10</v>
      </c>
      <c r="X14" s="270">
        <f t="shared" si="0"/>
        <v>406</v>
      </c>
      <c r="Y14" s="271">
        <f t="shared" si="1"/>
        <v>421</v>
      </c>
    </row>
    <row r="15" spans="1:26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54"/>
      <c r="P15" s="255"/>
      <c r="Q15" s="254"/>
      <c r="R15" s="255"/>
      <c r="S15" s="254"/>
      <c r="T15" s="255"/>
      <c r="U15" s="254"/>
      <c r="V15" s="255"/>
      <c r="W15" s="268"/>
      <c r="X15" s="270"/>
      <c r="Y15" s="271"/>
    </row>
    <row r="16" spans="1:2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275"/>
      <c r="T16" s="275"/>
      <c r="U16" s="275"/>
      <c r="V16" s="275"/>
      <c r="W16" s="275"/>
      <c r="X16" s="217"/>
      <c r="Y16" s="207"/>
    </row>
    <row r="17" spans="1:25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>
        <v>220</v>
      </c>
      <c r="H17" s="260">
        <v>220</v>
      </c>
      <c r="I17" s="257">
        <v>225</v>
      </c>
      <c r="J17" s="258">
        <v>253</v>
      </c>
      <c r="K17" s="261">
        <v>180</v>
      </c>
      <c r="L17" s="258">
        <v>180</v>
      </c>
      <c r="M17" s="261">
        <v>230</v>
      </c>
      <c r="N17" s="258">
        <v>255</v>
      </c>
      <c r="O17" s="261">
        <v>260</v>
      </c>
      <c r="P17" s="258">
        <v>260</v>
      </c>
      <c r="Q17" s="261">
        <v>260</v>
      </c>
      <c r="R17" s="258">
        <v>260</v>
      </c>
      <c r="S17" s="261">
        <v>396</v>
      </c>
      <c r="T17" s="258">
        <v>396</v>
      </c>
      <c r="U17" s="261">
        <v>396</v>
      </c>
      <c r="V17" s="258">
        <v>396</v>
      </c>
      <c r="W17" s="272">
        <v>10</v>
      </c>
      <c r="X17" s="270">
        <f>(C17+E17+G17+I17+K17+M17+O17+Q17+S17+U17)/W17</f>
        <v>257.7</v>
      </c>
      <c r="Y17" s="271">
        <f>(D17+F17+H17+J17+L17+N17+P17+R17+T17+V17)/W17</f>
        <v>280.5</v>
      </c>
    </row>
    <row r="18" spans="1:25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>
        <v>285</v>
      </c>
      <c r="H18" s="260">
        <v>384</v>
      </c>
      <c r="I18" s="257">
        <v>280</v>
      </c>
      <c r="J18" s="258">
        <v>360</v>
      </c>
      <c r="K18" s="261">
        <v>385</v>
      </c>
      <c r="L18" s="258">
        <v>385</v>
      </c>
      <c r="M18" s="261">
        <v>300</v>
      </c>
      <c r="N18" s="258">
        <v>395</v>
      </c>
      <c r="O18" s="261"/>
      <c r="P18" s="258"/>
      <c r="Q18" s="261">
        <v>280</v>
      </c>
      <c r="R18" s="258">
        <v>390</v>
      </c>
      <c r="S18" s="261">
        <v>300</v>
      </c>
      <c r="T18" s="258">
        <v>380</v>
      </c>
      <c r="U18" s="261">
        <v>395</v>
      </c>
      <c r="V18" s="258">
        <v>395</v>
      </c>
      <c r="W18" s="272">
        <v>9</v>
      </c>
      <c r="X18" s="270">
        <f>(C18+E18+G18+I18+K18+M18+O18+Q18+S18+U18)/W18</f>
        <v>313.88888888888891</v>
      </c>
      <c r="Y18" s="271">
        <f>(D18+F18+H18+J18+L18+N18+P18+R18+T18+V18)/W18</f>
        <v>385.22222222222223</v>
      </c>
    </row>
    <row r="19" spans="1:25" ht="29.25" customHeight="1">
      <c r="A19" s="24">
        <v>12</v>
      </c>
      <c r="B19" s="24" t="s">
        <v>19</v>
      </c>
      <c r="C19" s="254">
        <v>300</v>
      </c>
      <c r="D19" s="255">
        <v>460</v>
      </c>
      <c r="E19" s="257">
        <v>444</v>
      </c>
      <c r="F19" s="257">
        <v>444</v>
      </c>
      <c r="G19" s="257">
        <v>370</v>
      </c>
      <c r="H19" s="257">
        <v>414</v>
      </c>
      <c r="I19" s="257"/>
      <c r="J19" s="257"/>
      <c r="K19" s="261">
        <v>320</v>
      </c>
      <c r="L19" s="258">
        <v>320</v>
      </c>
      <c r="M19" s="261">
        <v>340</v>
      </c>
      <c r="N19" s="261">
        <v>460</v>
      </c>
      <c r="O19" s="261">
        <v>370</v>
      </c>
      <c r="P19" s="261">
        <v>380</v>
      </c>
      <c r="Q19" s="261">
        <v>262</v>
      </c>
      <c r="R19" s="261">
        <v>447</v>
      </c>
      <c r="S19" s="261">
        <v>185</v>
      </c>
      <c r="T19" s="261">
        <v>318</v>
      </c>
      <c r="U19" s="261">
        <v>205</v>
      </c>
      <c r="V19" s="261">
        <v>425</v>
      </c>
      <c r="W19" s="272">
        <v>9</v>
      </c>
      <c r="X19" s="270">
        <f>(C19+E19+G19+I19+K19+M19+O19+Q19+S19+U19)/W19</f>
        <v>310.66666666666669</v>
      </c>
      <c r="Y19" s="271">
        <f>(D19+F19+H19+J19+L19+N19+P19+R19+T19+V19)/W19</f>
        <v>407.55555555555554</v>
      </c>
    </row>
    <row r="20" spans="1:25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275"/>
      <c r="T20" s="275"/>
      <c r="U20" s="275"/>
      <c r="V20" s="275"/>
      <c r="W20" s="275"/>
      <c r="X20" s="217"/>
      <c r="Y20" s="207"/>
    </row>
    <row r="21" spans="1:25" ht="2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61"/>
      <c r="P21" s="258"/>
      <c r="Q21" s="261"/>
      <c r="R21" s="258"/>
      <c r="S21" s="261"/>
      <c r="T21" s="258"/>
      <c r="U21" s="261"/>
      <c r="V21" s="258"/>
      <c r="W21" s="272">
        <v>1</v>
      </c>
      <c r="X21" s="270">
        <f t="shared" ref="X21:X27" si="3">(C21+E21+G21+I21+K21+M21+O21+Q21+S21+U21)/W21</f>
        <v>280</v>
      </c>
      <c r="Y21" s="271">
        <f t="shared" ref="Y21:Y27" si="4">(D21+F21+H21+J21+L21+N21+P21+R21+T21+V21)/W21</f>
        <v>280</v>
      </c>
    </row>
    <row r="22" spans="1:25" ht="21">
      <c r="A22" s="24">
        <v>14</v>
      </c>
      <c r="B22" s="24" t="s">
        <v>22</v>
      </c>
      <c r="C22" s="254">
        <v>290</v>
      </c>
      <c r="D22" s="255">
        <v>290</v>
      </c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61"/>
      <c r="P22" s="258"/>
      <c r="Q22" s="261"/>
      <c r="R22" s="258"/>
      <c r="S22" s="261"/>
      <c r="T22" s="258"/>
      <c r="U22" s="261"/>
      <c r="V22" s="258"/>
      <c r="W22" s="272">
        <v>2</v>
      </c>
      <c r="X22" s="270">
        <f t="shared" si="3"/>
        <v>327.5</v>
      </c>
      <c r="Y22" s="271">
        <f t="shared" si="4"/>
        <v>327.5</v>
      </c>
    </row>
    <row r="23" spans="1:25" ht="2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>
        <v>162</v>
      </c>
      <c r="H23" s="260">
        <v>162</v>
      </c>
      <c r="I23" s="257">
        <v>185</v>
      </c>
      <c r="J23" s="258">
        <v>185</v>
      </c>
      <c r="K23" s="263">
        <v>180</v>
      </c>
      <c r="L23" s="258">
        <v>200</v>
      </c>
      <c r="M23" s="261"/>
      <c r="N23" s="258"/>
      <c r="O23" s="261"/>
      <c r="P23" s="258"/>
      <c r="Q23" s="261">
        <v>185</v>
      </c>
      <c r="R23" s="258">
        <v>185</v>
      </c>
      <c r="S23" s="261">
        <v>204</v>
      </c>
      <c r="T23" s="258">
        <v>206</v>
      </c>
      <c r="U23" s="261">
        <v>225</v>
      </c>
      <c r="V23" s="258">
        <v>250</v>
      </c>
      <c r="W23" s="272">
        <v>8</v>
      </c>
      <c r="X23" s="270">
        <f t="shared" si="3"/>
        <v>188.25</v>
      </c>
      <c r="Y23" s="271">
        <f t="shared" si="4"/>
        <v>194.125</v>
      </c>
    </row>
    <row r="24" spans="1:25" ht="49.5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>
        <v>164</v>
      </c>
      <c r="H24" s="260">
        <v>164</v>
      </c>
      <c r="I24" s="257"/>
      <c r="J24" s="258"/>
      <c r="K24" s="261">
        <v>185</v>
      </c>
      <c r="L24" s="258">
        <v>185</v>
      </c>
      <c r="M24" s="261">
        <v>95</v>
      </c>
      <c r="N24" s="258">
        <v>165</v>
      </c>
      <c r="O24" s="261">
        <v>135</v>
      </c>
      <c r="P24" s="258">
        <v>140</v>
      </c>
      <c r="Q24" s="261">
        <v>100</v>
      </c>
      <c r="R24" s="258">
        <v>130</v>
      </c>
      <c r="S24" s="261">
        <v>100</v>
      </c>
      <c r="T24" s="258">
        <v>100</v>
      </c>
      <c r="U24" s="261">
        <v>178</v>
      </c>
      <c r="V24" s="258">
        <v>193</v>
      </c>
      <c r="W24" s="272">
        <v>9</v>
      </c>
      <c r="X24" s="270">
        <f t="shared" si="3"/>
        <v>140.77777777777777</v>
      </c>
      <c r="Y24" s="271">
        <f t="shared" si="4"/>
        <v>159.44444444444446</v>
      </c>
    </row>
    <row r="25" spans="1:25" ht="33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61"/>
      <c r="P25" s="258"/>
      <c r="Q25" s="261"/>
      <c r="R25" s="258"/>
      <c r="S25" s="261"/>
      <c r="T25" s="258"/>
      <c r="U25" s="261"/>
      <c r="V25" s="258"/>
      <c r="W25" s="272">
        <v>2</v>
      </c>
      <c r="X25" s="270">
        <f t="shared" si="3"/>
        <v>315</v>
      </c>
      <c r="Y25" s="271">
        <f t="shared" si="4"/>
        <v>315</v>
      </c>
    </row>
    <row r="26" spans="1:25" ht="2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61"/>
      <c r="P26" s="258"/>
      <c r="Q26" s="261"/>
      <c r="R26" s="258"/>
      <c r="S26" s="261"/>
      <c r="T26" s="258"/>
      <c r="U26" s="261"/>
      <c r="V26" s="258"/>
      <c r="W26" s="272">
        <v>1</v>
      </c>
      <c r="X26" s="270">
        <f t="shared" si="3"/>
        <v>325</v>
      </c>
      <c r="Y26" s="271">
        <f t="shared" si="4"/>
        <v>325</v>
      </c>
    </row>
    <row r="27" spans="1:25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>
        <v>58</v>
      </c>
      <c r="H27" s="260">
        <v>80</v>
      </c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61">
        <v>30</v>
      </c>
      <c r="P27" s="258">
        <v>65</v>
      </c>
      <c r="Q27" s="261">
        <v>65</v>
      </c>
      <c r="R27" s="258">
        <v>65</v>
      </c>
      <c r="S27" s="261"/>
      <c r="T27" s="258"/>
      <c r="U27" s="261"/>
      <c r="V27" s="258"/>
      <c r="W27" s="272">
        <v>8</v>
      </c>
      <c r="X27" s="270">
        <f t="shared" si="3"/>
        <v>42.875</v>
      </c>
      <c r="Y27" s="271">
        <f t="shared" si="4"/>
        <v>74</v>
      </c>
    </row>
    <row r="28" spans="1:25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275"/>
      <c r="T28" s="275"/>
      <c r="U28" s="275"/>
      <c r="V28" s="275"/>
      <c r="W28" s="275"/>
      <c r="X28" s="217"/>
      <c r="Y28" s="207"/>
    </row>
    <row r="29" spans="1:25" ht="49.5">
      <c r="A29" s="24">
        <v>20</v>
      </c>
      <c r="B29" s="24" t="s">
        <v>28</v>
      </c>
      <c r="C29" s="254">
        <v>25</v>
      </c>
      <c r="D29" s="255">
        <v>25</v>
      </c>
      <c r="E29" s="257">
        <v>25</v>
      </c>
      <c r="F29" s="258">
        <v>25</v>
      </c>
      <c r="G29" s="259"/>
      <c r="H29" s="260"/>
      <c r="I29" s="257"/>
      <c r="J29" s="258"/>
      <c r="K29" s="261"/>
      <c r="L29" s="258"/>
      <c r="M29" s="261">
        <v>25</v>
      </c>
      <c r="N29" s="258">
        <v>27</v>
      </c>
      <c r="O29" s="261"/>
      <c r="P29" s="258"/>
      <c r="Q29" s="261">
        <v>27</v>
      </c>
      <c r="R29" s="258">
        <v>27</v>
      </c>
      <c r="S29" s="261">
        <v>28</v>
      </c>
      <c r="T29" s="258">
        <v>28</v>
      </c>
      <c r="U29" s="261">
        <v>27</v>
      </c>
      <c r="V29" s="258">
        <v>27</v>
      </c>
      <c r="W29" s="272">
        <v>6</v>
      </c>
      <c r="X29" s="270">
        <f>(C29+E29+G29+I29+K29+M29+O29+Q29+S29+U29)/W29</f>
        <v>26.166666666666668</v>
      </c>
      <c r="Y29" s="271">
        <f>(D29+F29+H29+J29+L29+N29+P29+R29+T29+V29)/W29</f>
        <v>26.5</v>
      </c>
    </row>
    <row r="30" spans="1:25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61"/>
      <c r="P30" s="258"/>
      <c r="Q30" s="261"/>
      <c r="R30" s="258"/>
      <c r="S30" s="261"/>
      <c r="T30" s="258"/>
      <c r="U30" s="261"/>
      <c r="V30" s="258"/>
      <c r="W30" s="272">
        <v>0</v>
      </c>
      <c r="X30" s="270"/>
      <c r="Y30" s="271"/>
    </row>
    <row r="31" spans="1:25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275"/>
      <c r="T31" s="275"/>
      <c r="U31" s="275"/>
      <c r="V31" s="275"/>
      <c r="W31" s="275"/>
      <c r="X31" s="217"/>
      <c r="Y31" s="207"/>
    </row>
    <row r="32" spans="1:25" ht="4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>
        <v>70</v>
      </c>
      <c r="H32" s="264">
        <v>70</v>
      </c>
      <c r="I32" s="257">
        <v>75</v>
      </c>
      <c r="J32" s="258">
        <v>75</v>
      </c>
      <c r="K32" s="261">
        <v>65</v>
      </c>
      <c r="L32" s="258">
        <v>67</v>
      </c>
      <c r="M32" s="261">
        <v>72</v>
      </c>
      <c r="N32" s="258">
        <v>96</v>
      </c>
      <c r="O32" s="261">
        <v>60</v>
      </c>
      <c r="P32" s="258">
        <v>80</v>
      </c>
      <c r="Q32" s="261">
        <v>77</v>
      </c>
      <c r="R32" s="258">
        <v>94</v>
      </c>
      <c r="S32" s="261">
        <v>70</v>
      </c>
      <c r="T32" s="258">
        <v>96</v>
      </c>
      <c r="U32" s="261">
        <v>48</v>
      </c>
      <c r="V32" s="258">
        <v>96</v>
      </c>
      <c r="W32" s="272">
        <v>10</v>
      </c>
      <c r="X32" s="270">
        <f t="shared" ref="X32:X37" si="5">(C32+E32+G32+I32+K32+M32+O32+Q32+S32+U32)/W32</f>
        <v>67</v>
      </c>
      <c r="Y32" s="271">
        <f t="shared" ref="Y32:Y37" si="6">(D32+F32+H32+J32+L32+N32+P32+R32+T32+V32)/W32</f>
        <v>82.9</v>
      </c>
    </row>
    <row r="33" spans="1:25" ht="32.25" customHeight="1">
      <c r="A33" s="24">
        <v>23</v>
      </c>
      <c r="B33" s="24" t="s">
        <v>32</v>
      </c>
      <c r="C33" s="254">
        <v>250</v>
      </c>
      <c r="D33" s="255">
        <v>250</v>
      </c>
      <c r="E33" s="257"/>
      <c r="F33" s="258"/>
      <c r="G33" s="259"/>
      <c r="H33" s="264"/>
      <c r="I33" s="257">
        <v>477.3</v>
      </c>
      <c r="J33" s="258">
        <v>477.3</v>
      </c>
      <c r="K33" s="257">
        <v>488</v>
      </c>
      <c r="L33" s="265">
        <v>488</v>
      </c>
      <c r="M33" s="261"/>
      <c r="N33" s="258"/>
      <c r="O33" s="261"/>
      <c r="P33" s="258"/>
      <c r="Q33" s="261">
        <f>117*4</f>
        <v>468</v>
      </c>
      <c r="R33" s="258">
        <v>468</v>
      </c>
      <c r="S33" s="261">
        <f>117*4</f>
        <v>468</v>
      </c>
      <c r="T33" s="258">
        <v>468</v>
      </c>
      <c r="U33" s="261">
        <f>117*4</f>
        <v>468</v>
      </c>
      <c r="V33" s="258">
        <v>468</v>
      </c>
      <c r="W33" s="272">
        <v>6</v>
      </c>
      <c r="X33" s="270">
        <f t="shared" si="5"/>
        <v>436.55</v>
      </c>
      <c r="Y33" s="271">
        <f t="shared" si="6"/>
        <v>436.55</v>
      </c>
    </row>
    <row r="34" spans="1:25" ht="49.5">
      <c r="A34" s="24">
        <v>24</v>
      </c>
      <c r="B34" s="24" t="s">
        <v>33</v>
      </c>
      <c r="C34" s="254">
        <v>260</v>
      </c>
      <c r="D34" s="255">
        <v>300</v>
      </c>
      <c r="E34" s="257">
        <v>260</v>
      </c>
      <c r="F34" s="258">
        <v>260</v>
      </c>
      <c r="G34" s="259">
        <v>250</v>
      </c>
      <c r="H34" s="264">
        <v>300</v>
      </c>
      <c r="I34" s="257"/>
      <c r="J34" s="258"/>
      <c r="K34" s="257"/>
      <c r="L34" s="265"/>
      <c r="M34" s="261"/>
      <c r="N34" s="258"/>
      <c r="O34" s="261">
        <v>150</v>
      </c>
      <c r="P34" s="258">
        <v>160</v>
      </c>
      <c r="Q34" s="261">
        <v>245</v>
      </c>
      <c r="R34" s="258">
        <v>300</v>
      </c>
      <c r="S34" s="261">
        <v>300</v>
      </c>
      <c r="T34" s="258">
        <v>300</v>
      </c>
      <c r="U34" s="261">
        <v>200</v>
      </c>
      <c r="V34" s="258">
        <v>270</v>
      </c>
      <c r="W34" s="272">
        <v>7</v>
      </c>
      <c r="X34" s="270">
        <f t="shared" si="5"/>
        <v>237.85714285714286</v>
      </c>
      <c r="Y34" s="271">
        <f t="shared" si="6"/>
        <v>270</v>
      </c>
    </row>
    <row r="35" spans="1:25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>
        <v>100</v>
      </c>
      <c r="H35" s="264">
        <v>100</v>
      </c>
      <c r="I35" s="257">
        <v>100</v>
      </c>
      <c r="J35" s="258">
        <v>100</v>
      </c>
      <c r="K35" s="257">
        <v>98</v>
      </c>
      <c r="L35" s="265">
        <v>98</v>
      </c>
      <c r="M35" s="261"/>
      <c r="N35" s="258"/>
      <c r="O35" s="261"/>
      <c r="P35" s="258"/>
      <c r="Q35" s="261">
        <v>80</v>
      </c>
      <c r="R35" s="258">
        <v>80</v>
      </c>
      <c r="S35" s="261">
        <v>107</v>
      </c>
      <c r="T35" s="258">
        <v>107</v>
      </c>
      <c r="U35" s="261">
        <v>107</v>
      </c>
      <c r="V35" s="258">
        <v>107</v>
      </c>
      <c r="W35" s="272">
        <v>7</v>
      </c>
      <c r="X35" s="270">
        <f t="shared" si="5"/>
        <v>100</v>
      </c>
      <c r="Y35" s="271">
        <f t="shared" si="6"/>
        <v>100</v>
      </c>
    </row>
    <row r="36" spans="1:25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>
        <v>176</v>
      </c>
      <c r="H36" s="264">
        <v>294.5</v>
      </c>
      <c r="I36" s="257">
        <v>277</v>
      </c>
      <c r="J36" s="258">
        <v>277</v>
      </c>
      <c r="K36" s="257"/>
      <c r="L36" s="265"/>
      <c r="M36" s="261">
        <v>327.8</v>
      </c>
      <c r="N36" s="258">
        <v>327.8</v>
      </c>
      <c r="O36" s="261"/>
      <c r="P36" s="258"/>
      <c r="Q36" s="261"/>
      <c r="R36" s="258"/>
      <c r="S36" s="261"/>
      <c r="T36" s="258"/>
      <c r="U36" s="261"/>
      <c r="V36" s="258"/>
      <c r="W36" s="272">
        <v>5</v>
      </c>
      <c r="X36" s="270">
        <f t="shared" si="5"/>
        <v>272.916</v>
      </c>
      <c r="Y36" s="271">
        <f t="shared" si="6"/>
        <v>296.61599999999999</v>
      </c>
    </row>
    <row r="37" spans="1:25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>
        <v>325</v>
      </c>
      <c r="H37" s="264">
        <v>325</v>
      </c>
      <c r="I37" s="257">
        <v>330</v>
      </c>
      <c r="J37" s="258">
        <v>330</v>
      </c>
      <c r="K37" s="257">
        <v>320</v>
      </c>
      <c r="L37" s="265">
        <v>650</v>
      </c>
      <c r="M37" s="261">
        <v>360</v>
      </c>
      <c r="N37" s="258">
        <v>360</v>
      </c>
      <c r="O37" s="261"/>
      <c r="P37" s="258"/>
      <c r="Q37" s="261">
        <v>360</v>
      </c>
      <c r="R37" s="258">
        <v>360</v>
      </c>
      <c r="S37" s="261">
        <v>360</v>
      </c>
      <c r="T37" s="258">
        <v>360</v>
      </c>
      <c r="U37" s="261">
        <v>360</v>
      </c>
      <c r="V37" s="258">
        <v>360</v>
      </c>
      <c r="W37" s="272">
        <v>9</v>
      </c>
      <c r="X37" s="270">
        <f t="shared" si="5"/>
        <v>348.33333333333331</v>
      </c>
      <c r="Y37" s="271">
        <f t="shared" si="6"/>
        <v>388.33333333333331</v>
      </c>
    </row>
    <row r="38" spans="1:25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275"/>
      <c r="T38" s="275"/>
      <c r="U38" s="275"/>
      <c r="V38" s="275"/>
      <c r="W38" s="275"/>
      <c r="X38" s="217"/>
      <c r="Y38" s="207"/>
    </row>
    <row r="39" spans="1:25" ht="33">
      <c r="A39" s="24">
        <v>28</v>
      </c>
      <c r="B39" s="24" t="s">
        <v>38</v>
      </c>
      <c r="C39" s="254">
        <v>26</v>
      </c>
      <c r="D39" s="255">
        <f>C39</f>
        <v>26</v>
      </c>
      <c r="E39" s="257">
        <v>25</v>
      </c>
      <c r="F39" s="260">
        <v>25</v>
      </c>
      <c r="G39" s="257">
        <v>23</v>
      </c>
      <c r="H39" s="265">
        <f>G39</f>
        <v>23</v>
      </c>
      <c r="I39" s="257">
        <v>24</v>
      </c>
      <c r="J39" s="258">
        <v>29</v>
      </c>
      <c r="K39" s="261"/>
      <c r="L39" s="258"/>
      <c r="M39" s="261">
        <v>33</v>
      </c>
      <c r="N39" s="258">
        <v>36</v>
      </c>
      <c r="O39" s="261">
        <v>33</v>
      </c>
      <c r="P39" s="258">
        <v>36</v>
      </c>
      <c r="Q39" s="261">
        <v>29</v>
      </c>
      <c r="R39" s="258">
        <v>29</v>
      </c>
      <c r="S39" s="261">
        <v>28</v>
      </c>
      <c r="T39" s="258">
        <v>28</v>
      </c>
      <c r="U39" s="261">
        <v>29</v>
      </c>
      <c r="V39" s="258">
        <v>29</v>
      </c>
      <c r="W39" s="272">
        <v>9</v>
      </c>
      <c r="X39" s="270">
        <f t="shared" ref="X39:X45" si="7">(C39+E39+G39+I39+K39+M39+O39+Q39+S39+U39)/W39</f>
        <v>27.777777777777779</v>
      </c>
      <c r="Y39" s="271">
        <f t="shared" ref="Y39:Y45" si="8">(D39+F39+H39+J39+L39+N39+P39+R39+T39+V39)/W39</f>
        <v>29</v>
      </c>
    </row>
    <row r="40" spans="1:25" ht="33">
      <c r="A40" s="24">
        <v>29</v>
      </c>
      <c r="B40" s="24" t="s">
        <v>39</v>
      </c>
      <c r="C40" s="254">
        <v>38</v>
      </c>
      <c r="D40" s="255">
        <v>38</v>
      </c>
      <c r="E40" s="257">
        <v>40</v>
      </c>
      <c r="F40" s="260">
        <v>40</v>
      </c>
      <c r="G40" s="257">
        <v>33</v>
      </c>
      <c r="H40" s="265">
        <f t="shared" ref="H40:H45" si="9">G40</f>
        <v>33</v>
      </c>
      <c r="I40" s="257">
        <v>33</v>
      </c>
      <c r="J40" s="258">
        <v>33</v>
      </c>
      <c r="K40" s="261">
        <v>40</v>
      </c>
      <c r="L40" s="258">
        <v>40</v>
      </c>
      <c r="M40" s="261">
        <v>43</v>
      </c>
      <c r="N40" s="258">
        <v>43</v>
      </c>
      <c r="O40" s="261">
        <v>43</v>
      </c>
      <c r="P40" s="258">
        <v>45</v>
      </c>
      <c r="Q40" s="261">
        <v>45</v>
      </c>
      <c r="R40" s="258">
        <v>45</v>
      </c>
      <c r="S40" s="261">
        <v>34</v>
      </c>
      <c r="T40" s="258">
        <v>37</v>
      </c>
      <c r="U40" s="261">
        <v>42</v>
      </c>
      <c r="V40" s="258">
        <v>42</v>
      </c>
      <c r="W40" s="272">
        <v>10</v>
      </c>
      <c r="X40" s="270">
        <f t="shared" si="7"/>
        <v>39.1</v>
      </c>
      <c r="Y40" s="271">
        <f t="shared" si="8"/>
        <v>39.6</v>
      </c>
    </row>
    <row r="41" spans="1:25" ht="49.5">
      <c r="A41" s="24">
        <v>30</v>
      </c>
      <c r="B41" s="24" t="s">
        <v>40</v>
      </c>
      <c r="C41" s="254">
        <v>25</v>
      </c>
      <c r="D41" s="255">
        <f t="shared" ref="D41:D45" si="10">C41</f>
        <v>25</v>
      </c>
      <c r="E41" s="257">
        <v>22</v>
      </c>
      <c r="F41" s="260">
        <v>22</v>
      </c>
      <c r="G41" s="257">
        <v>22</v>
      </c>
      <c r="H41" s="265">
        <f t="shared" si="9"/>
        <v>22</v>
      </c>
      <c r="I41" s="257"/>
      <c r="J41" s="258"/>
      <c r="K41" s="261">
        <v>22</v>
      </c>
      <c r="L41" s="258">
        <v>22</v>
      </c>
      <c r="M41" s="261">
        <v>21</v>
      </c>
      <c r="N41" s="258">
        <v>21</v>
      </c>
      <c r="O41" s="261">
        <v>36</v>
      </c>
      <c r="P41" s="258">
        <v>40</v>
      </c>
      <c r="Q41" s="261">
        <v>22</v>
      </c>
      <c r="R41" s="258">
        <v>25</v>
      </c>
      <c r="S41" s="261">
        <v>20</v>
      </c>
      <c r="T41" s="258">
        <v>23</v>
      </c>
      <c r="U41" s="261">
        <v>25</v>
      </c>
      <c r="V41" s="258">
        <v>25</v>
      </c>
      <c r="W41" s="272">
        <v>9</v>
      </c>
      <c r="X41" s="270">
        <f t="shared" si="7"/>
        <v>23.888888888888889</v>
      </c>
      <c r="Y41" s="271">
        <f t="shared" si="8"/>
        <v>25</v>
      </c>
    </row>
    <row r="42" spans="1:25" ht="33">
      <c r="A42" s="24">
        <v>31</v>
      </c>
      <c r="B42" s="24" t="s">
        <v>41</v>
      </c>
      <c r="C42" s="254">
        <v>25</v>
      </c>
      <c r="D42" s="255">
        <f t="shared" si="10"/>
        <v>25</v>
      </c>
      <c r="E42" s="257">
        <v>30</v>
      </c>
      <c r="F42" s="260">
        <v>30</v>
      </c>
      <c r="G42" s="257">
        <v>23</v>
      </c>
      <c r="H42" s="265">
        <f t="shared" si="9"/>
        <v>23</v>
      </c>
      <c r="I42" s="257">
        <v>23</v>
      </c>
      <c r="J42" s="258">
        <v>23</v>
      </c>
      <c r="K42" s="261">
        <v>17</v>
      </c>
      <c r="L42" s="258">
        <v>90</v>
      </c>
      <c r="M42" s="261">
        <v>65</v>
      </c>
      <c r="N42" s="258">
        <v>65</v>
      </c>
      <c r="O42" s="261">
        <v>35</v>
      </c>
      <c r="P42" s="258">
        <v>38</v>
      </c>
      <c r="Q42" s="261">
        <v>32</v>
      </c>
      <c r="R42" s="258">
        <v>32</v>
      </c>
      <c r="S42" s="261">
        <v>33</v>
      </c>
      <c r="T42" s="258">
        <v>82</v>
      </c>
      <c r="U42" s="261">
        <v>32</v>
      </c>
      <c r="V42" s="258">
        <v>32</v>
      </c>
      <c r="W42" s="272">
        <v>10</v>
      </c>
      <c r="X42" s="270">
        <f t="shared" si="7"/>
        <v>31.5</v>
      </c>
      <c r="Y42" s="271">
        <f t="shared" si="8"/>
        <v>44</v>
      </c>
    </row>
    <row r="43" spans="1:25" ht="33">
      <c r="A43" s="24">
        <v>32</v>
      </c>
      <c r="B43" s="24" t="s">
        <v>42</v>
      </c>
      <c r="C43" s="254">
        <v>0</v>
      </c>
      <c r="D43" s="255">
        <f t="shared" si="10"/>
        <v>0</v>
      </c>
      <c r="E43" s="257">
        <v>156</v>
      </c>
      <c r="F43" s="260">
        <v>156</v>
      </c>
      <c r="G43" s="257">
        <v>146</v>
      </c>
      <c r="H43" s="265">
        <f t="shared" si="9"/>
        <v>146</v>
      </c>
      <c r="I43" s="257">
        <v>120</v>
      </c>
      <c r="J43" s="258">
        <v>120</v>
      </c>
      <c r="K43" s="261">
        <v>147</v>
      </c>
      <c r="L43" s="258">
        <v>147</v>
      </c>
      <c r="M43" s="261"/>
      <c r="N43" s="258"/>
      <c r="O43" s="261"/>
      <c r="P43" s="258"/>
      <c r="Q43" s="261">
        <v>100</v>
      </c>
      <c r="R43" s="258">
        <v>100</v>
      </c>
      <c r="S43" s="261"/>
      <c r="T43" s="258"/>
      <c r="U43" s="261"/>
      <c r="V43" s="258"/>
      <c r="W43" s="272">
        <v>5</v>
      </c>
      <c r="X43" s="270">
        <f t="shared" si="7"/>
        <v>133.80000000000001</v>
      </c>
      <c r="Y43" s="271">
        <f t="shared" si="8"/>
        <v>133.80000000000001</v>
      </c>
    </row>
    <row r="44" spans="1:25" ht="30" customHeight="1">
      <c r="A44" s="24">
        <v>33</v>
      </c>
      <c r="B44" s="24" t="s">
        <v>43</v>
      </c>
      <c r="C44" s="254">
        <v>210</v>
      </c>
      <c r="D44" s="255">
        <v>210</v>
      </c>
      <c r="E44" s="257">
        <v>200</v>
      </c>
      <c r="F44" s="260">
        <v>200</v>
      </c>
      <c r="G44" s="257">
        <v>250</v>
      </c>
      <c r="H44" s="265">
        <f t="shared" si="9"/>
        <v>250</v>
      </c>
      <c r="I44" s="257"/>
      <c r="J44" s="258"/>
      <c r="K44" s="261">
        <v>187</v>
      </c>
      <c r="L44" s="258">
        <v>187</v>
      </c>
      <c r="M44" s="261"/>
      <c r="N44" s="258"/>
      <c r="O44" s="261"/>
      <c r="P44" s="258"/>
      <c r="Q44" s="261">
        <v>150</v>
      </c>
      <c r="R44" s="258">
        <v>150</v>
      </c>
      <c r="S44" s="261"/>
      <c r="T44" s="258"/>
      <c r="U44" s="261"/>
      <c r="V44" s="258"/>
      <c r="W44" s="272">
        <v>5</v>
      </c>
      <c r="X44" s="270">
        <f t="shared" si="7"/>
        <v>199.4</v>
      </c>
      <c r="Y44" s="271">
        <f t="shared" si="8"/>
        <v>199.4</v>
      </c>
    </row>
    <row r="45" spans="1:25" ht="28.5" customHeight="1">
      <c r="A45" s="24">
        <v>34</v>
      </c>
      <c r="B45" s="24" t="s">
        <v>44</v>
      </c>
      <c r="C45" s="254">
        <v>260</v>
      </c>
      <c r="D45" s="255">
        <f t="shared" si="10"/>
        <v>260</v>
      </c>
      <c r="E45" s="257">
        <v>240</v>
      </c>
      <c r="F45" s="260">
        <v>240</v>
      </c>
      <c r="G45" s="257">
        <v>226</v>
      </c>
      <c r="H45" s="265">
        <f t="shared" si="9"/>
        <v>226</v>
      </c>
      <c r="I45" s="257"/>
      <c r="J45" s="258"/>
      <c r="K45" s="261">
        <v>186</v>
      </c>
      <c r="L45" s="258">
        <v>186</v>
      </c>
      <c r="M45" s="261">
        <v>180</v>
      </c>
      <c r="N45" s="258">
        <v>180</v>
      </c>
      <c r="O45" s="261"/>
      <c r="P45" s="258"/>
      <c r="Q45" s="261">
        <v>240</v>
      </c>
      <c r="R45" s="258">
        <v>240</v>
      </c>
      <c r="S45" s="261">
        <v>240</v>
      </c>
      <c r="T45" s="258">
        <v>240</v>
      </c>
      <c r="U45" s="261">
        <v>240</v>
      </c>
      <c r="V45" s="258">
        <v>240</v>
      </c>
      <c r="W45" s="272">
        <v>8</v>
      </c>
      <c r="X45" s="270">
        <f t="shared" si="7"/>
        <v>226.5</v>
      </c>
      <c r="Y45" s="271">
        <f t="shared" si="8"/>
        <v>226.5</v>
      </c>
    </row>
    <row r="46" spans="1:25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275"/>
      <c r="T46" s="275"/>
      <c r="U46" s="275"/>
      <c r="V46" s="275"/>
      <c r="W46" s="275"/>
      <c r="X46" s="217"/>
      <c r="Y46" s="207"/>
    </row>
    <row r="47" spans="1:25" ht="33">
      <c r="A47" s="24">
        <v>35</v>
      </c>
      <c r="B47" s="24" t="s">
        <v>46</v>
      </c>
      <c r="C47" s="254">
        <v>140</v>
      </c>
      <c r="D47" s="255">
        <v>180</v>
      </c>
      <c r="E47" s="257">
        <v>150</v>
      </c>
      <c r="F47" s="260">
        <v>150</v>
      </c>
      <c r="G47" s="260">
        <v>130</v>
      </c>
      <c r="H47" s="257">
        <v>165</v>
      </c>
      <c r="I47" s="257">
        <v>130</v>
      </c>
      <c r="J47" s="258">
        <v>130</v>
      </c>
      <c r="K47" s="261">
        <v>135</v>
      </c>
      <c r="L47" s="258">
        <v>160</v>
      </c>
      <c r="M47" s="261">
        <v>130</v>
      </c>
      <c r="N47" s="258">
        <v>165</v>
      </c>
      <c r="O47" s="261">
        <v>155</v>
      </c>
      <c r="P47" s="258">
        <v>155</v>
      </c>
      <c r="Q47" s="261">
        <v>195</v>
      </c>
      <c r="R47" s="258">
        <v>195</v>
      </c>
      <c r="S47" s="261">
        <v>135</v>
      </c>
      <c r="T47" s="258">
        <v>135</v>
      </c>
      <c r="U47" s="261">
        <v>158</v>
      </c>
      <c r="V47" s="258">
        <v>158</v>
      </c>
      <c r="W47" s="272">
        <v>10</v>
      </c>
      <c r="X47" s="270">
        <f>(C47+E47+G47+I47+K47+M47+O47+Q47+S47+U47)/W47</f>
        <v>145.80000000000001</v>
      </c>
      <c r="Y47" s="271">
        <f>(D47+F47+H47+J47+L47+N47+P47+R47+T47+V47)/W47</f>
        <v>159.30000000000001</v>
      </c>
    </row>
    <row r="48" spans="1:25" ht="33">
      <c r="A48" s="24">
        <v>36</v>
      </c>
      <c r="B48" s="24" t="s">
        <v>47</v>
      </c>
      <c r="C48" s="254">
        <v>115</v>
      </c>
      <c r="D48" s="255">
        <v>115</v>
      </c>
      <c r="E48" s="257"/>
      <c r="F48" s="260"/>
      <c r="G48" s="260">
        <v>107</v>
      </c>
      <c r="H48" s="257">
        <v>107</v>
      </c>
      <c r="I48" s="257"/>
      <c r="J48" s="258"/>
      <c r="K48" s="261">
        <v>110</v>
      </c>
      <c r="L48" s="258">
        <v>110</v>
      </c>
      <c r="M48" s="261">
        <v>105</v>
      </c>
      <c r="N48" s="258">
        <v>105</v>
      </c>
      <c r="O48" s="261"/>
      <c r="P48" s="258"/>
      <c r="Q48" s="261">
        <v>95</v>
      </c>
      <c r="R48" s="258">
        <v>95</v>
      </c>
      <c r="S48" s="261">
        <v>95</v>
      </c>
      <c r="T48" s="258">
        <v>95</v>
      </c>
      <c r="U48" s="261">
        <v>95</v>
      </c>
      <c r="V48" s="258">
        <v>95</v>
      </c>
      <c r="W48" s="272">
        <v>7</v>
      </c>
      <c r="X48" s="270">
        <f>(C48+E48+G48+I48+K48+M48+O48+Q48+S48+U48)/W48</f>
        <v>103.14285714285714</v>
      </c>
      <c r="Y48" s="271">
        <f>(D48+F48+H48+J48+L48+N48+P48+R48+T48+V48)/W48</f>
        <v>103.14285714285714</v>
      </c>
    </row>
    <row r="49" spans="1:25" ht="33">
      <c r="A49" s="24">
        <v>37</v>
      </c>
      <c r="B49" s="24" t="s">
        <v>48</v>
      </c>
      <c r="C49" s="254">
        <v>190</v>
      </c>
      <c r="D49" s="255">
        <v>190</v>
      </c>
      <c r="E49" s="257"/>
      <c r="F49" s="260"/>
      <c r="G49" s="260"/>
      <c r="H49" s="257"/>
      <c r="I49" s="257">
        <v>175</v>
      </c>
      <c r="J49" s="258">
        <v>190</v>
      </c>
      <c r="K49" s="261">
        <v>118</v>
      </c>
      <c r="L49" s="258">
        <v>118</v>
      </c>
      <c r="M49" s="261">
        <v>304</v>
      </c>
      <c r="N49" s="258">
        <v>304</v>
      </c>
      <c r="O49" s="261"/>
      <c r="P49" s="258"/>
      <c r="Q49" s="261"/>
      <c r="R49" s="258"/>
      <c r="S49" s="261">
        <v>140</v>
      </c>
      <c r="T49" s="258">
        <v>140</v>
      </c>
      <c r="U49" s="261">
        <v>140</v>
      </c>
      <c r="V49" s="258">
        <v>140</v>
      </c>
      <c r="W49" s="272">
        <v>6</v>
      </c>
      <c r="X49" s="270">
        <f>(C49+E49+G49+I49+K49+M49+O49+Q49+S49+U49)/W49</f>
        <v>177.83333333333334</v>
      </c>
      <c r="Y49" s="271">
        <f>(D49+F49+H49+J49+L49+N49+P49+R49+T49+V49)/W49</f>
        <v>180.33333333333334</v>
      </c>
    </row>
    <row r="50" spans="1:25" ht="21">
      <c r="A50" s="24">
        <v>38</v>
      </c>
      <c r="B50" s="24" t="s">
        <v>49</v>
      </c>
      <c r="C50" s="254">
        <v>130</v>
      </c>
      <c r="D50" s="255">
        <v>130</v>
      </c>
      <c r="E50" s="257">
        <v>130</v>
      </c>
      <c r="F50" s="260">
        <v>130</v>
      </c>
      <c r="G50" s="260"/>
      <c r="H50" s="257"/>
      <c r="I50" s="257">
        <v>120</v>
      </c>
      <c r="J50" s="258">
        <v>120</v>
      </c>
      <c r="K50" s="261">
        <v>119</v>
      </c>
      <c r="L50" s="258">
        <v>119</v>
      </c>
      <c r="M50" s="261">
        <v>130</v>
      </c>
      <c r="N50" s="258">
        <v>130</v>
      </c>
      <c r="O50" s="261"/>
      <c r="P50" s="258"/>
      <c r="Q50" s="261">
        <v>130</v>
      </c>
      <c r="R50" s="258">
        <v>130</v>
      </c>
      <c r="S50" s="261">
        <v>260</v>
      </c>
      <c r="T50" s="258">
        <v>260</v>
      </c>
      <c r="U50" s="261">
        <v>260</v>
      </c>
      <c r="V50" s="258">
        <v>260</v>
      </c>
      <c r="W50" s="272">
        <v>8</v>
      </c>
      <c r="X50" s="270">
        <f>(C50+E50+G50+I50+K50+M50+O50+Q50+S50+U50)/W50</f>
        <v>159.875</v>
      </c>
      <c r="Y50" s="271">
        <f>(D50+F50+H50+J50+L50+N50+P50+R50+T50+V50)/W50</f>
        <v>159.875</v>
      </c>
    </row>
    <row r="51" spans="1:25" ht="21">
      <c r="A51" s="24">
        <v>39</v>
      </c>
      <c r="B51" s="24" t="s">
        <v>50</v>
      </c>
      <c r="C51" s="254">
        <v>210</v>
      </c>
      <c r="D51" s="255">
        <v>210</v>
      </c>
      <c r="E51" s="257">
        <v>205</v>
      </c>
      <c r="F51" s="260">
        <v>205</v>
      </c>
      <c r="G51" s="260">
        <v>156</v>
      </c>
      <c r="H51" s="257">
        <v>156</v>
      </c>
      <c r="I51" s="257">
        <v>150</v>
      </c>
      <c r="J51" s="258">
        <v>150</v>
      </c>
      <c r="K51" s="261">
        <v>154</v>
      </c>
      <c r="L51" s="258">
        <v>154</v>
      </c>
      <c r="M51" s="261">
        <v>212</v>
      </c>
      <c r="N51" s="258">
        <v>212</v>
      </c>
      <c r="O51" s="261"/>
      <c r="P51" s="258"/>
      <c r="Q51" s="261">
        <v>180</v>
      </c>
      <c r="R51" s="258">
        <v>180</v>
      </c>
      <c r="S51" s="261"/>
      <c r="T51" s="258"/>
      <c r="U51" s="261"/>
      <c r="V51" s="258"/>
      <c r="W51" s="272">
        <v>7</v>
      </c>
      <c r="X51" s="270">
        <f>(C51+E51+G51+I51+K51+M51+O51+Q51+S51+U51)/W51</f>
        <v>181</v>
      </c>
      <c r="Y51" s="271">
        <f>(D51+F51+H51+J51+L51+N51+P51+R51+T51+V51)/W51</f>
        <v>181</v>
      </c>
    </row>
    <row r="52" spans="1:25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505"/>
      <c r="P52" s="505"/>
      <c r="Q52" s="505"/>
      <c r="R52" s="505"/>
      <c r="S52" s="275"/>
      <c r="T52" s="275"/>
      <c r="U52" s="275"/>
      <c r="V52" s="275"/>
      <c r="W52" s="275"/>
      <c r="X52" s="217"/>
      <c r="Y52" s="207"/>
    </row>
    <row r="53" spans="1:25" ht="29.25" customHeight="1">
      <c r="A53" s="24">
        <v>40</v>
      </c>
      <c r="B53" s="24" t="s">
        <v>52</v>
      </c>
      <c r="C53" s="254">
        <v>59</v>
      </c>
      <c r="D53" s="255">
        <v>59</v>
      </c>
      <c r="E53" s="257">
        <v>65</v>
      </c>
      <c r="F53" s="258">
        <v>65</v>
      </c>
      <c r="G53" s="259">
        <v>60</v>
      </c>
      <c r="H53" s="260">
        <v>60</v>
      </c>
      <c r="I53" s="266">
        <v>68</v>
      </c>
      <c r="J53" s="267">
        <v>68</v>
      </c>
      <c r="K53" s="266">
        <v>66</v>
      </c>
      <c r="L53" s="267">
        <v>66</v>
      </c>
      <c r="M53" s="266">
        <v>60</v>
      </c>
      <c r="N53" s="267">
        <v>60</v>
      </c>
      <c r="O53" s="266">
        <v>70</v>
      </c>
      <c r="P53" s="267">
        <v>76</v>
      </c>
      <c r="Q53" s="266">
        <v>79</v>
      </c>
      <c r="R53" s="267">
        <v>79</v>
      </c>
      <c r="S53" s="266">
        <v>70</v>
      </c>
      <c r="T53" s="267">
        <v>70</v>
      </c>
      <c r="U53" s="266">
        <v>71</v>
      </c>
      <c r="V53" s="267">
        <v>71</v>
      </c>
      <c r="W53" s="272">
        <v>10</v>
      </c>
      <c r="X53" s="270">
        <f>(C53+E53+G53+I53+K53+M53+O53+Q53+S53+U53)/W53</f>
        <v>66.8</v>
      </c>
      <c r="Y53" s="271">
        <f>(D53+F53+H53+J53+L53+N53+P53+R53+T53+V53)/W53</f>
        <v>67.400000000000006</v>
      </c>
    </row>
    <row r="54" spans="1:25">
      <c r="W54" s="52"/>
    </row>
    <row r="55" spans="1:25" ht="33">
      <c r="B55" s="53" t="s">
        <v>84</v>
      </c>
      <c r="C55" s="54"/>
      <c r="D55" s="54"/>
    </row>
    <row r="56" spans="1:25" ht="19.5" customHeight="1">
      <c r="B56" s="55"/>
      <c r="C56" s="55"/>
      <c r="D56" s="55"/>
      <c r="M56" s="56" t="s">
        <v>57</v>
      </c>
    </row>
  </sheetData>
  <mergeCells count="23">
    <mergeCell ref="C52:R52"/>
    <mergeCell ref="C16:R16"/>
    <mergeCell ref="C20:R20"/>
    <mergeCell ref="C28:R28"/>
    <mergeCell ref="C31:R31"/>
    <mergeCell ref="C38:R38"/>
    <mergeCell ref="C46:R46"/>
    <mergeCell ref="C6:R6"/>
    <mergeCell ref="B2:N2"/>
    <mergeCell ref="A3:A5"/>
    <mergeCell ref="B3:B5"/>
    <mergeCell ref="C3:J3"/>
    <mergeCell ref="M4:N4"/>
    <mergeCell ref="O4:P4"/>
    <mergeCell ref="Q4:R4"/>
    <mergeCell ref="X3:Y4"/>
    <mergeCell ref="C4:D4"/>
    <mergeCell ref="E4:F4"/>
    <mergeCell ref="G4:H4"/>
    <mergeCell ref="I4:J4"/>
    <mergeCell ref="K4:L4"/>
    <mergeCell ref="S4:T4"/>
    <mergeCell ref="U4:V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4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50" zoomScaleNormal="50" zoomScaleSheetLayoutView="75" workbookViewId="0">
      <pane xSplit="2" ySplit="5" topLeftCell="C42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10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11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11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30</v>
      </c>
      <c r="F7" s="85">
        <v>30</v>
      </c>
      <c r="G7" s="84">
        <v>32</v>
      </c>
      <c r="H7" s="85">
        <v>32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6</v>
      </c>
      <c r="AH7" s="32">
        <f t="shared" ref="AH7:AH53" si="0">(C7+E7+G7+I7+K7+M7+O7+Q7+S7+U7+W7+Y7+AA7+AC7+AE7)/AG7</f>
        <v>43.75</v>
      </c>
      <c r="AI7" s="33">
        <f t="shared" ref="AI7:AI53" si="1">(D7+F7+H7+J7+L7+N7+P7+R7+T7+V7+X7+Z7+AB7+AD7+AF7)/AG7</f>
        <v>44.833333333333336</v>
      </c>
    </row>
    <row r="8" spans="1:35" ht="35.25" customHeight="1">
      <c r="A8" s="24">
        <v>2</v>
      </c>
      <c r="B8" s="24" t="s">
        <v>8</v>
      </c>
      <c r="C8" s="87">
        <v>60</v>
      </c>
      <c r="D8" s="88">
        <v>65</v>
      </c>
      <c r="E8" s="86">
        <v>60</v>
      </c>
      <c r="F8" s="85">
        <v>60</v>
      </c>
      <c r="G8" s="84">
        <v>60</v>
      </c>
      <c r="H8" s="85">
        <v>78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85</v>
      </c>
      <c r="R8" s="88">
        <v>85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7</v>
      </c>
      <c r="AH8" s="32">
        <f t="shared" si="0"/>
        <v>73</v>
      </c>
      <c r="AI8" s="33">
        <f t="shared" si="1"/>
        <v>85.714285714285708</v>
      </c>
    </row>
    <row r="9" spans="1:35" ht="28.5" customHeight="1">
      <c r="A9" s="24">
        <v>3</v>
      </c>
      <c r="B9" s="24" t="s">
        <v>9</v>
      </c>
      <c r="C9" s="87">
        <v>36</v>
      </c>
      <c r="D9" s="88">
        <v>50</v>
      </c>
      <c r="E9" s="90">
        <v>35</v>
      </c>
      <c r="F9" s="88">
        <v>35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6</v>
      </c>
      <c r="AH9" s="32">
        <f t="shared" si="0"/>
        <v>40.93333333333333</v>
      </c>
      <c r="AI9" s="33">
        <f t="shared" si="1"/>
        <v>43.266666666666673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7</v>
      </c>
      <c r="AH10" s="32">
        <f t="shared" si="0"/>
        <v>35.428571428571431</v>
      </c>
      <c r="AI10" s="33">
        <f t="shared" si="1"/>
        <v>39.571428571428569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7</v>
      </c>
      <c r="AH11" s="32">
        <f t="shared" si="0"/>
        <v>83.142857142857139</v>
      </c>
      <c r="AI11" s="33">
        <f t="shared" si="1"/>
        <v>96.571428571428569</v>
      </c>
    </row>
    <row r="12" spans="1:35" ht="17.25" customHeight="1">
      <c r="A12" s="24">
        <v>6</v>
      </c>
      <c r="B12" s="24" t="s">
        <v>12</v>
      </c>
      <c r="C12" s="87">
        <v>36</v>
      </c>
      <c r="D12" s="88">
        <v>36</v>
      </c>
      <c r="E12" s="90">
        <v>39</v>
      </c>
      <c r="F12" s="88">
        <v>39</v>
      </c>
      <c r="G12" s="87">
        <v>39</v>
      </c>
      <c r="H12" s="88">
        <v>39</v>
      </c>
      <c r="I12" s="87">
        <v>37</v>
      </c>
      <c r="J12" s="88">
        <v>37</v>
      </c>
      <c r="K12" s="87">
        <v>38</v>
      </c>
      <c r="L12" s="88">
        <v>38</v>
      </c>
      <c r="M12" s="87">
        <v>35</v>
      </c>
      <c r="N12" s="88">
        <v>35</v>
      </c>
      <c r="O12" s="87"/>
      <c r="P12" s="88"/>
      <c r="Q12" s="87">
        <v>40</v>
      </c>
      <c r="R12" s="88">
        <v>40</v>
      </c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>
        <f t="shared" si="0"/>
        <v>37.714285714285715</v>
      </c>
      <c r="AI12" s="33">
        <f t="shared" si="1"/>
        <v>37.714285714285715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410</v>
      </c>
      <c r="F14" s="88">
        <v>410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450</v>
      </c>
      <c r="R14" s="88">
        <v>450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418.75</v>
      </c>
      <c r="AI14" s="33">
        <f t="shared" si="1"/>
        <v>418.75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12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252.14285714285714</v>
      </c>
      <c r="AI17" s="33">
        <f t="shared" si="1"/>
        <v>286.85714285714283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4</v>
      </c>
      <c r="AH18" s="32">
        <f t="shared" si="0"/>
        <v>445.5</v>
      </c>
      <c r="AI18" s="33">
        <f t="shared" si="1"/>
        <v>449.25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12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3</v>
      </c>
      <c r="AH29" s="32">
        <f t="shared" si="0"/>
        <v>41.666666666666664</v>
      </c>
      <c r="AI29" s="33">
        <f t="shared" si="1"/>
        <v>41.666666666666664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12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4">
        <v>63</v>
      </c>
      <c r="H32" s="91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/>
      <c r="R32" s="92"/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6</v>
      </c>
      <c r="AH32" s="32">
        <f t="shared" si="0"/>
        <v>72.833333333333329</v>
      </c>
      <c r="AI32" s="33">
        <f t="shared" si="1"/>
        <v>85.666666666666671</v>
      </c>
    </row>
    <row r="33" spans="1:35" ht="32.25" customHeight="1">
      <c r="A33" s="24">
        <v>23</v>
      </c>
      <c r="B33" s="24" t="s">
        <v>32</v>
      </c>
      <c r="C33" s="87">
        <v>568.20000000000005</v>
      </c>
      <c r="D33" s="88">
        <v>268.2</v>
      </c>
      <c r="E33" s="91"/>
      <c r="F33" s="92"/>
      <c r="G33" s="94"/>
      <c r="H33" s="91"/>
      <c r="I33" s="91">
        <v>477.3</v>
      </c>
      <c r="J33" s="92">
        <v>477.3</v>
      </c>
      <c r="K33" s="92">
        <v>88</v>
      </c>
      <c r="L33" s="95">
        <v>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2</v>
      </c>
      <c r="AH33" s="32">
        <f t="shared" si="0"/>
        <v>566.75</v>
      </c>
      <c r="AI33" s="33">
        <f t="shared" si="1"/>
        <v>416.75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4">
        <v>242</v>
      </c>
      <c r="H34" s="91">
        <v>300</v>
      </c>
      <c r="I34" s="91"/>
      <c r="J34" s="92"/>
      <c r="K34" s="92"/>
      <c r="L34" s="95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4"/>
      <c r="H35" s="91"/>
      <c r="I35" s="91">
        <v>84</v>
      </c>
      <c r="J35" s="92">
        <v>84</v>
      </c>
      <c r="K35" s="92">
        <v>98</v>
      </c>
      <c r="L35" s="95">
        <v>98</v>
      </c>
      <c r="M35" s="95"/>
      <c r="N35" s="92"/>
      <c r="O35" s="95"/>
      <c r="P35" s="92"/>
      <c r="Q35" s="95"/>
      <c r="R35" s="92"/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4">
        <v>176</v>
      </c>
      <c r="H36" s="91">
        <v>294.5</v>
      </c>
      <c r="I36" s="91">
        <v>277</v>
      </c>
      <c r="J36" s="92">
        <v>277</v>
      </c>
      <c r="K36" s="92"/>
      <c r="L36" s="95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4">
        <v>325</v>
      </c>
      <c r="H37" s="91">
        <v>325</v>
      </c>
      <c r="I37" s="91">
        <v>330</v>
      </c>
      <c r="J37" s="92">
        <v>330</v>
      </c>
      <c r="K37" s="92">
        <v>320</v>
      </c>
      <c r="L37" s="95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2</v>
      </c>
      <c r="AH37" s="32">
        <f t="shared" si="0"/>
        <v>970</v>
      </c>
      <c r="AI37" s="33">
        <f t="shared" si="1"/>
        <v>1297.5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12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15</v>
      </c>
      <c r="D39" s="88">
        <v>15</v>
      </c>
      <c r="E39" s="104"/>
      <c r="F39" s="94"/>
      <c r="G39" s="94">
        <v>20</v>
      </c>
      <c r="H39" s="91">
        <v>20</v>
      </c>
      <c r="I39" s="91">
        <v>13</v>
      </c>
      <c r="J39" s="92">
        <v>13</v>
      </c>
      <c r="K39" s="95">
        <v>18</v>
      </c>
      <c r="L39" s="92">
        <v>18</v>
      </c>
      <c r="M39" s="95">
        <v>20</v>
      </c>
      <c r="N39" s="92">
        <v>20</v>
      </c>
      <c r="O39" s="95"/>
      <c r="P39" s="92"/>
      <c r="Q39" s="95">
        <v>20</v>
      </c>
      <c r="R39" s="92">
        <v>20</v>
      </c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6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20</v>
      </c>
      <c r="D40" s="88">
        <v>20</v>
      </c>
      <c r="E40" s="91">
        <v>28</v>
      </c>
      <c r="F40" s="94">
        <v>28</v>
      </c>
      <c r="G40" s="94">
        <v>22</v>
      </c>
      <c r="H40" s="91">
        <v>22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/>
      <c r="R40" s="92"/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21.666666666666668</v>
      </c>
      <c r="AI40" s="33">
        <f t="shared" si="1"/>
        <v>21.666666666666668</v>
      </c>
    </row>
    <row r="41" spans="1:35" ht="49.5">
      <c r="A41" s="24">
        <v>30</v>
      </c>
      <c r="B41" s="24" t="s">
        <v>40</v>
      </c>
      <c r="C41" s="87">
        <v>10</v>
      </c>
      <c r="D41" s="88">
        <v>10</v>
      </c>
      <c r="E41" s="91">
        <v>18</v>
      </c>
      <c r="F41" s="94">
        <v>18</v>
      </c>
      <c r="G41" s="94">
        <v>16</v>
      </c>
      <c r="H41" s="91">
        <v>16</v>
      </c>
      <c r="I41" s="91">
        <v>15</v>
      </c>
      <c r="J41" s="92">
        <v>15</v>
      </c>
      <c r="K41" s="95">
        <v>15</v>
      </c>
      <c r="L41" s="92">
        <v>15</v>
      </c>
      <c r="M41" s="95">
        <v>15</v>
      </c>
      <c r="N41" s="92">
        <v>15</v>
      </c>
      <c r="O41" s="95"/>
      <c r="P41" s="92"/>
      <c r="Q41" s="95"/>
      <c r="R41" s="92"/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14.833333333333334</v>
      </c>
      <c r="AI41" s="33">
        <f t="shared" si="1"/>
        <v>14.833333333333334</v>
      </c>
    </row>
    <row r="42" spans="1:35" ht="33">
      <c r="A42" s="24">
        <v>31</v>
      </c>
      <c r="B42" s="24" t="s">
        <v>41</v>
      </c>
      <c r="C42" s="87">
        <v>15</v>
      </c>
      <c r="D42" s="88">
        <v>15</v>
      </c>
      <c r="E42" s="91"/>
      <c r="F42" s="94"/>
      <c r="G42" s="94">
        <v>25</v>
      </c>
      <c r="H42" s="91">
        <v>25</v>
      </c>
      <c r="I42" s="91">
        <v>21</v>
      </c>
      <c r="J42" s="92">
        <v>21</v>
      </c>
      <c r="K42" s="95">
        <v>17</v>
      </c>
      <c r="L42" s="92">
        <v>17</v>
      </c>
      <c r="M42" s="95">
        <v>20</v>
      </c>
      <c r="N42" s="92">
        <v>20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19.600000000000001</v>
      </c>
      <c r="AI42" s="33">
        <f t="shared" si="1"/>
        <v>19.600000000000001</v>
      </c>
    </row>
    <row r="43" spans="1:35" ht="17.25">
      <c r="A43" s="24">
        <v>32</v>
      </c>
      <c r="B43" s="24" t="s">
        <v>42</v>
      </c>
      <c r="C43" s="87">
        <v>4</v>
      </c>
      <c r="D43" s="88">
        <v>45</v>
      </c>
      <c r="E43" s="91"/>
      <c r="F43" s="94"/>
      <c r="G43" s="94">
        <v>34</v>
      </c>
      <c r="H43" s="91">
        <v>34</v>
      </c>
      <c r="I43" s="91"/>
      <c r="J43" s="92"/>
      <c r="K43" s="95">
        <v>45</v>
      </c>
      <c r="L43" s="92">
        <v>45</v>
      </c>
      <c r="M43" s="95">
        <v>35</v>
      </c>
      <c r="N43" s="92">
        <v>35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29.5</v>
      </c>
      <c r="AI43" s="33">
        <f t="shared" si="1"/>
        <v>39.75</v>
      </c>
    </row>
    <row r="44" spans="1:35" ht="21" customHeight="1">
      <c r="A44" s="24">
        <v>33</v>
      </c>
      <c r="B44" s="24" t="s">
        <v>43</v>
      </c>
      <c r="C44" s="87">
        <v>48</v>
      </c>
      <c r="D44" s="88">
        <v>48</v>
      </c>
      <c r="E44" s="91"/>
      <c r="F44" s="94"/>
      <c r="G44" s="94">
        <v>40</v>
      </c>
      <c r="H44" s="91">
        <v>40</v>
      </c>
      <c r="I44" s="91">
        <v>41</v>
      </c>
      <c r="J44" s="92">
        <v>41</v>
      </c>
      <c r="K44" s="95">
        <v>50</v>
      </c>
      <c r="L44" s="92">
        <v>50</v>
      </c>
      <c r="M44" s="95">
        <v>40</v>
      </c>
      <c r="N44" s="92">
        <v>40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109.5</v>
      </c>
      <c r="AI44" s="33">
        <f t="shared" si="1"/>
        <v>109.5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4">
        <v>90</v>
      </c>
      <c r="H45" s="91">
        <v>90</v>
      </c>
      <c r="I45" s="91">
        <v>150</v>
      </c>
      <c r="J45" s="92">
        <v>150</v>
      </c>
      <c r="K45" s="95">
        <v>50</v>
      </c>
      <c r="L45" s="92">
        <v>145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1</v>
      </c>
      <c r="AH45" s="32">
        <f t="shared" si="0"/>
        <v>440</v>
      </c>
      <c r="AI45" s="33">
        <f t="shared" si="1"/>
        <v>535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12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145</v>
      </c>
      <c r="D47" s="88">
        <v>153</v>
      </c>
      <c r="E47" s="91">
        <v>110</v>
      </c>
      <c r="F47" s="94">
        <v>110</v>
      </c>
      <c r="G47" s="94">
        <v>115</v>
      </c>
      <c r="H47" s="91">
        <v>115</v>
      </c>
      <c r="I47" s="91">
        <v>120</v>
      </c>
      <c r="J47" s="92">
        <v>130</v>
      </c>
      <c r="K47" s="95">
        <v>90</v>
      </c>
      <c r="L47" s="92">
        <v>105</v>
      </c>
      <c r="M47" s="95">
        <v>85</v>
      </c>
      <c r="N47" s="92">
        <v>150</v>
      </c>
      <c r="O47" s="95"/>
      <c r="P47" s="92"/>
      <c r="Q47" s="95">
        <v>150</v>
      </c>
      <c r="R47" s="92">
        <v>160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>
        <f t="shared" si="0"/>
        <v>135.83333333333334</v>
      </c>
      <c r="AI47" s="33">
        <f t="shared" si="1"/>
        <v>153.83333333333334</v>
      </c>
    </row>
    <row r="48" spans="1:35" ht="17.25">
      <c r="A48" s="24">
        <v>36</v>
      </c>
      <c r="B48" s="24" t="s">
        <v>47</v>
      </c>
      <c r="C48" s="87">
        <v>97</v>
      </c>
      <c r="D48" s="88">
        <v>97</v>
      </c>
      <c r="E48" s="91"/>
      <c r="F48" s="94"/>
      <c r="G48" s="94">
        <v>90</v>
      </c>
      <c r="H48" s="91">
        <v>90</v>
      </c>
      <c r="I48" s="91">
        <v>98</v>
      </c>
      <c r="J48" s="92">
        <v>98</v>
      </c>
      <c r="K48" s="95">
        <v>95</v>
      </c>
      <c r="L48" s="92">
        <v>95</v>
      </c>
      <c r="M48" s="95">
        <v>75</v>
      </c>
      <c r="N48" s="92">
        <v>75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2</v>
      </c>
      <c r="AH48" s="32">
        <f t="shared" si="0"/>
        <v>227.5</v>
      </c>
      <c r="AI48" s="33">
        <f t="shared" si="1"/>
        <v>227.5</v>
      </c>
    </row>
    <row r="49" spans="1:35" ht="33">
      <c r="A49" s="24">
        <v>37</v>
      </c>
      <c r="B49" s="24" t="s">
        <v>48</v>
      </c>
      <c r="C49" s="87">
        <v>90</v>
      </c>
      <c r="D49" s="88">
        <v>150</v>
      </c>
      <c r="E49" s="91"/>
      <c r="F49" s="94"/>
      <c r="G49" s="94"/>
      <c r="H49" s="91"/>
      <c r="I49" s="91">
        <v>95</v>
      </c>
      <c r="J49" s="92">
        <v>95</v>
      </c>
      <c r="K49" s="95">
        <v>105</v>
      </c>
      <c r="L49" s="92">
        <v>105</v>
      </c>
      <c r="M49" s="95">
        <v>85</v>
      </c>
      <c r="N49" s="92">
        <v>135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>
        <f t="shared" si="0"/>
        <v>187.5</v>
      </c>
      <c r="AI49" s="33">
        <f t="shared" si="1"/>
        <v>242.5</v>
      </c>
    </row>
    <row r="50" spans="1:35" ht="17.25">
      <c r="A50" s="24">
        <v>38</v>
      </c>
      <c r="B50" s="24" t="s">
        <v>49</v>
      </c>
      <c r="C50" s="87">
        <v>155</v>
      </c>
      <c r="D50" s="88">
        <v>155</v>
      </c>
      <c r="E50" s="91"/>
      <c r="F50" s="94"/>
      <c r="G50" s="94">
        <v>142</v>
      </c>
      <c r="H50" s="91">
        <v>142</v>
      </c>
      <c r="I50" s="91">
        <v>142</v>
      </c>
      <c r="J50" s="92">
        <v>142</v>
      </c>
      <c r="K50" s="95">
        <v>125</v>
      </c>
      <c r="L50" s="92">
        <v>150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112.8</v>
      </c>
      <c r="AI50" s="33">
        <f t="shared" si="1"/>
        <v>117.8</v>
      </c>
    </row>
    <row r="51" spans="1:35" ht="17.25">
      <c r="A51" s="24">
        <v>39</v>
      </c>
      <c r="B51" s="24" t="s">
        <v>50</v>
      </c>
      <c r="C51" s="87">
        <v>180</v>
      </c>
      <c r="D51" s="88">
        <v>180</v>
      </c>
      <c r="E51" s="91">
        <v>160</v>
      </c>
      <c r="F51" s="94">
        <v>160</v>
      </c>
      <c r="G51" s="94">
        <v>168</v>
      </c>
      <c r="H51" s="91">
        <v>168</v>
      </c>
      <c r="I51" s="91">
        <v>175</v>
      </c>
      <c r="J51" s="92">
        <v>175</v>
      </c>
      <c r="K51" s="95">
        <v>180</v>
      </c>
      <c r="L51" s="92">
        <v>180</v>
      </c>
      <c r="M51" s="95"/>
      <c r="N51" s="92"/>
      <c r="O51" s="95"/>
      <c r="P51" s="92"/>
      <c r="Q51" s="95"/>
      <c r="R51" s="92"/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172.6</v>
      </c>
      <c r="AI51" s="33">
        <f t="shared" si="1"/>
        <v>172.6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12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53</v>
      </c>
      <c r="D53" s="88">
        <v>53</v>
      </c>
      <c r="E53" s="91">
        <v>55</v>
      </c>
      <c r="F53" s="92">
        <v>55</v>
      </c>
      <c r="G53" s="93">
        <v>50</v>
      </c>
      <c r="H53" s="94">
        <v>50</v>
      </c>
      <c r="I53" s="105">
        <v>53</v>
      </c>
      <c r="J53" s="106">
        <v>53</v>
      </c>
      <c r="K53" s="105">
        <v>56</v>
      </c>
      <c r="L53" s="106">
        <v>56</v>
      </c>
      <c r="M53" s="105">
        <v>50</v>
      </c>
      <c r="N53" s="106">
        <v>50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52.833333333333336</v>
      </c>
      <c r="AI53" s="33">
        <f t="shared" si="1"/>
        <v>52.833333333333336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8" fitToWidth="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zoomScale="75" zoomScaleNormal="75" zoomScaleSheetLayoutView="75" workbookViewId="0">
      <pane xSplit="2" ySplit="5" topLeftCell="C6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F42" sqref="F42:F43"/>
    </sheetView>
  </sheetViews>
  <sheetFormatPr defaultRowHeight="16.5"/>
  <cols>
    <col min="1" max="1" width="3.7109375" style="10" customWidth="1"/>
    <col min="2" max="2" width="20.7109375" style="10" customWidth="1"/>
    <col min="3" max="4" width="11.7109375" style="10" customWidth="1"/>
    <col min="5" max="6" width="11.7109375" style="14" customWidth="1"/>
    <col min="7" max="17" width="11.7109375" style="10" customWidth="1"/>
    <col min="18" max="18" width="14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129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77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76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76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9" ht="45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>
        <v>32.5</v>
      </c>
      <c r="H7" s="253">
        <v>32.5</v>
      </c>
      <c r="I7" s="249">
        <v>40</v>
      </c>
      <c r="J7" s="250">
        <v>40</v>
      </c>
      <c r="K7" s="249">
        <v>42</v>
      </c>
      <c r="L7" s="250">
        <v>42</v>
      </c>
      <c r="M7" s="254">
        <v>32</v>
      </c>
      <c r="N7" s="255">
        <v>32</v>
      </c>
      <c r="O7" s="269">
        <v>6</v>
      </c>
      <c r="P7" s="270">
        <f>(C7+E7+G7+I7+K7+M7)/O7</f>
        <v>35.333333333333336</v>
      </c>
      <c r="Q7" s="270">
        <f>(D7+F7+H7+J7+L7+N7)/O7</f>
        <v>36</v>
      </c>
      <c r="R7" s="329">
        <f>(P7+Q7)/2</f>
        <v>35.666666666666671</v>
      </c>
      <c r="S7" s="10">
        <v>36</v>
      </c>
    </row>
    <row r="8" spans="1:19" ht="35.25" customHeight="1">
      <c r="A8" s="24">
        <v>2</v>
      </c>
      <c r="B8" s="24" t="s">
        <v>8</v>
      </c>
      <c r="C8" s="254">
        <v>65</v>
      </c>
      <c r="D8" s="255">
        <v>78</v>
      </c>
      <c r="E8" s="251">
        <v>62</v>
      </c>
      <c r="F8" s="250">
        <v>84</v>
      </c>
      <c r="G8" s="249">
        <v>60</v>
      </c>
      <c r="H8" s="250">
        <v>60</v>
      </c>
      <c r="I8" s="249">
        <v>78</v>
      </c>
      <c r="J8" s="250">
        <v>78</v>
      </c>
      <c r="K8" s="249">
        <v>60</v>
      </c>
      <c r="L8" s="250">
        <v>90</v>
      </c>
      <c r="M8" s="254">
        <v>70</v>
      </c>
      <c r="N8" s="255">
        <v>78</v>
      </c>
      <c r="O8" s="269">
        <v>6</v>
      </c>
      <c r="P8" s="270">
        <f t="shared" ref="P8:P53" si="0">(C8+E8+G8+I8+K8+M8)/O8</f>
        <v>65.833333333333329</v>
      </c>
      <c r="Q8" s="270">
        <f t="shared" ref="Q8:Q53" si="1">(D8+F8+H8+J8+L8+N8)/O8</f>
        <v>78</v>
      </c>
      <c r="R8" s="329">
        <f t="shared" ref="R8:R53" si="2">(P8+Q8)/2</f>
        <v>71.916666666666657</v>
      </c>
      <c r="S8" s="10">
        <v>72</v>
      </c>
    </row>
    <row r="9" spans="1:19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3">E9</f>
        <v>75</v>
      </c>
      <c r="G9" s="254">
        <v>58</v>
      </c>
      <c r="H9" s="255">
        <v>64</v>
      </c>
      <c r="I9" s="254">
        <v>69</v>
      </c>
      <c r="J9" s="255">
        <v>69</v>
      </c>
      <c r="K9" s="249">
        <v>55</v>
      </c>
      <c r="L9" s="250">
        <v>52</v>
      </c>
      <c r="M9" s="254">
        <v>72</v>
      </c>
      <c r="N9" s="255">
        <v>72</v>
      </c>
      <c r="O9" s="269">
        <v>6</v>
      </c>
      <c r="P9" s="270">
        <f t="shared" si="0"/>
        <v>65.666666666666671</v>
      </c>
      <c r="Q9" s="270">
        <f t="shared" si="1"/>
        <v>66.166666666666671</v>
      </c>
      <c r="R9" s="329">
        <f t="shared" si="2"/>
        <v>65.916666666666671</v>
      </c>
      <c r="S9" s="10">
        <v>66</v>
      </c>
    </row>
    <row r="10" spans="1:19" ht="31.5" customHeight="1">
      <c r="A10" s="24">
        <v>4</v>
      </c>
      <c r="B10" s="24" t="s">
        <v>10</v>
      </c>
      <c r="C10" s="254">
        <v>38</v>
      </c>
      <c r="D10" s="255">
        <v>55</v>
      </c>
      <c r="E10" s="256">
        <v>44</v>
      </c>
      <c r="F10" s="250">
        <f t="shared" si="3"/>
        <v>44</v>
      </c>
      <c r="G10" s="254">
        <v>41</v>
      </c>
      <c r="H10" s="255">
        <v>41</v>
      </c>
      <c r="I10" s="254">
        <v>38</v>
      </c>
      <c r="J10" s="255">
        <v>38</v>
      </c>
      <c r="K10" s="254">
        <v>38</v>
      </c>
      <c r="L10" s="255">
        <v>50</v>
      </c>
      <c r="M10" s="254">
        <v>38</v>
      </c>
      <c r="N10" s="255">
        <v>44</v>
      </c>
      <c r="O10" s="269">
        <v>6</v>
      </c>
      <c r="P10" s="270">
        <f t="shared" si="0"/>
        <v>39.5</v>
      </c>
      <c r="Q10" s="270">
        <f t="shared" si="1"/>
        <v>45.333333333333336</v>
      </c>
      <c r="R10" s="329">
        <f t="shared" si="2"/>
        <v>42.416666666666671</v>
      </c>
      <c r="S10" s="10">
        <v>42</v>
      </c>
    </row>
    <row r="11" spans="1:19" ht="32.2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3"/>
        <v>96</v>
      </c>
      <c r="G11" s="254">
        <v>75</v>
      </c>
      <c r="H11" s="255">
        <v>85</v>
      </c>
      <c r="I11" s="254">
        <v>80</v>
      </c>
      <c r="J11" s="255">
        <v>80</v>
      </c>
      <c r="K11" s="254">
        <v>70</v>
      </c>
      <c r="L11" s="255">
        <v>70</v>
      </c>
      <c r="M11" s="254">
        <v>88</v>
      </c>
      <c r="N11" s="255">
        <v>109</v>
      </c>
      <c r="O11" s="269">
        <v>6</v>
      </c>
      <c r="P11" s="270">
        <f t="shared" si="0"/>
        <v>79.833333333333329</v>
      </c>
      <c r="Q11" s="270">
        <f t="shared" si="1"/>
        <v>90.833333333333329</v>
      </c>
      <c r="R11" s="329">
        <f t="shared" si="2"/>
        <v>85.333333333333329</v>
      </c>
      <c r="S11" s="10">
        <v>85</v>
      </c>
    </row>
    <row r="12" spans="1:19" ht="17.25" customHeight="1">
      <c r="A12" s="24">
        <v>6</v>
      </c>
      <c r="B12" s="24" t="s">
        <v>12</v>
      </c>
      <c r="C12" s="254">
        <v>38</v>
      </c>
      <c r="D12" s="255">
        <v>38</v>
      </c>
      <c r="E12" s="256">
        <v>43</v>
      </c>
      <c r="F12" s="250">
        <v>43</v>
      </c>
      <c r="G12" s="254">
        <v>42</v>
      </c>
      <c r="H12" s="255">
        <v>42</v>
      </c>
      <c r="I12" s="254">
        <v>43</v>
      </c>
      <c r="J12" s="255">
        <v>43</v>
      </c>
      <c r="K12" s="254">
        <v>43</v>
      </c>
      <c r="L12" s="255">
        <v>43</v>
      </c>
      <c r="M12" s="254">
        <v>40</v>
      </c>
      <c r="N12" s="255">
        <v>40</v>
      </c>
      <c r="O12" s="269">
        <v>6</v>
      </c>
      <c r="P12" s="270">
        <f t="shared" si="0"/>
        <v>41.5</v>
      </c>
      <c r="Q12" s="270">
        <f t="shared" si="1"/>
        <v>41.5</v>
      </c>
      <c r="R12" s="329">
        <f t="shared" si="2"/>
        <v>41.5</v>
      </c>
      <c r="S12" s="10">
        <v>42</v>
      </c>
    </row>
    <row r="13" spans="1:19" ht="36.75" customHeight="1">
      <c r="A13" s="24">
        <v>7</v>
      </c>
      <c r="B13" s="24" t="s">
        <v>13</v>
      </c>
      <c r="C13" s="254">
        <v>18</v>
      </c>
      <c r="D13" s="255">
        <v>18</v>
      </c>
      <c r="E13" s="256">
        <v>18</v>
      </c>
      <c r="F13" s="250">
        <f t="shared" si="3"/>
        <v>18</v>
      </c>
      <c r="G13" s="254">
        <v>18</v>
      </c>
      <c r="H13" s="255">
        <v>18</v>
      </c>
      <c r="I13" s="254">
        <v>18</v>
      </c>
      <c r="J13" s="255">
        <v>20</v>
      </c>
      <c r="K13" s="254">
        <v>18</v>
      </c>
      <c r="L13" s="255">
        <v>21</v>
      </c>
      <c r="M13" s="254">
        <v>18</v>
      </c>
      <c r="N13" s="255">
        <v>18</v>
      </c>
      <c r="O13" s="269">
        <v>6</v>
      </c>
      <c r="P13" s="270">
        <f t="shared" si="0"/>
        <v>18</v>
      </c>
      <c r="Q13" s="270">
        <f t="shared" si="1"/>
        <v>18.833333333333332</v>
      </c>
      <c r="R13" s="329">
        <f t="shared" si="2"/>
        <v>18.416666666666664</v>
      </c>
      <c r="S13" s="10">
        <v>18</v>
      </c>
    </row>
    <row r="14" spans="1:19" ht="43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3"/>
        <v>430</v>
      </c>
      <c r="G14" s="254">
        <v>440</v>
      </c>
      <c r="H14" s="255">
        <v>440</v>
      </c>
      <c r="I14" s="254">
        <v>400</v>
      </c>
      <c r="J14" s="255">
        <v>440</v>
      </c>
      <c r="K14" s="254">
        <v>350</v>
      </c>
      <c r="L14" s="255">
        <v>420</v>
      </c>
      <c r="M14" s="254">
        <v>440</v>
      </c>
      <c r="N14" s="255">
        <v>440</v>
      </c>
      <c r="O14" s="269">
        <v>6</v>
      </c>
      <c r="P14" s="270">
        <f t="shared" si="0"/>
        <v>413.33333333333331</v>
      </c>
      <c r="Q14" s="270">
        <f t="shared" si="1"/>
        <v>431.66666666666669</v>
      </c>
      <c r="R14" s="329">
        <f t="shared" si="2"/>
        <v>422.5</v>
      </c>
      <c r="S14" s="10">
        <v>423</v>
      </c>
    </row>
    <row r="15" spans="1:19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  <c r="R15" s="329">
        <f t="shared" si="2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78"/>
      <c r="P16" s="270"/>
      <c r="Q16" s="270"/>
      <c r="R16" s="329">
        <f t="shared" si="2"/>
        <v>0</v>
      </c>
    </row>
    <row r="17" spans="1:19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>
        <v>220</v>
      </c>
      <c r="H17" s="260">
        <v>220</v>
      </c>
      <c r="I17" s="257">
        <v>225</v>
      </c>
      <c r="J17" s="258">
        <v>253</v>
      </c>
      <c r="K17" s="261">
        <v>180</v>
      </c>
      <c r="L17" s="258">
        <v>180</v>
      </c>
      <c r="M17" s="261">
        <v>230</v>
      </c>
      <c r="N17" s="258">
        <v>255</v>
      </c>
      <c r="O17" s="272">
        <v>6</v>
      </c>
      <c r="P17" s="270">
        <f t="shared" si="0"/>
        <v>210.83333333333334</v>
      </c>
      <c r="Q17" s="270">
        <f t="shared" si="1"/>
        <v>248.83333333333334</v>
      </c>
      <c r="R17" s="329">
        <f t="shared" si="2"/>
        <v>229.83333333333334</v>
      </c>
      <c r="S17" s="10">
        <v>230</v>
      </c>
    </row>
    <row r="18" spans="1:19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>
        <v>285</v>
      </c>
      <c r="H18" s="260">
        <v>384</v>
      </c>
      <c r="I18" s="257">
        <v>280</v>
      </c>
      <c r="J18" s="258">
        <v>360</v>
      </c>
      <c r="K18" s="261">
        <v>385</v>
      </c>
      <c r="L18" s="258">
        <v>385</v>
      </c>
      <c r="M18" s="261">
        <v>300</v>
      </c>
      <c r="N18" s="258">
        <v>395</v>
      </c>
      <c r="O18" s="272">
        <v>6</v>
      </c>
      <c r="P18" s="270">
        <f t="shared" si="0"/>
        <v>308.33333333333331</v>
      </c>
      <c r="Q18" s="270">
        <f t="shared" si="1"/>
        <v>383.66666666666669</v>
      </c>
      <c r="R18" s="329">
        <f t="shared" si="2"/>
        <v>346</v>
      </c>
      <c r="S18" s="10">
        <v>346</v>
      </c>
    </row>
    <row r="19" spans="1:19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>
        <v>384</v>
      </c>
      <c r="H19" s="257">
        <v>414</v>
      </c>
      <c r="I19" s="257">
        <v>420</v>
      </c>
      <c r="J19" s="257">
        <v>420</v>
      </c>
      <c r="K19" s="261">
        <v>395</v>
      </c>
      <c r="L19" s="258">
        <v>395</v>
      </c>
      <c r="M19" s="261">
        <v>380</v>
      </c>
      <c r="N19" s="261">
        <v>460</v>
      </c>
      <c r="O19" s="272">
        <v>6</v>
      </c>
      <c r="P19" s="270">
        <f t="shared" si="0"/>
        <v>392.83333333333331</v>
      </c>
      <c r="Q19" s="270">
        <f t="shared" si="1"/>
        <v>421.5</v>
      </c>
      <c r="R19" s="329">
        <f t="shared" si="2"/>
        <v>407.16666666666663</v>
      </c>
      <c r="S19" s="10">
        <v>407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78"/>
      <c r="P20" s="270"/>
      <c r="Q20" s="270"/>
      <c r="R20" s="329">
        <f t="shared" si="2"/>
        <v>0</v>
      </c>
    </row>
    <row r="21" spans="1:19" ht="2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  <c r="R21" s="329">
        <f t="shared" si="2"/>
        <v>280</v>
      </c>
      <c r="S21" s="10">
        <v>280</v>
      </c>
    </row>
    <row r="22" spans="1:19" ht="21">
      <c r="A22" s="24">
        <v>14</v>
      </c>
      <c r="B22" s="24" t="s">
        <v>22</v>
      </c>
      <c r="C22" s="254">
        <v>290</v>
      </c>
      <c r="D22" s="255">
        <v>290</v>
      </c>
      <c r="E22" s="257"/>
      <c r="F22" s="258"/>
      <c r="G22" s="259"/>
      <c r="H22" s="260"/>
      <c r="I22" s="257"/>
      <c r="J22" s="258"/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327.5</v>
      </c>
      <c r="Q22" s="270">
        <f t="shared" si="1"/>
        <v>327.5</v>
      </c>
      <c r="R22" s="329">
        <f t="shared" si="2"/>
        <v>327.5</v>
      </c>
      <c r="S22" s="10">
        <v>328</v>
      </c>
    </row>
    <row r="23" spans="1:19" ht="2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>
        <v>162</v>
      </c>
      <c r="H23" s="260">
        <v>162</v>
      </c>
      <c r="I23" s="257">
        <v>185</v>
      </c>
      <c r="J23" s="258">
        <v>185</v>
      </c>
      <c r="K23" s="263">
        <v>180</v>
      </c>
      <c r="L23" s="258">
        <v>200</v>
      </c>
      <c r="M23" s="261"/>
      <c r="N23" s="258"/>
      <c r="O23" s="272">
        <v>6</v>
      </c>
      <c r="P23" s="270">
        <f t="shared" si="0"/>
        <v>148.66666666666666</v>
      </c>
      <c r="Q23" s="270">
        <f t="shared" si="1"/>
        <v>152</v>
      </c>
      <c r="R23" s="329">
        <f t="shared" si="2"/>
        <v>150.33333333333331</v>
      </c>
      <c r="S23" s="10">
        <v>150</v>
      </c>
    </row>
    <row r="24" spans="1:19" ht="49.5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>
        <v>164</v>
      </c>
      <c r="H24" s="260">
        <v>164</v>
      </c>
      <c r="I24" s="257">
        <v>165</v>
      </c>
      <c r="J24" s="258">
        <v>165</v>
      </c>
      <c r="K24" s="261">
        <v>100</v>
      </c>
      <c r="L24" s="258">
        <v>100</v>
      </c>
      <c r="M24" s="261">
        <v>95</v>
      </c>
      <c r="N24" s="258">
        <v>165</v>
      </c>
      <c r="O24" s="272">
        <v>6</v>
      </c>
      <c r="P24" s="270">
        <f t="shared" si="0"/>
        <v>139</v>
      </c>
      <c r="Q24" s="270">
        <f t="shared" si="1"/>
        <v>158.66666666666666</v>
      </c>
      <c r="R24" s="329">
        <f t="shared" si="2"/>
        <v>148.83333333333331</v>
      </c>
      <c r="S24" s="10">
        <v>149</v>
      </c>
    </row>
    <row r="25" spans="1:19" ht="33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  <c r="R25" s="329">
        <f t="shared" si="2"/>
        <v>315</v>
      </c>
      <c r="S25" s="10">
        <v>315</v>
      </c>
    </row>
    <row r="26" spans="1:19" ht="2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  <c r="R26" s="329">
        <f t="shared" si="2"/>
        <v>325</v>
      </c>
      <c r="S26" s="10">
        <v>325</v>
      </c>
    </row>
    <row r="27" spans="1:19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>
        <v>58</v>
      </c>
      <c r="H27" s="260">
        <v>80</v>
      </c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6</v>
      </c>
      <c r="P27" s="270">
        <f t="shared" si="0"/>
        <v>41.333333333333336</v>
      </c>
      <c r="Q27" s="270">
        <f t="shared" si="1"/>
        <v>77</v>
      </c>
      <c r="R27" s="329">
        <f t="shared" si="2"/>
        <v>59.166666666666671</v>
      </c>
      <c r="S27" s="10">
        <v>59</v>
      </c>
    </row>
    <row r="28" spans="1:19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78"/>
      <c r="P28" s="270"/>
      <c r="Q28" s="270"/>
      <c r="R28" s="329">
        <f t="shared" si="2"/>
        <v>0</v>
      </c>
    </row>
    <row r="29" spans="1:19" ht="49.5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>
        <v>33</v>
      </c>
      <c r="H29" s="260">
        <v>33</v>
      </c>
      <c r="I29" s="257"/>
      <c r="J29" s="258"/>
      <c r="K29" s="261"/>
      <c r="L29" s="258"/>
      <c r="M29" s="261"/>
      <c r="N29" s="258"/>
      <c r="O29" s="272">
        <v>3</v>
      </c>
      <c r="P29" s="270">
        <f t="shared" si="0"/>
        <v>32.333333333333336</v>
      </c>
      <c r="Q29" s="270">
        <f t="shared" si="1"/>
        <v>32.333333333333336</v>
      </c>
      <c r="R29" s="329">
        <f t="shared" si="2"/>
        <v>32.333333333333336</v>
      </c>
      <c r="S29" s="10">
        <v>32</v>
      </c>
    </row>
    <row r="30" spans="1:19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  <c r="R30" s="329">
        <f t="shared" si="2"/>
        <v>0</v>
      </c>
    </row>
    <row r="31" spans="1:19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78"/>
      <c r="P31" s="270"/>
      <c r="Q31" s="270"/>
      <c r="R31" s="329">
        <f t="shared" si="2"/>
        <v>0</v>
      </c>
    </row>
    <row r="32" spans="1:19" ht="4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>
        <v>69</v>
      </c>
      <c r="H32" s="264">
        <v>69</v>
      </c>
      <c r="I32" s="257">
        <v>70</v>
      </c>
      <c r="J32" s="258">
        <v>73</v>
      </c>
      <c r="K32" s="261">
        <v>73</v>
      </c>
      <c r="L32" s="258">
        <v>73</v>
      </c>
      <c r="M32" s="261">
        <v>72</v>
      </c>
      <c r="N32" s="258">
        <v>72</v>
      </c>
      <c r="O32" s="272">
        <v>6</v>
      </c>
      <c r="P32" s="270">
        <f t="shared" si="0"/>
        <v>69.5</v>
      </c>
      <c r="Q32" s="270">
        <f t="shared" si="1"/>
        <v>73.666666666666671</v>
      </c>
      <c r="R32" s="329">
        <f t="shared" si="2"/>
        <v>71.583333333333343</v>
      </c>
      <c r="S32" s="10">
        <v>72</v>
      </c>
    </row>
    <row r="33" spans="1:19" ht="32.25" customHeight="1">
      <c r="A33" s="24">
        <v>23</v>
      </c>
      <c r="B33" s="24" t="s">
        <v>32</v>
      </c>
      <c r="C33" s="254">
        <v>480</v>
      </c>
      <c r="D33" s="255">
        <v>480</v>
      </c>
      <c r="E33" s="257"/>
      <c r="F33" s="258"/>
      <c r="G33" s="259">
        <v>477</v>
      </c>
      <c r="H33" s="264">
        <v>477</v>
      </c>
      <c r="I33" s="257">
        <v>477.3</v>
      </c>
      <c r="J33" s="258">
        <v>477.3</v>
      </c>
      <c r="K33" s="257">
        <v>488</v>
      </c>
      <c r="L33" s="265">
        <v>488</v>
      </c>
      <c r="M33" s="261"/>
      <c r="N33" s="258"/>
      <c r="O33" s="272">
        <v>4</v>
      </c>
      <c r="P33" s="270">
        <f t="shared" si="0"/>
        <v>480.57499999999999</v>
      </c>
      <c r="Q33" s="270">
        <f t="shared" si="1"/>
        <v>480.57499999999999</v>
      </c>
      <c r="R33" s="329">
        <f t="shared" si="2"/>
        <v>480.57499999999999</v>
      </c>
      <c r="S33" s="10">
        <v>481</v>
      </c>
    </row>
    <row r="34" spans="1:19" ht="49.5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260</v>
      </c>
      <c r="H34" s="264">
        <v>797</v>
      </c>
      <c r="I34" s="257">
        <v>300</v>
      </c>
      <c r="J34" s="258">
        <v>380</v>
      </c>
      <c r="K34" s="257">
        <v>200</v>
      </c>
      <c r="L34" s="265">
        <v>200</v>
      </c>
      <c r="M34" s="261">
        <v>300</v>
      </c>
      <c r="N34" s="258">
        <v>380</v>
      </c>
      <c r="O34" s="272">
        <v>6</v>
      </c>
      <c r="P34" s="270">
        <f t="shared" si="0"/>
        <v>266.66666666666669</v>
      </c>
      <c r="Q34" s="270">
        <f t="shared" si="1"/>
        <v>399.5</v>
      </c>
      <c r="R34" s="329">
        <f t="shared" si="2"/>
        <v>333.08333333333337</v>
      </c>
      <c r="S34" s="10">
        <v>333</v>
      </c>
    </row>
    <row r="35" spans="1:19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>
        <v>100</v>
      </c>
      <c r="H35" s="264">
        <v>100</v>
      </c>
      <c r="I35" s="257">
        <v>100</v>
      </c>
      <c r="J35" s="258">
        <v>100</v>
      </c>
      <c r="K35" s="257">
        <v>98</v>
      </c>
      <c r="L35" s="265">
        <v>98</v>
      </c>
      <c r="M35" s="261"/>
      <c r="N35" s="258"/>
      <c r="O35" s="272">
        <v>4</v>
      </c>
      <c r="P35" s="270">
        <f t="shared" si="0"/>
        <v>101.5</v>
      </c>
      <c r="Q35" s="270">
        <f t="shared" si="1"/>
        <v>101.5</v>
      </c>
      <c r="R35" s="329">
        <f t="shared" si="2"/>
        <v>101.5</v>
      </c>
      <c r="S35" s="10">
        <v>102</v>
      </c>
    </row>
    <row r="36" spans="1:19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>
        <v>176</v>
      </c>
      <c r="H36" s="264">
        <v>294.5</v>
      </c>
      <c r="I36" s="257">
        <v>277</v>
      </c>
      <c r="J36" s="258">
        <v>277</v>
      </c>
      <c r="K36" s="257"/>
      <c r="L36" s="265"/>
      <c r="M36" s="261">
        <v>327.8</v>
      </c>
      <c r="N36" s="258">
        <v>327.8</v>
      </c>
      <c r="O36" s="272">
        <v>5</v>
      </c>
      <c r="P36" s="270">
        <f t="shared" si="0"/>
        <v>272.916</v>
      </c>
      <c r="Q36" s="270">
        <f t="shared" si="1"/>
        <v>296.61599999999999</v>
      </c>
      <c r="R36" s="329">
        <f t="shared" si="2"/>
        <v>284.76599999999996</v>
      </c>
      <c r="S36" s="10">
        <v>285</v>
      </c>
    </row>
    <row r="37" spans="1:19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>
        <v>325</v>
      </c>
      <c r="H37" s="264">
        <v>434</v>
      </c>
      <c r="I37" s="257">
        <v>330</v>
      </c>
      <c r="J37" s="258">
        <v>330</v>
      </c>
      <c r="K37" s="257">
        <v>320</v>
      </c>
      <c r="L37" s="265">
        <v>650</v>
      </c>
      <c r="M37" s="261">
        <v>360</v>
      </c>
      <c r="N37" s="258">
        <v>360</v>
      </c>
      <c r="O37" s="272">
        <v>6</v>
      </c>
      <c r="P37" s="270">
        <f t="shared" si="0"/>
        <v>342.5</v>
      </c>
      <c r="Q37" s="270">
        <f t="shared" si="1"/>
        <v>420.66666666666669</v>
      </c>
      <c r="R37" s="329">
        <f t="shared" si="2"/>
        <v>381.58333333333337</v>
      </c>
      <c r="S37" s="10">
        <v>382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78"/>
      <c r="P38" s="270"/>
      <c r="Q38" s="270"/>
      <c r="R38" s="329">
        <f t="shared" si="2"/>
        <v>0</v>
      </c>
    </row>
    <row r="39" spans="1:19" ht="33">
      <c r="A39" s="24">
        <v>28</v>
      </c>
      <c r="B39" s="24" t="s">
        <v>38</v>
      </c>
      <c r="C39" s="254">
        <v>26</v>
      </c>
      <c r="D39" s="255">
        <f>C39</f>
        <v>26</v>
      </c>
      <c r="E39" s="257">
        <v>25</v>
      </c>
      <c r="F39" s="260">
        <v>25</v>
      </c>
      <c r="G39" s="257">
        <v>23</v>
      </c>
      <c r="H39" s="265">
        <f>G39</f>
        <v>23</v>
      </c>
      <c r="I39" s="257"/>
      <c r="J39" s="258"/>
      <c r="K39" s="261"/>
      <c r="L39" s="258"/>
      <c r="M39" s="261">
        <v>25</v>
      </c>
      <c r="N39" s="258">
        <v>25</v>
      </c>
      <c r="O39" s="272">
        <v>4</v>
      </c>
      <c r="P39" s="270">
        <f t="shared" si="0"/>
        <v>24.75</v>
      </c>
      <c r="Q39" s="270">
        <f t="shared" si="1"/>
        <v>24.75</v>
      </c>
      <c r="R39" s="329">
        <f t="shared" si="2"/>
        <v>24.75</v>
      </c>
      <c r="S39" s="10">
        <v>25</v>
      </c>
    </row>
    <row r="40" spans="1:19" ht="33">
      <c r="A40" s="24">
        <v>29</v>
      </c>
      <c r="B40" s="24" t="s">
        <v>39</v>
      </c>
      <c r="C40" s="254">
        <v>38</v>
      </c>
      <c r="D40" s="255">
        <v>38</v>
      </c>
      <c r="E40" s="257">
        <v>43</v>
      </c>
      <c r="F40" s="260">
        <v>43</v>
      </c>
      <c r="G40" s="257">
        <v>38</v>
      </c>
      <c r="H40" s="265">
        <v>38</v>
      </c>
      <c r="I40" s="257">
        <v>33</v>
      </c>
      <c r="J40" s="258">
        <v>33</v>
      </c>
      <c r="K40" s="261">
        <v>40</v>
      </c>
      <c r="L40" s="258">
        <v>40</v>
      </c>
      <c r="M40" s="261">
        <v>40</v>
      </c>
      <c r="N40" s="258">
        <v>40</v>
      </c>
      <c r="O40" s="272">
        <v>6</v>
      </c>
      <c r="P40" s="270">
        <f t="shared" si="0"/>
        <v>38.666666666666664</v>
      </c>
      <c r="Q40" s="270">
        <f t="shared" si="1"/>
        <v>38.666666666666664</v>
      </c>
      <c r="R40" s="329">
        <f t="shared" si="2"/>
        <v>38.666666666666664</v>
      </c>
      <c r="S40" s="10">
        <v>39</v>
      </c>
    </row>
    <row r="41" spans="1:19" ht="49.5">
      <c r="A41" s="24">
        <v>30</v>
      </c>
      <c r="B41" s="24" t="s">
        <v>40</v>
      </c>
      <c r="C41" s="254">
        <v>25</v>
      </c>
      <c r="D41" s="255">
        <f t="shared" ref="D41:D45" si="4">C41</f>
        <v>25</v>
      </c>
      <c r="E41" s="257">
        <v>22</v>
      </c>
      <c r="F41" s="260">
        <v>22</v>
      </c>
      <c r="G41" s="257">
        <v>22</v>
      </c>
      <c r="H41" s="265">
        <f t="shared" ref="H41:H44" si="5">G41</f>
        <v>22</v>
      </c>
      <c r="I41" s="257"/>
      <c r="J41" s="258"/>
      <c r="K41" s="261">
        <v>40</v>
      </c>
      <c r="L41" s="258">
        <v>40</v>
      </c>
      <c r="M41" s="261">
        <v>26</v>
      </c>
      <c r="N41" s="258">
        <v>26</v>
      </c>
      <c r="O41" s="272">
        <v>5</v>
      </c>
      <c r="P41" s="270">
        <f t="shared" si="0"/>
        <v>27</v>
      </c>
      <c r="Q41" s="270">
        <f t="shared" si="1"/>
        <v>27</v>
      </c>
      <c r="R41" s="329">
        <f t="shared" si="2"/>
        <v>27</v>
      </c>
      <c r="S41" s="10">
        <v>27</v>
      </c>
    </row>
    <row r="42" spans="1:19" ht="33">
      <c r="A42" s="24">
        <v>31</v>
      </c>
      <c r="B42" s="24" t="s">
        <v>41</v>
      </c>
      <c r="C42" s="254">
        <v>25</v>
      </c>
      <c r="D42" s="255">
        <v>82</v>
      </c>
      <c r="E42" s="257">
        <v>30</v>
      </c>
      <c r="F42" s="260">
        <v>30</v>
      </c>
      <c r="G42" s="257">
        <v>23</v>
      </c>
      <c r="H42" s="265">
        <f t="shared" si="5"/>
        <v>23</v>
      </c>
      <c r="I42" s="257"/>
      <c r="J42" s="258"/>
      <c r="K42" s="261">
        <v>90</v>
      </c>
      <c r="L42" s="258">
        <v>90</v>
      </c>
      <c r="M42" s="261">
        <v>26</v>
      </c>
      <c r="N42" s="258">
        <v>26</v>
      </c>
      <c r="O42" s="272">
        <v>5</v>
      </c>
      <c r="P42" s="270">
        <f t="shared" si="0"/>
        <v>38.799999999999997</v>
      </c>
      <c r="Q42" s="270">
        <f t="shared" si="1"/>
        <v>50.2</v>
      </c>
      <c r="R42" s="329">
        <f t="shared" si="2"/>
        <v>44.5</v>
      </c>
      <c r="S42" s="10">
        <v>45</v>
      </c>
    </row>
    <row r="43" spans="1:19" ht="33">
      <c r="A43" s="24">
        <v>32</v>
      </c>
      <c r="B43" s="24" t="s">
        <v>42</v>
      </c>
      <c r="C43" s="254">
        <v>0</v>
      </c>
      <c r="D43" s="255">
        <f t="shared" si="4"/>
        <v>0</v>
      </c>
      <c r="E43" s="257">
        <v>156</v>
      </c>
      <c r="F43" s="260">
        <v>156</v>
      </c>
      <c r="G43" s="257">
        <v>146</v>
      </c>
      <c r="H43" s="265">
        <f t="shared" si="5"/>
        <v>146</v>
      </c>
      <c r="I43" s="257">
        <v>120</v>
      </c>
      <c r="J43" s="258">
        <v>120</v>
      </c>
      <c r="K43" s="261">
        <v>147</v>
      </c>
      <c r="L43" s="258">
        <v>147</v>
      </c>
      <c r="M43" s="261"/>
      <c r="N43" s="258"/>
      <c r="O43" s="272">
        <v>5</v>
      </c>
      <c r="P43" s="270">
        <f t="shared" si="0"/>
        <v>113.8</v>
      </c>
      <c r="Q43" s="270">
        <f t="shared" si="1"/>
        <v>113.8</v>
      </c>
      <c r="R43" s="329">
        <f t="shared" si="2"/>
        <v>113.8</v>
      </c>
      <c r="S43" s="10">
        <v>114</v>
      </c>
    </row>
    <row r="44" spans="1:19" ht="30" customHeight="1">
      <c r="A44" s="24">
        <v>33</v>
      </c>
      <c r="B44" s="24" t="s">
        <v>43</v>
      </c>
      <c r="C44" s="254">
        <v>210</v>
      </c>
      <c r="D44" s="255">
        <v>210</v>
      </c>
      <c r="E44" s="257">
        <v>200</v>
      </c>
      <c r="F44" s="260">
        <v>200</v>
      </c>
      <c r="G44" s="257">
        <v>250</v>
      </c>
      <c r="H44" s="265">
        <f t="shared" si="5"/>
        <v>250</v>
      </c>
      <c r="I44" s="257"/>
      <c r="J44" s="258"/>
      <c r="K44" s="261">
        <v>187</v>
      </c>
      <c r="L44" s="258">
        <v>187</v>
      </c>
      <c r="M44" s="261"/>
      <c r="N44" s="258"/>
      <c r="O44" s="272">
        <v>4</v>
      </c>
      <c r="P44" s="270">
        <f t="shared" si="0"/>
        <v>211.75</v>
      </c>
      <c r="Q44" s="270">
        <f t="shared" si="1"/>
        <v>211.75</v>
      </c>
      <c r="R44" s="329">
        <f t="shared" si="2"/>
        <v>211.75</v>
      </c>
      <c r="S44" s="10">
        <v>212</v>
      </c>
    </row>
    <row r="45" spans="1:19" ht="28.5" customHeight="1">
      <c r="A45" s="24">
        <v>34</v>
      </c>
      <c r="B45" s="24" t="s">
        <v>44</v>
      </c>
      <c r="C45" s="254">
        <v>260</v>
      </c>
      <c r="D45" s="255">
        <f t="shared" si="4"/>
        <v>260</v>
      </c>
      <c r="E45" s="257">
        <v>240</v>
      </c>
      <c r="F45" s="260">
        <v>240</v>
      </c>
      <c r="G45" s="257">
        <v>220</v>
      </c>
      <c r="H45" s="265">
        <v>220</v>
      </c>
      <c r="I45" s="257"/>
      <c r="J45" s="258"/>
      <c r="K45" s="261">
        <v>186</v>
      </c>
      <c r="L45" s="258">
        <v>186</v>
      </c>
      <c r="M45" s="261">
        <v>180</v>
      </c>
      <c r="N45" s="258">
        <v>180</v>
      </c>
      <c r="O45" s="272">
        <v>5</v>
      </c>
      <c r="P45" s="270">
        <f t="shared" si="0"/>
        <v>217.2</v>
      </c>
      <c r="Q45" s="270">
        <f t="shared" si="1"/>
        <v>217.2</v>
      </c>
      <c r="R45" s="329">
        <f t="shared" si="2"/>
        <v>217.2</v>
      </c>
      <c r="S45" s="10">
        <v>217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78"/>
      <c r="P46" s="270"/>
      <c r="Q46" s="270"/>
      <c r="R46" s="329">
        <f t="shared" si="2"/>
        <v>0</v>
      </c>
    </row>
    <row r="47" spans="1:19" ht="33">
      <c r="A47" s="24">
        <v>35</v>
      </c>
      <c r="B47" s="24" t="s">
        <v>46</v>
      </c>
      <c r="C47" s="254">
        <v>140</v>
      </c>
      <c r="D47" s="255">
        <v>180</v>
      </c>
      <c r="E47" s="257">
        <v>130</v>
      </c>
      <c r="F47" s="260">
        <v>145</v>
      </c>
      <c r="G47" s="260">
        <v>132</v>
      </c>
      <c r="H47" s="257">
        <v>163</v>
      </c>
      <c r="I47" s="257"/>
      <c r="J47" s="258"/>
      <c r="K47" s="261">
        <v>130</v>
      </c>
      <c r="L47" s="258">
        <v>130</v>
      </c>
      <c r="M47" s="261">
        <v>150</v>
      </c>
      <c r="N47" s="258">
        <v>155</v>
      </c>
      <c r="O47" s="272">
        <v>5</v>
      </c>
      <c r="P47" s="270">
        <f t="shared" si="0"/>
        <v>136.4</v>
      </c>
      <c r="Q47" s="270">
        <f t="shared" si="1"/>
        <v>154.6</v>
      </c>
      <c r="R47" s="329">
        <f t="shared" si="2"/>
        <v>145.5</v>
      </c>
      <c r="S47" s="10">
        <v>146</v>
      </c>
    </row>
    <row r="48" spans="1:19" ht="33">
      <c r="A48" s="24">
        <v>36</v>
      </c>
      <c r="B48" s="24" t="s">
        <v>47</v>
      </c>
      <c r="C48" s="254">
        <v>115</v>
      </c>
      <c r="D48" s="255">
        <v>115</v>
      </c>
      <c r="E48" s="257">
        <v>120</v>
      </c>
      <c r="F48" s="260">
        <v>120</v>
      </c>
      <c r="G48" s="260">
        <v>115</v>
      </c>
      <c r="H48" s="257">
        <v>115</v>
      </c>
      <c r="I48" s="257"/>
      <c r="J48" s="258"/>
      <c r="K48" s="261">
        <v>110</v>
      </c>
      <c r="L48" s="258">
        <v>110</v>
      </c>
      <c r="M48" s="261">
        <v>105</v>
      </c>
      <c r="N48" s="258">
        <v>105</v>
      </c>
      <c r="O48" s="272">
        <v>5</v>
      </c>
      <c r="P48" s="270">
        <f t="shared" si="0"/>
        <v>113</v>
      </c>
      <c r="Q48" s="270">
        <f t="shared" si="1"/>
        <v>113</v>
      </c>
      <c r="R48" s="329">
        <f t="shared" si="2"/>
        <v>113</v>
      </c>
      <c r="S48" s="10">
        <v>113</v>
      </c>
    </row>
    <row r="49" spans="1:19" ht="33">
      <c r="A49" s="24">
        <v>37</v>
      </c>
      <c r="B49" s="24" t="s">
        <v>48</v>
      </c>
      <c r="C49" s="254">
        <v>190</v>
      </c>
      <c r="D49" s="255">
        <v>190</v>
      </c>
      <c r="E49" s="257"/>
      <c r="F49" s="260"/>
      <c r="G49" s="260"/>
      <c r="H49" s="257"/>
      <c r="I49" s="257">
        <v>175</v>
      </c>
      <c r="J49" s="258">
        <v>190</v>
      </c>
      <c r="K49" s="261">
        <v>118</v>
      </c>
      <c r="L49" s="258">
        <v>118</v>
      </c>
      <c r="M49" s="261">
        <v>304</v>
      </c>
      <c r="N49" s="258">
        <v>304</v>
      </c>
      <c r="O49" s="272">
        <v>4</v>
      </c>
      <c r="P49" s="270">
        <f t="shared" si="0"/>
        <v>196.75</v>
      </c>
      <c r="Q49" s="270">
        <f t="shared" si="1"/>
        <v>200.5</v>
      </c>
      <c r="R49" s="329">
        <f t="shared" si="2"/>
        <v>198.625</v>
      </c>
      <c r="S49" s="10">
        <v>199</v>
      </c>
    </row>
    <row r="50" spans="1:19" ht="21">
      <c r="A50" s="24">
        <v>38</v>
      </c>
      <c r="B50" s="24" t="s">
        <v>49</v>
      </c>
      <c r="C50" s="254">
        <v>130</v>
      </c>
      <c r="D50" s="255">
        <v>130</v>
      </c>
      <c r="E50" s="257">
        <v>130</v>
      </c>
      <c r="F50" s="260">
        <v>130</v>
      </c>
      <c r="G50" s="260">
        <v>120</v>
      </c>
      <c r="H50" s="257">
        <v>120</v>
      </c>
      <c r="I50" s="257">
        <v>120</v>
      </c>
      <c r="J50" s="258">
        <v>120</v>
      </c>
      <c r="K50" s="261">
        <v>119</v>
      </c>
      <c r="L50" s="258">
        <v>119</v>
      </c>
      <c r="M50" s="261">
        <v>130</v>
      </c>
      <c r="N50" s="258">
        <v>130</v>
      </c>
      <c r="O50" s="272">
        <v>6</v>
      </c>
      <c r="P50" s="270">
        <f t="shared" si="0"/>
        <v>124.83333333333333</v>
      </c>
      <c r="Q50" s="270">
        <f t="shared" si="1"/>
        <v>124.83333333333333</v>
      </c>
      <c r="R50" s="329">
        <f t="shared" si="2"/>
        <v>124.83333333333333</v>
      </c>
      <c r="S50" s="10">
        <v>125</v>
      </c>
    </row>
    <row r="51" spans="1:19" ht="21">
      <c r="A51" s="24">
        <v>39</v>
      </c>
      <c r="B51" s="24" t="s">
        <v>50</v>
      </c>
      <c r="C51" s="254">
        <v>210</v>
      </c>
      <c r="D51" s="255">
        <v>210</v>
      </c>
      <c r="E51" s="257">
        <v>215</v>
      </c>
      <c r="F51" s="260">
        <v>215</v>
      </c>
      <c r="G51" s="260">
        <v>210</v>
      </c>
      <c r="H51" s="257">
        <v>210</v>
      </c>
      <c r="I51" s="257">
        <v>150</v>
      </c>
      <c r="J51" s="258">
        <v>150</v>
      </c>
      <c r="K51" s="261">
        <v>154</v>
      </c>
      <c r="L51" s="258">
        <v>154</v>
      </c>
      <c r="M51" s="261">
        <v>212</v>
      </c>
      <c r="N51" s="258">
        <v>212</v>
      </c>
      <c r="O51" s="272">
        <v>6</v>
      </c>
      <c r="P51" s="270">
        <f t="shared" si="0"/>
        <v>191.83333333333334</v>
      </c>
      <c r="Q51" s="270">
        <f t="shared" si="1"/>
        <v>191.83333333333334</v>
      </c>
      <c r="R51" s="329">
        <f t="shared" si="2"/>
        <v>191.83333333333334</v>
      </c>
      <c r="S51" s="10">
        <v>192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78"/>
      <c r="P52" s="270"/>
      <c r="Q52" s="270"/>
      <c r="R52" s="329">
        <f t="shared" si="2"/>
        <v>0</v>
      </c>
    </row>
    <row r="53" spans="1:19" ht="29.25" customHeight="1">
      <c r="A53" s="24">
        <v>40</v>
      </c>
      <c r="B53" s="24" t="s">
        <v>52</v>
      </c>
      <c r="C53" s="254">
        <v>59</v>
      </c>
      <c r="D53" s="255">
        <v>59</v>
      </c>
      <c r="E53" s="257">
        <v>65</v>
      </c>
      <c r="F53" s="258">
        <v>65</v>
      </c>
      <c r="G53" s="259">
        <v>67</v>
      </c>
      <c r="H53" s="260">
        <v>67</v>
      </c>
      <c r="I53" s="266">
        <v>55</v>
      </c>
      <c r="J53" s="267">
        <v>55</v>
      </c>
      <c r="K53" s="266">
        <v>63</v>
      </c>
      <c r="L53" s="267">
        <v>63</v>
      </c>
      <c r="M53" s="266">
        <v>60</v>
      </c>
      <c r="N53" s="267">
        <v>60</v>
      </c>
      <c r="O53" s="272">
        <v>6</v>
      </c>
      <c r="P53" s="270">
        <f t="shared" si="0"/>
        <v>61.5</v>
      </c>
      <c r="Q53" s="270">
        <f t="shared" si="1"/>
        <v>61.5</v>
      </c>
      <c r="R53" s="329">
        <f t="shared" si="2"/>
        <v>61.5</v>
      </c>
      <c r="S53" s="10">
        <v>62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P3:Q4"/>
    <mergeCell ref="C4:D4"/>
    <mergeCell ref="E4:F4"/>
    <mergeCell ref="G4:H4"/>
    <mergeCell ref="I4:J4"/>
    <mergeCell ref="K4:L4"/>
    <mergeCell ref="M4:N4"/>
    <mergeCell ref="C6:N6"/>
    <mergeCell ref="B2:N2"/>
    <mergeCell ref="A3:A5"/>
    <mergeCell ref="B3:B5"/>
    <mergeCell ref="C3:J3"/>
    <mergeCell ref="C52:N52"/>
    <mergeCell ref="C16:N16"/>
    <mergeCell ref="C20:N20"/>
    <mergeCell ref="C28:N28"/>
    <mergeCell ref="C31:N31"/>
    <mergeCell ref="C38:N38"/>
    <mergeCell ref="C46:N46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4" fitToWidth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35" activePane="bottomRight" state="frozen"/>
      <selection activeCell="Q14" sqref="Q14"/>
      <selection pane="topRight" activeCell="Q14" sqref="Q14"/>
      <selection pane="bottomLeft" activeCell="Q14" sqref="Q14"/>
      <selection pane="bottomRight" activeCell="B2" sqref="B2:N2"/>
    </sheetView>
  </sheetViews>
  <sheetFormatPr defaultRowHeight="16.5"/>
  <cols>
    <col min="1" max="1" width="3.7109375" style="10" customWidth="1"/>
    <col min="2" max="2" width="20.7109375" style="10" customWidth="1"/>
    <col min="3" max="4" width="11.7109375" style="10" customWidth="1"/>
    <col min="5" max="6" width="11.7109375" style="14" customWidth="1"/>
    <col min="7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79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80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80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45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42</v>
      </c>
      <c r="L7" s="250">
        <v>42</v>
      </c>
      <c r="M7" s="254">
        <v>32</v>
      </c>
      <c r="N7" s="255">
        <v>32</v>
      </c>
      <c r="O7" s="269">
        <v>5</v>
      </c>
      <c r="P7" s="270">
        <f>(C7+E7+G7+I7+K7+M7)/O7</f>
        <v>34.299999999999997</v>
      </c>
      <c r="Q7" s="270">
        <f>(D7+F7+H7+J7+L7+N7)/O7</f>
        <v>35.1</v>
      </c>
    </row>
    <row r="8" spans="1:18" ht="35.25" customHeight="1">
      <c r="A8" s="24">
        <v>2</v>
      </c>
      <c r="B8" s="24" t="s">
        <v>8</v>
      </c>
      <c r="C8" s="254">
        <v>65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60</v>
      </c>
      <c r="L8" s="250">
        <v>90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63.4</v>
      </c>
      <c r="Q8" s="270">
        <f t="shared" ref="Q8:Q53" si="1">(D8+F8+H8+J8+L8+N8)/O8</f>
        <v>83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55</v>
      </c>
      <c r="L9" s="250">
        <v>52</v>
      </c>
      <c r="M9" s="254">
        <v>72</v>
      </c>
      <c r="N9" s="255">
        <v>72</v>
      </c>
      <c r="O9" s="269">
        <v>5</v>
      </c>
      <c r="P9" s="270">
        <f t="shared" si="0"/>
        <v>63.4</v>
      </c>
      <c r="Q9" s="270">
        <f t="shared" si="1"/>
        <v>62.8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39</v>
      </c>
      <c r="K10" s="254">
        <v>38</v>
      </c>
      <c r="L10" s="255">
        <v>50</v>
      </c>
      <c r="M10" s="254">
        <v>38</v>
      </c>
      <c r="N10" s="255">
        <v>44</v>
      </c>
      <c r="O10" s="269">
        <v>5</v>
      </c>
      <c r="P10" s="270">
        <f t="shared" si="0"/>
        <v>38.4</v>
      </c>
      <c r="Q10" s="270">
        <f t="shared" si="1"/>
        <v>43.4</v>
      </c>
    </row>
    <row r="11" spans="1:18" ht="32.2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110</v>
      </c>
      <c r="K11" s="254">
        <v>70</v>
      </c>
      <c r="L11" s="255">
        <v>70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38</v>
      </c>
      <c r="D12" s="255">
        <v>38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43</v>
      </c>
      <c r="L12" s="255">
        <v>43</v>
      </c>
      <c r="M12" s="254">
        <v>40</v>
      </c>
      <c r="N12" s="255">
        <v>40</v>
      </c>
      <c r="O12" s="269">
        <v>5</v>
      </c>
      <c r="P12" s="270">
        <f t="shared" si="0"/>
        <v>40.4</v>
      </c>
      <c r="Q12" s="270">
        <f t="shared" si="1"/>
        <v>40.4</v>
      </c>
      <c r="R12" s="196"/>
    </row>
    <row r="13" spans="1:18" ht="36.75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16</v>
      </c>
      <c r="J13" s="255">
        <v>16</v>
      </c>
      <c r="K13" s="254">
        <v>18</v>
      </c>
      <c r="L13" s="255">
        <v>21</v>
      </c>
      <c r="M13" s="254">
        <v>18</v>
      </c>
      <c r="N13" s="255">
        <v>18</v>
      </c>
      <c r="O13" s="269">
        <v>5</v>
      </c>
      <c r="P13" s="270">
        <f t="shared" si="0"/>
        <v>18</v>
      </c>
      <c r="Q13" s="270">
        <f t="shared" si="1"/>
        <v>18.600000000000001</v>
      </c>
    </row>
    <row r="14" spans="1:18" ht="43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440</v>
      </c>
      <c r="N14" s="255">
        <v>440</v>
      </c>
      <c r="O14" s="269">
        <v>5</v>
      </c>
      <c r="P14" s="270">
        <f t="shared" si="0"/>
        <v>412</v>
      </c>
      <c r="Q14" s="270">
        <f t="shared" si="1"/>
        <v>426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81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/>
      <c r="J17" s="258"/>
      <c r="K17" s="261">
        <v>180</v>
      </c>
      <c r="L17" s="258">
        <v>180</v>
      </c>
      <c r="M17" s="261">
        <v>230</v>
      </c>
      <c r="N17" s="258">
        <v>255</v>
      </c>
      <c r="O17" s="272">
        <v>4</v>
      </c>
      <c r="P17" s="270">
        <f t="shared" si="0"/>
        <v>205</v>
      </c>
      <c r="Q17" s="270">
        <f t="shared" si="1"/>
        <v>255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280</v>
      </c>
      <c r="J18" s="258">
        <v>360</v>
      </c>
      <c r="K18" s="261">
        <v>385</v>
      </c>
      <c r="L18" s="258">
        <v>385</v>
      </c>
      <c r="M18" s="261">
        <v>300</v>
      </c>
      <c r="N18" s="258">
        <v>395</v>
      </c>
      <c r="O18" s="272">
        <v>5</v>
      </c>
      <c r="P18" s="270">
        <f t="shared" si="0"/>
        <v>313</v>
      </c>
      <c r="Q18" s="270">
        <f t="shared" si="1"/>
        <v>383.6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>
        <v>420</v>
      </c>
      <c r="J19" s="257">
        <v>420</v>
      </c>
      <c r="K19" s="261">
        <v>395</v>
      </c>
      <c r="L19" s="258">
        <v>395</v>
      </c>
      <c r="M19" s="261">
        <v>380</v>
      </c>
      <c r="N19" s="261">
        <v>460</v>
      </c>
      <c r="O19" s="272">
        <v>5</v>
      </c>
      <c r="P19" s="270">
        <f t="shared" si="0"/>
        <v>394.6</v>
      </c>
      <c r="Q19" s="270">
        <f t="shared" si="1"/>
        <v>423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81"/>
      <c r="P20" s="270"/>
      <c r="Q20" s="270"/>
    </row>
    <row r="21" spans="1:17" ht="2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2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2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49.5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95</v>
      </c>
      <c r="N24" s="258">
        <v>165</v>
      </c>
      <c r="O24" s="272">
        <v>5</v>
      </c>
      <c r="P24" s="270">
        <f t="shared" si="0"/>
        <v>135</v>
      </c>
      <c r="Q24" s="270">
        <f t="shared" si="1"/>
        <v>158.6</v>
      </c>
    </row>
    <row r="25" spans="1:17" ht="33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2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51.75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81"/>
      <c r="P28" s="270"/>
      <c r="Q28" s="270"/>
    </row>
    <row r="29" spans="1:17" ht="49.5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51.75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81"/>
      <c r="P31" s="270"/>
      <c r="Q31" s="270"/>
    </row>
    <row r="32" spans="1:17" ht="4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50</v>
      </c>
      <c r="J32" s="258">
        <v>53</v>
      </c>
      <c r="K32" s="261">
        <v>73</v>
      </c>
      <c r="L32" s="258">
        <v>73</v>
      </c>
      <c r="M32" s="261">
        <v>72</v>
      </c>
      <c r="N32" s="258">
        <v>72</v>
      </c>
      <c r="O32" s="272">
        <v>5</v>
      </c>
      <c r="P32" s="270">
        <f t="shared" si="0"/>
        <v>65.599999999999994</v>
      </c>
      <c r="Q32" s="270">
        <f t="shared" si="1"/>
        <v>70.599999999999994</v>
      </c>
    </row>
    <row r="33" spans="1:17" ht="32.25" customHeight="1">
      <c r="A33" s="24">
        <v>23</v>
      </c>
      <c r="B33" s="24" t="s">
        <v>32</v>
      </c>
      <c r="C33" s="254">
        <v>480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/>
      <c r="N33" s="258"/>
      <c r="O33" s="272">
        <v>3</v>
      </c>
      <c r="P33" s="270">
        <f t="shared" si="0"/>
        <v>512</v>
      </c>
      <c r="Q33" s="270">
        <f t="shared" si="1"/>
        <v>512</v>
      </c>
    </row>
    <row r="34" spans="1:17" ht="49.5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280</v>
      </c>
      <c r="J34" s="258">
        <v>280</v>
      </c>
      <c r="K34" s="257">
        <v>200</v>
      </c>
      <c r="L34" s="265">
        <v>200</v>
      </c>
      <c r="M34" s="261">
        <v>300</v>
      </c>
      <c r="N34" s="258">
        <v>380</v>
      </c>
      <c r="O34" s="272">
        <v>5</v>
      </c>
      <c r="P34" s="270">
        <f t="shared" si="0"/>
        <v>264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98</v>
      </c>
      <c r="L35" s="265">
        <v>98</v>
      </c>
      <c r="M35" s="261"/>
      <c r="N35" s="258"/>
      <c r="O35" s="272">
        <v>3</v>
      </c>
      <c r="P35" s="270">
        <f t="shared" si="0"/>
        <v>102</v>
      </c>
      <c r="Q35" s="270">
        <f t="shared" si="1"/>
        <v>102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/>
      <c r="L36" s="265"/>
      <c r="M36" s="261">
        <v>327.8</v>
      </c>
      <c r="N36" s="258">
        <v>327.8</v>
      </c>
      <c r="O36" s="272">
        <v>4</v>
      </c>
      <c r="P36" s="270">
        <f t="shared" si="0"/>
        <v>298.14499999999998</v>
      </c>
      <c r="Q36" s="270">
        <f t="shared" si="1"/>
        <v>298.14499999999998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285</v>
      </c>
      <c r="J37" s="258">
        <v>600</v>
      </c>
      <c r="K37" s="257">
        <v>320</v>
      </c>
      <c r="L37" s="265">
        <v>650</v>
      </c>
      <c r="M37" s="261">
        <v>360</v>
      </c>
      <c r="N37" s="258">
        <v>360</v>
      </c>
      <c r="O37" s="272">
        <v>5</v>
      </c>
      <c r="P37" s="270">
        <f t="shared" si="0"/>
        <v>337</v>
      </c>
      <c r="Q37" s="270">
        <f t="shared" si="1"/>
        <v>472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81"/>
      <c r="P38" s="270"/>
      <c r="Q38" s="270"/>
    </row>
    <row r="39" spans="1:17" ht="33">
      <c r="A39" s="24">
        <v>28</v>
      </c>
      <c r="B39" s="24" t="s">
        <v>38</v>
      </c>
      <c r="C39" s="254">
        <v>26</v>
      </c>
      <c r="D39" s="255">
        <f>C39</f>
        <v>26</v>
      </c>
      <c r="E39" s="257">
        <v>25</v>
      </c>
      <c r="F39" s="260">
        <v>25</v>
      </c>
      <c r="G39" s="257"/>
      <c r="H39" s="265"/>
      <c r="I39" s="257">
        <v>22</v>
      </c>
      <c r="J39" s="258">
        <v>22</v>
      </c>
      <c r="K39" s="261">
        <v>20</v>
      </c>
      <c r="L39" s="258">
        <v>20</v>
      </c>
      <c r="M39" s="261">
        <v>25</v>
      </c>
      <c r="N39" s="258">
        <v>25</v>
      </c>
      <c r="O39" s="272">
        <v>5</v>
      </c>
      <c r="P39" s="270">
        <f t="shared" si="0"/>
        <v>23.6</v>
      </c>
      <c r="Q39" s="270">
        <f t="shared" si="1"/>
        <v>23.6</v>
      </c>
    </row>
    <row r="40" spans="1:17" ht="33">
      <c r="A40" s="24">
        <v>29</v>
      </c>
      <c r="B40" s="24" t="s">
        <v>39</v>
      </c>
      <c r="C40" s="254">
        <v>38</v>
      </c>
      <c r="D40" s="255">
        <v>38</v>
      </c>
      <c r="E40" s="257">
        <v>43</v>
      </c>
      <c r="F40" s="260">
        <v>43</v>
      </c>
      <c r="G40" s="257"/>
      <c r="H40" s="265"/>
      <c r="I40" s="257">
        <v>38</v>
      </c>
      <c r="J40" s="258">
        <v>38</v>
      </c>
      <c r="K40" s="261">
        <v>40</v>
      </c>
      <c r="L40" s="258">
        <v>40</v>
      </c>
      <c r="M40" s="261">
        <v>40</v>
      </c>
      <c r="N40" s="258">
        <v>40</v>
      </c>
      <c r="O40" s="272">
        <v>5</v>
      </c>
      <c r="P40" s="270">
        <f t="shared" si="0"/>
        <v>39.799999999999997</v>
      </c>
      <c r="Q40" s="270">
        <f t="shared" si="1"/>
        <v>39.799999999999997</v>
      </c>
    </row>
    <row r="41" spans="1:17" ht="49.5">
      <c r="A41" s="24">
        <v>30</v>
      </c>
      <c r="B41" s="24" t="s">
        <v>40</v>
      </c>
      <c r="C41" s="254">
        <v>25</v>
      </c>
      <c r="D41" s="255">
        <f t="shared" ref="D41:D45" si="3">C41</f>
        <v>25</v>
      </c>
      <c r="E41" s="257">
        <v>22</v>
      </c>
      <c r="F41" s="260">
        <v>22</v>
      </c>
      <c r="G41" s="257"/>
      <c r="H41" s="265"/>
      <c r="I41" s="257">
        <v>22</v>
      </c>
      <c r="J41" s="258">
        <v>22</v>
      </c>
      <c r="K41" s="261">
        <v>40</v>
      </c>
      <c r="L41" s="258">
        <v>40</v>
      </c>
      <c r="M41" s="261">
        <v>26</v>
      </c>
      <c r="N41" s="258">
        <v>26</v>
      </c>
      <c r="O41" s="272">
        <v>5</v>
      </c>
      <c r="P41" s="270">
        <f t="shared" si="0"/>
        <v>27</v>
      </c>
      <c r="Q41" s="270">
        <f t="shared" si="1"/>
        <v>27</v>
      </c>
    </row>
    <row r="42" spans="1:17" ht="33">
      <c r="A42" s="24">
        <v>31</v>
      </c>
      <c r="B42" s="24" t="s">
        <v>41</v>
      </c>
      <c r="C42" s="254">
        <v>25</v>
      </c>
      <c r="D42" s="255">
        <v>82</v>
      </c>
      <c r="E42" s="257">
        <v>30</v>
      </c>
      <c r="F42" s="260">
        <v>30</v>
      </c>
      <c r="G42" s="257"/>
      <c r="H42" s="265"/>
      <c r="I42" s="257">
        <v>22</v>
      </c>
      <c r="J42" s="258">
        <v>22</v>
      </c>
      <c r="K42" s="261">
        <v>90</v>
      </c>
      <c r="L42" s="258">
        <v>90</v>
      </c>
      <c r="M42" s="261">
        <v>26</v>
      </c>
      <c r="N42" s="258">
        <v>26</v>
      </c>
      <c r="O42" s="272">
        <v>5</v>
      </c>
      <c r="P42" s="270">
        <f t="shared" si="0"/>
        <v>38.6</v>
      </c>
      <c r="Q42" s="270">
        <f t="shared" si="1"/>
        <v>50</v>
      </c>
    </row>
    <row r="43" spans="1:17" ht="33">
      <c r="A43" s="24">
        <v>32</v>
      </c>
      <c r="B43" s="24" t="s">
        <v>42</v>
      </c>
      <c r="C43" s="254">
        <v>95</v>
      </c>
      <c r="D43" s="255">
        <v>95</v>
      </c>
      <c r="E43" s="257"/>
      <c r="F43" s="260"/>
      <c r="G43" s="257"/>
      <c r="H43" s="265"/>
      <c r="I43" s="257">
        <v>90</v>
      </c>
      <c r="J43" s="258">
        <v>90</v>
      </c>
      <c r="K43" s="261">
        <v>85</v>
      </c>
      <c r="L43" s="258">
        <v>85</v>
      </c>
      <c r="M43" s="261"/>
      <c r="N43" s="258"/>
      <c r="O43" s="272">
        <v>3</v>
      </c>
      <c r="P43" s="270">
        <f t="shared" si="0"/>
        <v>90</v>
      </c>
      <c r="Q43" s="270">
        <f t="shared" si="1"/>
        <v>90</v>
      </c>
    </row>
    <row r="44" spans="1:17" ht="30" customHeight="1">
      <c r="A44" s="24">
        <v>33</v>
      </c>
      <c r="B44" s="24" t="s">
        <v>43</v>
      </c>
      <c r="C44" s="254">
        <v>150</v>
      </c>
      <c r="D44" s="255">
        <v>210</v>
      </c>
      <c r="E44" s="257"/>
      <c r="F44" s="260"/>
      <c r="G44" s="257"/>
      <c r="H44" s="265"/>
      <c r="I44" s="257">
        <v>150</v>
      </c>
      <c r="J44" s="258">
        <v>150</v>
      </c>
      <c r="K44" s="261">
        <v>160</v>
      </c>
      <c r="L44" s="258">
        <v>160</v>
      </c>
      <c r="M44" s="261"/>
      <c r="N44" s="258"/>
      <c r="O44" s="272">
        <v>3</v>
      </c>
      <c r="P44" s="270">
        <f t="shared" si="0"/>
        <v>153.33333333333334</v>
      </c>
      <c r="Q44" s="270">
        <f t="shared" si="1"/>
        <v>173.33333333333334</v>
      </c>
    </row>
    <row r="45" spans="1:17" ht="28.5" customHeight="1">
      <c r="A45" s="24">
        <v>34</v>
      </c>
      <c r="B45" s="24" t="s">
        <v>44</v>
      </c>
      <c r="C45" s="254">
        <v>260</v>
      </c>
      <c r="D45" s="255">
        <f t="shared" si="3"/>
        <v>260</v>
      </c>
      <c r="E45" s="257">
        <v>240</v>
      </c>
      <c r="F45" s="260">
        <v>240</v>
      </c>
      <c r="G45" s="257"/>
      <c r="H45" s="265"/>
      <c r="I45" s="257"/>
      <c r="J45" s="258"/>
      <c r="K45" s="261">
        <v>186</v>
      </c>
      <c r="L45" s="258">
        <v>186</v>
      </c>
      <c r="M45" s="261">
        <v>180</v>
      </c>
      <c r="N45" s="258">
        <v>180</v>
      </c>
      <c r="O45" s="272">
        <v>4</v>
      </c>
      <c r="P45" s="270">
        <f t="shared" si="0"/>
        <v>216.5</v>
      </c>
      <c r="Q45" s="270">
        <f t="shared" si="1"/>
        <v>216.5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81"/>
      <c r="P46" s="270"/>
      <c r="Q46" s="270"/>
    </row>
    <row r="47" spans="1:17" ht="33">
      <c r="A47" s="24">
        <v>35</v>
      </c>
      <c r="B47" s="24" t="s">
        <v>46</v>
      </c>
      <c r="C47" s="254">
        <v>140</v>
      </c>
      <c r="D47" s="255">
        <v>180</v>
      </c>
      <c r="E47" s="257">
        <v>130</v>
      </c>
      <c r="F47" s="260">
        <v>145</v>
      </c>
      <c r="G47" s="260"/>
      <c r="H47" s="257"/>
      <c r="I47" s="257">
        <v>100</v>
      </c>
      <c r="J47" s="258">
        <v>141</v>
      </c>
      <c r="K47" s="261">
        <v>130</v>
      </c>
      <c r="L47" s="258">
        <v>130</v>
      </c>
      <c r="M47" s="261">
        <v>150</v>
      </c>
      <c r="N47" s="258">
        <v>155</v>
      </c>
      <c r="O47" s="272">
        <v>5</v>
      </c>
      <c r="P47" s="270">
        <f t="shared" si="0"/>
        <v>130</v>
      </c>
      <c r="Q47" s="270">
        <f t="shared" si="1"/>
        <v>150.19999999999999</v>
      </c>
    </row>
    <row r="48" spans="1:17" ht="33">
      <c r="A48" s="24">
        <v>36</v>
      </c>
      <c r="B48" s="24" t="s">
        <v>47</v>
      </c>
      <c r="C48" s="254">
        <v>115</v>
      </c>
      <c r="D48" s="255">
        <v>115</v>
      </c>
      <c r="E48" s="257">
        <v>120</v>
      </c>
      <c r="F48" s="260">
        <v>120</v>
      </c>
      <c r="G48" s="260"/>
      <c r="H48" s="257"/>
      <c r="I48" s="257"/>
      <c r="J48" s="258"/>
      <c r="K48" s="261">
        <v>110</v>
      </c>
      <c r="L48" s="258">
        <v>110</v>
      </c>
      <c r="M48" s="261">
        <v>105</v>
      </c>
      <c r="N48" s="258">
        <v>105</v>
      </c>
      <c r="O48" s="272">
        <v>4</v>
      </c>
      <c r="P48" s="270">
        <f t="shared" si="0"/>
        <v>112.5</v>
      </c>
      <c r="Q48" s="270">
        <f t="shared" si="1"/>
        <v>112.5</v>
      </c>
    </row>
    <row r="49" spans="1:17" ht="33">
      <c r="A49" s="24">
        <v>37</v>
      </c>
      <c r="B49" s="24" t="s">
        <v>48</v>
      </c>
      <c r="C49" s="254">
        <v>190</v>
      </c>
      <c r="D49" s="255">
        <v>190</v>
      </c>
      <c r="E49" s="257"/>
      <c r="F49" s="260"/>
      <c r="G49" s="260"/>
      <c r="H49" s="257"/>
      <c r="I49" s="257">
        <v>175</v>
      </c>
      <c r="J49" s="258">
        <v>190</v>
      </c>
      <c r="K49" s="261">
        <v>118</v>
      </c>
      <c r="L49" s="258">
        <v>118</v>
      </c>
      <c r="M49" s="261">
        <v>304</v>
      </c>
      <c r="N49" s="258">
        <v>304</v>
      </c>
      <c r="O49" s="272">
        <v>4</v>
      </c>
      <c r="P49" s="270">
        <f t="shared" si="0"/>
        <v>196.75</v>
      </c>
      <c r="Q49" s="270">
        <f t="shared" si="1"/>
        <v>200.5</v>
      </c>
    </row>
    <row r="50" spans="1:17" ht="21">
      <c r="A50" s="24">
        <v>38</v>
      </c>
      <c r="B50" s="24" t="s">
        <v>49</v>
      </c>
      <c r="C50" s="254">
        <v>130</v>
      </c>
      <c r="D50" s="255">
        <v>130</v>
      </c>
      <c r="E50" s="257">
        <v>130</v>
      </c>
      <c r="F50" s="260">
        <v>130</v>
      </c>
      <c r="G50" s="260"/>
      <c r="H50" s="257"/>
      <c r="I50" s="257">
        <v>120</v>
      </c>
      <c r="J50" s="258">
        <v>120</v>
      </c>
      <c r="K50" s="261">
        <v>119</v>
      </c>
      <c r="L50" s="258">
        <v>119</v>
      </c>
      <c r="M50" s="261">
        <v>130</v>
      </c>
      <c r="N50" s="258">
        <v>130</v>
      </c>
      <c r="O50" s="272">
        <v>5</v>
      </c>
      <c r="P50" s="270">
        <f t="shared" si="0"/>
        <v>125.8</v>
      </c>
      <c r="Q50" s="270">
        <f t="shared" si="1"/>
        <v>125.8</v>
      </c>
    </row>
    <row r="51" spans="1:17" ht="21">
      <c r="A51" s="24">
        <v>39</v>
      </c>
      <c r="B51" s="24" t="s">
        <v>50</v>
      </c>
      <c r="C51" s="254">
        <v>210</v>
      </c>
      <c r="D51" s="255">
        <v>210</v>
      </c>
      <c r="E51" s="257">
        <v>215</v>
      </c>
      <c r="F51" s="260">
        <v>215</v>
      </c>
      <c r="G51" s="260"/>
      <c r="H51" s="257"/>
      <c r="I51" s="257">
        <v>150</v>
      </c>
      <c r="J51" s="258">
        <v>150</v>
      </c>
      <c r="K51" s="261">
        <v>154</v>
      </c>
      <c r="L51" s="258">
        <v>154</v>
      </c>
      <c r="M51" s="261">
        <v>212</v>
      </c>
      <c r="N51" s="258">
        <v>212</v>
      </c>
      <c r="O51" s="272">
        <v>5</v>
      </c>
      <c r="P51" s="270">
        <f t="shared" si="0"/>
        <v>188.2</v>
      </c>
      <c r="Q51" s="270">
        <f t="shared" si="1"/>
        <v>188.2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81"/>
      <c r="P52" s="270"/>
      <c r="Q52" s="270"/>
    </row>
    <row r="53" spans="1:17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55</v>
      </c>
      <c r="J53" s="267">
        <v>55</v>
      </c>
      <c r="K53" s="266">
        <v>56</v>
      </c>
      <c r="L53" s="267">
        <v>56</v>
      </c>
      <c r="M53" s="266">
        <v>60</v>
      </c>
      <c r="N53" s="267">
        <v>60</v>
      </c>
      <c r="O53" s="272">
        <v>5</v>
      </c>
      <c r="P53" s="270">
        <f t="shared" si="0"/>
        <v>55.6</v>
      </c>
      <c r="Q53" s="270">
        <f t="shared" si="1"/>
        <v>55.6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4" fitToWidth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6" activePane="bottomRight" state="frozen"/>
      <selection activeCell="J18" sqref="J18"/>
      <selection pane="topRight" activeCell="J18" sqref="J18"/>
      <selection pane="bottomLeft" activeCell="J18" sqref="J18"/>
      <selection pane="bottomRight" activeCell="J18" sqref="J18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82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83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83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42</v>
      </c>
      <c r="L7" s="250">
        <v>42</v>
      </c>
      <c r="M7" s="254">
        <v>32</v>
      </c>
      <c r="N7" s="255">
        <v>32</v>
      </c>
      <c r="O7" s="269">
        <v>5</v>
      </c>
      <c r="P7" s="270">
        <f>(C7+E7+G7+I7+K7+M7)/O7</f>
        <v>34.299999999999997</v>
      </c>
      <c r="Q7" s="270">
        <f>(D7+F7+H7+J7+L7+N7)/O7</f>
        <v>35.1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60</v>
      </c>
      <c r="L8" s="250">
        <v>90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62.8</v>
      </c>
      <c r="Q8" s="270">
        <f t="shared" ref="Q8:Q53" si="1">(D8+F8+H8+J8+L8+N8)/O8</f>
        <v>83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55</v>
      </c>
      <c r="L9" s="250">
        <v>52</v>
      </c>
      <c r="M9" s="254">
        <v>72</v>
      </c>
      <c r="N9" s="255">
        <v>72</v>
      </c>
      <c r="O9" s="269">
        <v>5</v>
      </c>
      <c r="P9" s="270">
        <f t="shared" si="0"/>
        <v>63.4</v>
      </c>
      <c r="Q9" s="270">
        <f t="shared" si="1"/>
        <v>62.8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39</v>
      </c>
      <c r="K10" s="254">
        <v>38</v>
      </c>
      <c r="L10" s="255">
        <v>50</v>
      </c>
      <c r="M10" s="254">
        <v>38</v>
      </c>
      <c r="N10" s="255">
        <v>44</v>
      </c>
      <c r="O10" s="269">
        <v>5</v>
      </c>
      <c r="P10" s="270">
        <f t="shared" si="0"/>
        <v>38.4</v>
      </c>
      <c r="Q10" s="270">
        <f t="shared" si="1"/>
        <v>43.4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110</v>
      </c>
      <c r="K11" s="254">
        <v>70</v>
      </c>
      <c r="L11" s="255">
        <v>70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43</v>
      </c>
      <c r="L12" s="255">
        <v>43</v>
      </c>
      <c r="M12" s="254">
        <v>40</v>
      </c>
      <c r="N12" s="255">
        <v>40</v>
      </c>
      <c r="O12" s="269">
        <v>5</v>
      </c>
      <c r="P12" s="270">
        <f t="shared" si="0"/>
        <v>40</v>
      </c>
      <c r="Q12" s="270">
        <f t="shared" si="1"/>
        <v>40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16</v>
      </c>
      <c r="J13" s="255">
        <v>16</v>
      </c>
      <c r="K13" s="254">
        <v>18</v>
      </c>
      <c r="L13" s="255">
        <v>21</v>
      </c>
      <c r="M13" s="254">
        <v>18</v>
      </c>
      <c r="N13" s="255">
        <v>18</v>
      </c>
      <c r="O13" s="269">
        <v>5</v>
      </c>
      <c r="P13" s="270">
        <f t="shared" si="0"/>
        <v>18</v>
      </c>
      <c r="Q13" s="270">
        <f t="shared" si="1"/>
        <v>18.600000000000001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84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/>
      <c r="J17" s="258"/>
      <c r="K17" s="261">
        <v>180</v>
      </c>
      <c r="L17" s="258">
        <v>180</v>
      </c>
      <c r="M17" s="261">
        <v>230</v>
      </c>
      <c r="N17" s="258">
        <v>255</v>
      </c>
      <c r="O17" s="272">
        <v>4</v>
      </c>
      <c r="P17" s="270">
        <f t="shared" si="0"/>
        <v>205</v>
      </c>
      <c r="Q17" s="270">
        <f t="shared" si="1"/>
        <v>255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280</v>
      </c>
      <c r="J18" s="258">
        <v>360</v>
      </c>
      <c r="K18" s="261">
        <v>385</v>
      </c>
      <c r="L18" s="258">
        <v>385</v>
      </c>
      <c r="M18" s="261">
        <v>300</v>
      </c>
      <c r="N18" s="258">
        <v>395</v>
      </c>
      <c r="O18" s="272">
        <v>5</v>
      </c>
      <c r="P18" s="270">
        <f t="shared" si="0"/>
        <v>313</v>
      </c>
      <c r="Q18" s="270">
        <f t="shared" si="1"/>
        <v>383.6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>
        <v>420</v>
      </c>
      <c r="J19" s="257">
        <v>420</v>
      </c>
      <c r="K19" s="261">
        <v>395</v>
      </c>
      <c r="L19" s="258">
        <v>395</v>
      </c>
      <c r="M19" s="261">
        <v>380</v>
      </c>
      <c r="N19" s="261">
        <v>460</v>
      </c>
      <c r="O19" s="272">
        <v>5</v>
      </c>
      <c r="P19" s="270">
        <f t="shared" si="0"/>
        <v>394.6</v>
      </c>
      <c r="Q19" s="270">
        <f t="shared" si="1"/>
        <v>423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84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84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84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50</v>
      </c>
      <c r="J32" s="258">
        <v>53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66.2</v>
      </c>
      <c r="Q32" s="270">
        <f t="shared" si="1"/>
        <v>71.2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280</v>
      </c>
      <c r="J34" s="258">
        <v>280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255</v>
      </c>
      <c r="Q34" s="270">
        <f t="shared" si="1"/>
        <v>280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98</v>
      </c>
      <c r="L35" s="265">
        <v>98</v>
      </c>
      <c r="M35" s="261">
        <v>106</v>
      </c>
      <c r="N35" s="258">
        <v>106</v>
      </c>
      <c r="O35" s="272">
        <v>4</v>
      </c>
      <c r="P35" s="270">
        <f t="shared" si="0"/>
        <v>103</v>
      </c>
      <c r="Q35" s="270">
        <f t="shared" si="1"/>
        <v>103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/>
      <c r="L36" s="265"/>
      <c r="M36" s="261">
        <f>98000/315</f>
        <v>311.11111111111109</v>
      </c>
      <c r="N36" s="258">
        <v>311</v>
      </c>
      <c r="O36" s="272">
        <v>4</v>
      </c>
      <c r="P36" s="270">
        <f t="shared" si="0"/>
        <v>293.97277777777776</v>
      </c>
      <c r="Q36" s="270">
        <f t="shared" si="1"/>
        <v>293.94499999999999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285</v>
      </c>
      <c r="J37" s="258">
        <v>600</v>
      </c>
      <c r="K37" s="257">
        <v>320</v>
      </c>
      <c r="L37" s="265">
        <v>650</v>
      </c>
      <c r="M37" s="261"/>
      <c r="N37" s="258"/>
      <c r="O37" s="272">
        <v>4</v>
      </c>
      <c r="P37" s="270">
        <f t="shared" si="0"/>
        <v>331.25</v>
      </c>
      <c r="Q37" s="270">
        <f t="shared" si="1"/>
        <v>500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84"/>
      <c r="P38" s="270"/>
      <c r="Q38" s="270"/>
    </row>
    <row r="39" spans="1:17" ht="30.75" customHeight="1">
      <c r="A39" s="24">
        <v>28</v>
      </c>
      <c r="B39" s="24" t="s">
        <v>38</v>
      </c>
      <c r="C39" s="254">
        <v>26</v>
      </c>
      <c r="D39" s="255">
        <f>C39</f>
        <v>26</v>
      </c>
      <c r="E39" s="257">
        <v>25</v>
      </c>
      <c r="F39" s="260">
        <v>25</v>
      </c>
      <c r="G39" s="257"/>
      <c r="H39" s="265"/>
      <c r="I39" s="257">
        <v>22</v>
      </c>
      <c r="J39" s="258">
        <v>22</v>
      </c>
      <c r="K39" s="261">
        <v>20</v>
      </c>
      <c r="L39" s="258">
        <v>20</v>
      </c>
      <c r="M39" s="261"/>
      <c r="N39" s="258">
        <f>M39</f>
        <v>0</v>
      </c>
      <c r="O39" s="272">
        <v>4</v>
      </c>
      <c r="P39" s="270">
        <f t="shared" si="0"/>
        <v>23.25</v>
      </c>
      <c r="Q39" s="270">
        <f t="shared" si="1"/>
        <v>23.25</v>
      </c>
    </row>
    <row r="40" spans="1:17" ht="30" customHeight="1">
      <c r="A40" s="24">
        <v>29</v>
      </c>
      <c r="B40" s="24" t="s">
        <v>39</v>
      </c>
      <c r="C40" s="254">
        <v>32</v>
      </c>
      <c r="D40" s="255">
        <f>C40</f>
        <v>32</v>
      </c>
      <c r="E40" s="257">
        <v>43</v>
      </c>
      <c r="F40" s="260">
        <v>43</v>
      </c>
      <c r="G40" s="257"/>
      <c r="H40" s="265"/>
      <c r="I40" s="257">
        <v>36</v>
      </c>
      <c r="J40" s="258">
        <v>36</v>
      </c>
      <c r="K40" s="261">
        <v>40</v>
      </c>
      <c r="L40" s="258">
        <v>40</v>
      </c>
      <c r="M40" s="261">
        <v>33</v>
      </c>
      <c r="N40" s="258">
        <f t="shared" ref="N40:N45" si="3">M40</f>
        <v>33</v>
      </c>
      <c r="O40" s="272">
        <v>5</v>
      </c>
      <c r="P40" s="270">
        <f t="shared" si="0"/>
        <v>36.799999999999997</v>
      </c>
      <c r="Q40" s="270">
        <f t="shared" si="1"/>
        <v>36.799999999999997</v>
      </c>
    </row>
    <row r="41" spans="1:17" ht="38.25" customHeight="1">
      <c r="A41" s="24">
        <v>30</v>
      </c>
      <c r="B41" s="24" t="s">
        <v>40</v>
      </c>
      <c r="C41" s="254">
        <v>33</v>
      </c>
      <c r="D41" s="255">
        <f t="shared" ref="D41:D45" si="4">C41</f>
        <v>33</v>
      </c>
      <c r="E41" s="257">
        <v>22</v>
      </c>
      <c r="F41" s="260">
        <v>22</v>
      </c>
      <c r="G41" s="257"/>
      <c r="H41" s="265"/>
      <c r="I41" s="257">
        <v>22</v>
      </c>
      <c r="J41" s="258">
        <v>22</v>
      </c>
      <c r="K41" s="261">
        <v>40</v>
      </c>
      <c r="L41" s="258">
        <v>40</v>
      </c>
      <c r="M41" s="261">
        <v>22</v>
      </c>
      <c r="N41" s="258">
        <f t="shared" si="3"/>
        <v>22</v>
      </c>
      <c r="O41" s="272">
        <v>5</v>
      </c>
      <c r="P41" s="270">
        <f t="shared" si="0"/>
        <v>27.8</v>
      </c>
      <c r="Q41" s="270">
        <f t="shared" si="1"/>
        <v>27.8</v>
      </c>
    </row>
    <row r="42" spans="1:17" ht="27.75" customHeight="1">
      <c r="A42" s="24">
        <v>31</v>
      </c>
      <c r="B42" s="24" t="s">
        <v>41</v>
      </c>
      <c r="C42" s="254">
        <v>72</v>
      </c>
      <c r="D42" s="255">
        <f t="shared" si="4"/>
        <v>72</v>
      </c>
      <c r="E42" s="257">
        <v>30</v>
      </c>
      <c r="F42" s="260">
        <v>30</v>
      </c>
      <c r="G42" s="257"/>
      <c r="H42" s="265"/>
      <c r="I42" s="257">
        <v>22</v>
      </c>
      <c r="J42" s="258">
        <v>22</v>
      </c>
      <c r="K42" s="261">
        <v>90</v>
      </c>
      <c r="L42" s="258">
        <v>90</v>
      </c>
      <c r="M42" s="261">
        <v>87</v>
      </c>
      <c r="N42" s="258">
        <f t="shared" si="3"/>
        <v>87</v>
      </c>
      <c r="O42" s="272">
        <v>5</v>
      </c>
      <c r="P42" s="270">
        <f t="shared" si="0"/>
        <v>60.2</v>
      </c>
      <c r="Q42" s="270">
        <f t="shared" si="1"/>
        <v>60.2</v>
      </c>
    </row>
    <row r="43" spans="1:17" ht="18.75" customHeight="1">
      <c r="A43" s="24">
        <v>32</v>
      </c>
      <c r="B43" s="24" t="s">
        <v>42</v>
      </c>
      <c r="C43" s="254">
        <v>90</v>
      </c>
      <c r="D43" s="255">
        <f t="shared" si="4"/>
        <v>90</v>
      </c>
      <c r="E43" s="257"/>
      <c r="F43" s="260"/>
      <c r="G43" s="257"/>
      <c r="H43" s="265"/>
      <c r="I43" s="257">
        <v>105</v>
      </c>
      <c r="J43" s="258">
        <v>105</v>
      </c>
      <c r="K43" s="261">
        <v>85</v>
      </c>
      <c r="L43" s="258">
        <v>85</v>
      </c>
      <c r="M43" s="261">
        <v>100</v>
      </c>
      <c r="N43" s="258">
        <f t="shared" si="3"/>
        <v>100</v>
      </c>
      <c r="O43" s="272">
        <v>4</v>
      </c>
      <c r="P43" s="270">
        <f t="shared" si="0"/>
        <v>95</v>
      </c>
      <c r="Q43" s="270">
        <f t="shared" si="1"/>
        <v>95</v>
      </c>
    </row>
    <row r="44" spans="1:17" ht="20.25" customHeight="1">
      <c r="A44" s="24">
        <v>33</v>
      </c>
      <c r="B44" s="24" t="s">
        <v>43</v>
      </c>
      <c r="C44" s="254">
        <v>110</v>
      </c>
      <c r="D44" s="255">
        <f t="shared" si="4"/>
        <v>110</v>
      </c>
      <c r="E44" s="257"/>
      <c r="F44" s="260"/>
      <c r="G44" s="257"/>
      <c r="H44" s="265"/>
      <c r="I44" s="257">
        <v>105</v>
      </c>
      <c r="J44" s="258">
        <v>105</v>
      </c>
      <c r="K44" s="261">
        <v>160</v>
      </c>
      <c r="L44" s="258">
        <v>160</v>
      </c>
      <c r="M44" s="261">
        <v>95</v>
      </c>
      <c r="N44" s="258">
        <f t="shared" si="3"/>
        <v>95</v>
      </c>
      <c r="O44" s="272">
        <v>4</v>
      </c>
      <c r="P44" s="270">
        <f t="shared" si="0"/>
        <v>117.5</v>
      </c>
      <c r="Q44" s="270">
        <f t="shared" si="1"/>
        <v>117.5</v>
      </c>
    </row>
    <row r="45" spans="1:17" ht="28.5" customHeight="1">
      <c r="A45" s="24">
        <v>34</v>
      </c>
      <c r="B45" s="24" t="s">
        <v>44</v>
      </c>
      <c r="C45" s="254">
        <v>260</v>
      </c>
      <c r="D45" s="255">
        <f t="shared" si="4"/>
        <v>260</v>
      </c>
      <c r="E45" s="257">
        <v>240</v>
      </c>
      <c r="F45" s="260">
        <v>240</v>
      </c>
      <c r="G45" s="257"/>
      <c r="H45" s="265"/>
      <c r="I45" s="257"/>
      <c r="J45" s="258"/>
      <c r="K45" s="261">
        <v>186</v>
      </c>
      <c r="L45" s="258">
        <v>186</v>
      </c>
      <c r="M45" s="261">
        <v>0</v>
      </c>
      <c r="N45" s="258">
        <f t="shared" si="3"/>
        <v>0</v>
      </c>
      <c r="O45" s="272">
        <v>3</v>
      </c>
      <c r="P45" s="270">
        <f t="shared" si="0"/>
        <v>228.66666666666666</v>
      </c>
      <c r="Q45" s="270">
        <f t="shared" si="1"/>
        <v>228.66666666666666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84"/>
      <c r="P46" s="270"/>
      <c r="Q46" s="270"/>
    </row>
    <row r="47" spans="1:17" ht="21" customHeight="1">
      <c r="A47" s="24">
        <v>35</v>
      </c>
      <c r="B47" s="24" t="s">
        <v>46</v>
      </c>
      <c r="C47" s="254">
        <v>140</v>
      </c>
      <c r="D47" s="255">
        <v>200</v>
      </c>
      <c r="E47" s="257">
        <v>130</v>
      </c>
      <c r="F47" s="260">
        <v>145</v>
      </c>
      <c r="G47" s="259"/>
      <c r="H47" s="264"/>
      <c r="I47" s="257">
        <v>100</v>
      </c>
      <c r="J47" s="258">
        <v>141</v>
      </c>
      <c r="K47" s="261">
        <v>130</v>
      </c>
      <c r="L47" s="258">
        <v>130</v>
      </c>
      <c r="M47" s="261">
        <v>150</v>
      </c>
      <c r="N47" s="258">
        <v>175</v>
      </c>
      <c r="O47" s="272">
        <v>5</v>
      </c>
      <c r="P47" s="270">
        <f t="shared" si="0"/>
        <v>130</v>
      </c>
      <c r="Q47" s="270">
        <f t="shared" si="1"/>
        <v>158.19999999999999</v>
      </c>
    </row>
    <row r="48" spans="1:17" ht="18" customHeight="1">
      <c r="A48" s="24">
        <v>36</v>
      </c>
      <c r="B48" s="24" t="s">
        <v>47</v>
      </c>
      <c r="C48" s="254">
        <v>125</v>
      </c>
      <c r="D48" s="255">
        <v>125</v>
      </c>
      <c r="E48" s="257">
        <v>120</v>
      </c>
      <c r="F48" s="260">
        <v>120</v>
      </c>
      <c r="G48" s="259"/>
      <c r="H48" s="264"/>
      <c r="I48" s="257">
        <v>120</v>
      </c>
      <c r="J48" s="258">
        <f>I48</f>
        <v>120</v>
      </c>
      <c r="K48" s="261">
        <v>110</v>
      </c>
      <c r="L48" s="258">
        <v>110</v>
      </c>
      <c r="M48" s="261">
        <v>110</v>
      </c>
      <c r="N48" s="258">
        <f>M48</f>
        <v>110</v>
      </c>
      <c r="O48" s="272">
        <v>4</v>
      </c>
      <c r="P48" s="270">
        <f t="shared" si="0"/>
        <v>146.25</v>
      </c>
      <c r="Q48" s="270">
        <f t="shared" si="1"/>
        <v>146.25</v>
      </c>
    </row>
    <row r="49" spans="1:17" ht="17.25" customHeight="1">
      <c r="A49" s="24">
        <v>37</v>
      </c>
      <c r="B49" s="24" t="s">
        <v>48</v>
      </c>
      <c r="C49" s="254">
        <v>120</v>
      </c>
      <c r="D49" s="255">
        <v>120</v>
      </c>
      <c r="E49" s="257"/>
      <c r="F49" s="260"/>
      <c r="G49" s="259"/>
      <c r="H49" s="264"/>
      <c r="I49" s="257"/>
      <c r="J49" s="258">
        <f t="shared" ref="J49:J51" si="5">I49</f>
        <v>0</v>
      </c>
      <c r="K49" s="261">
        <v>118</v>
      </c>
      <c r="L49" s="258">
        <v>118</v>
      </c>
      <c r="M49" s="261"/>
      <c r="N49" s="258">
        <f t="shared" ref="N49:N51" si="6">M49</f>
        <v>0</v>
      </c>
      <c r="O49" s="272">
        <v>2</v>
      </c>
      <c r="P49" s="270">
        <f t="shared" si="0"/>
        <v>119</v>
      </c>
      <c r="Q49" s="270">
        <f t="shared" si="1"/>
        <v>119</v>
      </c>
    </row>
    <row r="50" spans="1:17" ht="18" customHeight="1">
      <c r="A50" s="24">
        <v>38</v>
      </c>
      <c r="B50" s="24" t="s">
        <v>49</v>
      </c>
      <c r="C50" s="254">
        <v>125</v>
      </c>
      <c r="D50" s="255">
        <v>125</v>
      </c>
      <c r="E50" s="257">
        <v>130</v>
      </c>
      <c r="F50" s="260">
        <v>130</v>
      </c>
      <c r="G50" s="259"/>
      <c r="H50" s="264"/>
      <c r="I50" s="257">
        <v>130</v>
      </c>
      <c r="J50" s="258">
        <f t="shared" si="5"/>
        <v>130</v>
      </c>
      <c r="K50" s="261">
        <v>119</v>
      </c>
      <c r="L50" s="258">
        <v>119</v>
      </c>
      <c r="M50" s="261">
        <v>125</v>
      </c>
      <c r="N50" s="258">
        <f t="shared" si="6"/>
        <v>125</v>
      </c>
      <c r="O50" s="272">
        <v>5</v>
      </c>
      <c r="P50" s="270">
        <f t="shared" si="0"/>
        <v>125.8</v>
      </c>
      <c r="Q50" s="270">
        <f t="shared" si="1"/>
        <v>125.8</v>
      </c>
    </row>
    <row r="51" spans="1:17" ht="18.75" customHeight="1">
      <c r="A51" s="24">
        <v>39</v>
      </c>
      <c r="B51" s="24" t="s">
        <v>50</v>
      </c>
      <c r="C51" s="254">
        <v>280</v>
      </c>
      <c r="D51" s="255">
        <v>280</v>
      </c>
      <c r="E51" s="257"/>
      <c r="F51" s="260"/>
      <c r="G51" s="259"/>
      <c r="H51" s="264"/>
      <c r="I51" s="257">
        <v>220</v>
      </c>
      <c r="J51" s="258">
        <f t="shared" si="5"/>
        <v>220</v>
      </c>
      <c r="K51" s="261">
        <v>154</v>
      </c>
      <c r="L51" s="258">
        <v>154</v>
      </c>
      <c r="M51" s="261">
        <v>235</v>
      </c>
      <c r="N51" s="258">
        <f t="shared" si="6"/>
        <v>235</v>
      </c>
      <c r="O51" s="272">
        <v>4</v>
      </c>
      <c r="P51" s="270">
        <f t="shared" si="0"/>
        <v>222.25</v>
      </c>
      <c r="Q51" s="270">
        <f t="shared" si="1"/>
        <v>222.25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84"/>
      <c r="P52" s="270"/>
      <c r="Q52" s="270"/>
    </row>
    <row r="53" spans="1:17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56</v>
      </c>
      <c r="L53" s="267">
        <v>56</v>
      </c>
      <c r="M53" s="266">
        <v>50</v>
      </c>
      <c r="N53" s="267">
        <v>50</v>
      </c>
      <c r="O53" s="272">
        <v>5</v>
      </c>
      <c r="P53" s="270">
        <f t="shared" si="0"/>
        <v>52.6</v>
      </c>
      <c r="Q53" s="270">
        <f t="shared" si="1"/>
        <v>52.6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6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F42" sqref="F42:F43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85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86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86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>
        <v>40</v>
      </c>
      <c r="N12" s="255">
        <v>40</v>
      </c>
      <c r="O12" s="269">
        <v>5</v>
      </c>
      <c r="P12" s="270">
        <f t="shared" si="0"/>
        <v>39</v>
      </c>
      <c r="Q12" s="270">
        <f t="shared" si="1"/>
        <v>39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87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87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87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87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87"/>
      <c r="P38" s="270"/>
      <c r="Q38" s="270"/>
    </row>
    <row r="39" spans="1:17" ht="30.75" customHeight="1">
      <c r="A39" s="24">
        <v>28</v>
      </c>
      <c r="B39" s="24" t="s">
        <v>38</v>
      </c>
      <c r="C39" s="254">
        <v>25</v>
      </c>
      <c r="D39" s="255">
        <f>C39</f>
        <v>25</v>
      </c>
      <c r="E39" s="257">
        <v>24</v>
      </c>
      <c r="F39" s="260">
        <f>E39</f>
        <v>24</v>
      </c>
      <c r="G39" s="257"/>
      <c r="H39" s="265"/>
      <c r="I39" s="257">
        <v>25</v>
      </c>
      <c r="J39" s="258">
        <f>I39</f>
        <v>25</v>
      </c>
      <c r="K39" s="261">
        <v>20</v>
      </c>
      <c r="L39" s="258">
        <f>K39</f>
        <v>20</v>
      </c>
      <c r="M39" s="261">
        <v>21</v>
      </c>
      <c r="N39" s="258">
        <f>M39</f>
        <v>21</v>
      </c>
      <c r="O39" s="272">
        <v>5</v>
      </c>
      <c r="P39" s="270">
        <f t="shared" si="0"/>
        <v>23</v>
      </c>
      <c r="Q39" s="270">
        <f t="shared" si="1"/>
        <v>23</v>
      </c>
    </row>
    <row r="40" spans="1:17" ht="30" customHeight="1">
      <c r="A40" s="24">
        <v>29</v>
      </c>
      <c r="B40" s="24" t="s">
        <v>39</v>
      </c>
      <c r="C40" s="254">
        <v>25</v>
      </c>
      <c r="D40" s="255">
        <f>C40</f>
        <v>25</v>
      </c>
      <c r="E40" s="257"/>
      <c r="F40" s="260">
        <f t="shared" ref="F40:F45" si="3">E40</f>
        <v>0</v>
      </c>
      <c r="G40" s="257"/>
      <c r="H40" s="265"/>
      <c r="I40" s="257">
        <v>30</v>
      </c>
      <c r="J40" s="258">
        <f t="shared" ref="J40:J45" si="4">I40</f>
        <v>30</v>
      </c>
      <c r="K40" s="261">
        <v>33</v>
      </c>
      <c r="L40" s="258">
        <f t="shared" ref="L40:L45" si="5">K40</f>
        <v>33</v>
      </c>
      <c r="M40" s="261">
        <v>30</v>
      </c>
      <c r="N40" s="258">
        <f t="shared" ref="N40:N45" si="6">M40</f>
        <v>30</v>
      </c>
      <c r="O40" s="272">
        <v>4</v>
      </c>
      <c r="P40" s="270">
        <f t="shared" si="0"/>
        <v>29.5</v>
      </c>
      <c r="Q40" s="270">
        <f t="shared" si="1"/>
        <v>29.5</v>
      </c>
    </row>
    <row r="41" spans="1:17" ht="38.25" customHeight="1">
      <c r="A41" s="24">
        <v>30</v>
      </c>
      <c r="B41" s="24" t="s">
        <v>40</v>
      </c>
      <c r="C41" s="254">
        <v>25</v>
      </c>
      <c r="D41" s="255">
        <f t="shared" ref="D41:D45" si="7">C41</f>
        <v>25</v>
      </c>
      <c r="E41" s="257">
        <v>21</v>
      </c>
      <c r="F41" s="260">
        <f t="shared" si="3"/>
        <v>21</v>
      </c>
      <c r="G41" s="257"/>
      <c r="H41" s="265"/>
      <c r="I41" s="257">
        <v>24</v>
      </c>
      <c r="J41" s="258">
        <f t="shared" si="4"/>
        <v>24</v>
      </c>
      <c r="K41" s="261">
        <v>27</v>
      </c>
      <c r="L41" s="258">
        <f t="shared" si="5"/>
        <v>27</v>
      </c>
      <c r="M41" s="261">
        <v>21</v>
      </c>
      <c r="N41" s="258">
        <f t="shared" si="6"/>
        <v>21</v>
      </c>
      <c r="O41" s="272">
        <v>5</v>
      </c>
      <c r="P41" s="270">
        <f t="shared" si="0"/>
        <v>23.6</v>
      </c>
      <c r="Q41" s="270">
        <f t="shared" si="1"/>
        <v>23.6</v>
      </c>
    </row>
    <row r="42" spans="1:17" ht="27.75" customHeight="1">
      <c r="A42" s="24">
        <v>31</v>
      </c>
      <c r="B42" s="24" t="s">
        <v>41</v>
      </c>
      <c r="C42" s="254">
        <v>90</v>
      </c>
      <c r="D42" s="255">
        <f t="shared" si="7"/>
        <v>90</v>
      </c>
      <c r="E42" s="257">
        <v>86</v>
      </c>
      <c r="F42" s="260">
        <f t="shared" si="3"/>
        <v>86</v>
      </c>
      <c r="G42" s="257"/>
      <c r="H42" s="265"/>
      <c r="I42" s="257">
        <v>28</v>
      </c>
      <c r="J42" s="258">
        <f t="shared" si="4"/>
        <v>28</v>
      </c>
      <c r="K42" s="261"/>
      <c r="L42" s="258">
        <f t="shared" si="5"/>
        <v>0</v>
      </c>
      <c r="M42" s="261">
        <v>38</v>
      </c>
      <c r="N42" s="258">
        <v>85</v>
      </c>
      <c r="O42" s="272">
        <v>4</v>
      </c>
      <c r="P42" s="270">
        <f t="shared" si="0"/>
        <v>60.5</v>
      </c>
      <c r="Q42" s="270">
        <f t="shared" si="1"/>
        <v>72.25</v>
      </c>
    </row>
    <row r="43" spans="1:17" ht="18.75" customHeight="1">
      <c r="A43" s="24">
        <v>32</v>
      </c>
      <c r="B43" s="24" t="s">
        <v>42</v>
      </c>
      <c r="C43" s="254">
        <v>75</v>
      </c>
      <c r="D43" s="255">
        <f t="shared" si="7"/>
        <v>75</v>
      </c>
      <c r="E43" s="257">
        <v>98</v>
      </c>
      <c r="F43" s="260">
        <f t="shared" si="3"/>
        <v>98</v>
      </c>
      <c r="G43" s="257"/>
      <c r="H43" s="265"/>
      <c r="I43" s="257">
        <v>90</v>
      </c>
      <c r="J43" s="258">
        <f t="shared" si="4"/>
        <v>90</v>
      </c>
      <c r="K43" s="261">
        <v>92</v>
      </c>
      <c r="L43" s="258">
        <f t="shared" si="5"/>
        <v>92</v>
      </c>
      <c r="M43" s="261">
        <v>75</v>
      </c>
      <c r="N43" s="258">
        <f t="shared" si="6"/>
        <v>75</v>
      </c>
      <c r="O43" s="272">
        <v>5</v>
      </c>
      <c r="P43" s="270">
        <f t="shared" si="0"/>
        <v>86</v>
      </c>
      <c r="Q43" s="270">
        <f t="shared" si="1"/>
        <v>86</v>
      </c>
    </row>
    <row r="44" spans="1:17" ht="20.25" customHeight="1">
      <c r="A44" s="24">
        <v>33</v>
      </c>
      <c r="B44" s="24" t="s">
        <v>43</v>
      </c>
      <c r="C44" s="254">
        <v>90</v>
      </c>
      <c r="D44" s="255">
        <f t="shared" si="7"/>
        <v>90</v>
      </c>
      <c r="E44" s="257">
        <v>91</v>
      </c>
      <c r="F44" s="260">
        <f t="shared" si="3"/>
        <v>91</v>
      </c>
      <c r="G44" s="257"/>
      <c r="H44" s="265"/>
      <c r="I44" s="257">
        <v>100</v>
      </c>
      <c r="J44" s="258">
        <f t="shared" si="4"/>
        <v>100</v>
      </c>
      <c r="K44" s="261">
        <v>100</v>
      </c>
      <c r="L44" s="258">
        <f t="shared" si="5"/>
        <v>100</v>
      </c>
      <c r="M44" s="261">
        <v>95</v>
      </c>
      <c r="N44" s="258">
        <f t="shared" si="6"/>
        <v>95</v>
      </c>
      <c r="O44" s="272">
        <v>5</v>
      </c>
      <c r="P44" s="270">
        <f t="shared" si="0"/>
        <v>95.2</v>
      </c>
      <c r="Q44" s="270">
        <f t="shared" si="1"/>
        <v>95.2</v>
      </c>
    </row>
    <row r="45" spans="1:17" ht="28.5" customHeight="1">
      <c r="A45" s="24">
        <v>34</v>
      </c>
      <c r="B45" s="24" t="s">
        <v>44</v>
      </c>
      <c r="C45" s="254">
        <v>190</v>
      </c>
      <c r="D45" s="255">
        <f t="shared" si="7"/>
        <v>190</v>
      </c>
      <c r="E45" s="257">
        <v>170</v>
      </c>
      <c r="F45" s="260">
        <f t="shared" si="3"/>
        <v>170</v>
      </c>
      <c r="G45" s="257"/>
      <c r="H45" s="265"/>
      <c r="I45" s="257"/>
      <c r="J45" s="258">
        <f t="shared" si="4"/>
        <v>0</v>
      </c>
      <c r="K45" s="261">
        <v>248</v>
      </c>
      <c r="L45" s="258">
        <f t="shared" si="5"/>
        <v>248</v>
      </c>
      <c r="M45" s="261">
        <v>160</v>
      </c>
      <c r="N45" s="258">
        <f t="shared" si="6"/>
        <v>160</v>
      </c>
      <c r="O45" s="272">
        <v>4</v>
      </c>
      <c r="P45" s="270">
        <f t="shared" si="0"/>
        <v>192</v>
      </c>
      <c r="Q45" s="270">
        <f t="shared" si="1"/>
        <v>192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87"/>
      <c r="P46" s="270"/>
      <c r="Q46" s="270"/>
    </row>
    <row r="47" spans="1:17" ht="21" customHeight="1">
      <c r="A47" s="24">
        <v>35</v>
      </c>
      <c r="B47" s="24" t="s">
        <v>46</v>
      </c>
      <c r="C47" s="254">
        <v>140</v>
      </c>
      <c r="D47" s="255">
        <v>230</v>
      </c>
      <c r="E47" s="257">
        <v>130</v>
      </c>
      <c r="F47" s="260">
        <v>145</v>
      </c>
      <c r="G47" s="259"/>
      <c r="H47" s="264"/>
      <c r="I47" s="257">
        <v>100</v>
      </c>
      <c r="J47" s="258">
        <v>141</v>
      </c>
      <c r="K47" s="261">
        <v>130</v>
      </c>
      <c r="L47" s="258">
        <v>130</v>
      </c>
      <c r="M47" s="261">
        <v>150</v>
      </c>
      <c r="N47" s="258">
        <v>175</v>
      </c>
      <c r="O47" s="272">
        <v>5</v>
      </c>
      <c r="P47" s="270">
        <f t="shared" si="0"/>
        <v>130</v>
      </c>
      <c r="Q47" s="270">
        <f t="shared" si="1"/>
        <v>164.2</v>
      </c>
    </row>
    <row r="48" spans="1:17" ht="18" customHeight="1">
      <c r="A48" s="24">
        <v>36</v>
      </c>
      <c r="B48" s="24" t="s">
        <v>47</v>
      </c>
      <c r="C48" s="254">
        <v>120</v>
      </c>
      <c r="D48" s="255">
        <f>C48</f>
        <v>120</v>
      </c>
      <c r="E48" s="257">
        <v>125</v>
      </c>
      <c r="F48" s="260">
        <v>120</v>
      </c>
      <c r="G48" s="259"/>
      <c r="H48" s="264"/>
      <c r="I48" s="257">
        <v>120</v>
      </c>
      <c r="J48" s="258">
        <f>I48</f>
        <v>120</v>
      </c>
      <c r="K48" s="261">
        <v>110</v>
      </c>
      <c r="L48" s="258">
        <v>110</v>
      </c>
      <c r="M48" s="261">
        <v>110</v>
      </c>
      <c r="N48" s="258">
        <f>M48</f>
        <v>110</v>
      </c>
      <c r="O48" s="272">
        <v>5</v>
      </c>
      <c r="P48" s="270">
        <f t="shared" si="0"/>
        <v>117</v>
      </c>
      <c r="Q48" s="270">
        <f t="shared" si="1"/>
        <v>116</v>
      </c>
    </row>
    <row r="49" spans="1:17" ht="17.25" customHeight="1">
      <c r="A49" s="24">
        <v>37</v>
      </c>
      <c r="B49" s="24" t="s">
        <v>48</v>
      </c>
      <c r="C49" s="254">
        <v>120</v>
      </c>
      <c r="D49" s="255">
        <f t="shared" ref="D49:D51" si="8">C49</f>
        <v>120</v>
      </c>
      <c r="E49" s="257">
        <v>290</v>
      </c>
      <c r="F49" s="260">
        <v>290</v>
      </c>
      <c r="G49" s="259"/>
      <c r="H49" s="264"/>
      <c r="I49" s="257"/>
      <c r="J49" s="258">
        <f t="shared" ref="J49:J51" si="9">I49</f>
        <v>0</v>
      </c>
      <c r="K49" s="261">
        <v>118</v>
      </c>
      <c r="L49" s="258">
        <v>118</v>
      </c>
      <c r="M49" s="261"/>
      <c r="N49" s="258">
        <f t="shared" ref="N49:N51" si="10">M49</f>
        <v>0</v>
      </c>
      <c r="O49" s="272">
        <v>3</v>
      </c>
      <c r="P49" s="270">
        <f t="shared" si="0"/>
        <v>176</v>
      </c>
      <c r="Q49" s="270">
        <f t="shared" si="1"/>
        <v>176</v>
      </c>
    </row>
    <row r="50" spans="1:17" ht="18" customHeight="1">
      <c r="A50" s="24">
        <v>38</v>
      </c>
      <c r="B50" s="24" t="s">
        <v>49</v>
      </c>
      <c r="C50" s="254">
        <v>130</v>
      </c>
      <c r="D50" s="255">
        <f t="shared" si="8"/>
        <v>130</v>
      </c>
      <c r="E50" s="257">
        <v>130</v>
      </c>
      <c r="F50" s="260">
        <v>130</v>
      </c>
      <c r="G50" s="259"/>
      <c r="H50" s="264"/>
      <c r="I50" s="257">
        <v>130</v>
      </c>
      <c r="J50" s="258">
        <f t="shared" si="9"/>
        <v>130</v>
      </c>
      <c r="K50" s="261">
        <v>119</v>
      </c>
      <c r="L50" s="258">
        <v>119</v>
      </c>
      <c r="M50" s="261">
        <v>120</v>
      </c>
      <c r="N50" s="258">
        <f t="shared" si="10"/>
        <v>120</v>
      </c>
      <c r="O50" s="272">
        <v>5</v>
      </c>
      <c r="P50" s="270">
        <f t="shared" si="0"/>
        <v>125.8</v>
      </c>
      <c r="Q50" s="270">
        <f t="shared" si="1"/>
        <v>125.8</v>
      </c>
    </row>
    <row r="51" spans="1:17" ht="18.75" customHeight="1">
      <c r="A51" s="24">
        <v>39</v>
      </c>
      <c r="B51" s="24" t="s">
        <v>50</v>
      </c>
      <c r="C51" s="254">
        <v>295</v>
      </c>
      <c r="D51" s="255">
        <f t="shared" si="8"/>
        <v>295</v>
      </c>
      <c r="E51" s="257"/>
      <c r="F51" s="260"/>
      <c r="G51" s="259"/>
      <c r="H51" s="264"/>
      <c r="I51" s="257">
        <v>220</v>
      </c>
      <c r="J51" s="258">
        <f t="shared" si="9"/>
        <v>220</v>
      </c>
      <c r="K51" s="261">
        <v>154</v>
      </c>
      <c r="L51" s="258">
        <v>154</v>
      </c>
      <c r="M51" s="261">
        <v>215</v>
      </c>
      <c r="N51" s="258">
        <f t="shared" si="10"/>
        <v>215</v>
      </c>
      <c r="O51" s="272">
        <v>4</v>
      </c>
      <c r="P51" s="270">
        <f t="shared" si="0"/>
        <v>221</v>
      </c>
      <c r="Q51" s="270">
        <f t="shared" si="1"/>
        <v>221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87"/>
      <c r="P52" s="270"/>
      <c r="Q52" s="270"/>
    </row>
    <row r="53" spans="1:17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56</v>
      </c>
      <c r="L53" s="267">
        <v>56</v>
      </c>
      <c r="M53" s="266">
        <v>50</v>
      </c>
      <c r="N53" s="267">
        <v>50</v>
      </c>
      <c r="O53" s="272">
        <v>5</v>
      </c>
      <c r="P53" s="270">
        <f t="shared" si="0"/>
        <v>52.6</v>
      </c>
      <c r="Q53" s="270">
        <f t="shared" si="1"/>
        <v>52.6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38" activePane="bottomRight" state="frozen"/>
      <selection activeCell="J18" sqref="J18"/>
      <selection pane="topRight" activeCell="J18" sqref="J18"/>
      <selection pane="bottomLeft" activeCell="J18" sqref="J18"/>
      <selection pane="bottomRight" activeCell="J18" sqref="J18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88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89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89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>
        <v>40</v>
      </c>
      <c r="N12" s="255">
        <v>40</v>
      </c>
      <c r="O12" s="269">
        <v>5</v>
      </c>
      <c r="P12" s="270">
        <f t="shared" si="0"/>
        <v>39</v>
      </c>
      <c r="Q12" s="270">
        <f t="shared" si="1"/>
        <v>39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90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90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90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90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90"/>
      <c r="P38" s="270"/>
      <c r="Q38" s="270"/>
    </row>
    <row r="39" spans="1:17" ht="30.75" customHeight="1">
      <c r="A39" s="24">
        <v>28</v>
      </c>
      <c r="B39" s="24" t="s">
        <v>38</v>
      </c>
      <c r="C39" s="254">
        <v>25</v>
      </c>
      <c r="D39" s="255">
        <f>C39</f>
        <v>25</v>
      </c>
      <c r="E39" s="257">
        <v>24</v>
      </c>
      <c r="F39" s="260">
        <f>E39</f>
        <v>24</v>
      </c>
      <c r="G39" s="257"/>
      <c r="H39" s="265"/>
      <c r="I39" s="257">
        <v>25</v>
      </c>
      <c r="J39" s="258">
        <f>I39</f>
        <v>25</v>
      </c>
      <c r="K39" s="261">
        <v>20</v>
      </c>
      <c r="L39" s="258">
        <f>K39</f>
        <v>20</v>
      </c>
      <c r="M39" s="261">
        <v>21</v>
      </c>
      <c r="N39" s="258">
        <f>M39</f>
        <v>21</v>
      </c>
      <c r="O39" s="272">
        <v>5</v>
      </c>
      <c r="P39" s="270">
        <f t="shared" si="0"/>
        <v>23</v>
      </c>
      <c r="Q39" s="270">
        <f t="shared" si="1"/>
        <v>23</v>
      </c>
    </row>
    <row r="40" spans="1:17" ht="30" customHeight="1">
      <c r="A40" s="24">
        <v>29</v>
      </c>
      <c r="B40" s="24" t="s">
        <v>39</v>
      </c>
      <c r="C40" s="254">
        <v>25</v>
      </c>
      <c r="D40" s="255">
        <f>C40</f>
        <v>25</v>
      </c>
      <c r="E40" s="257"/>
      <c r="F40" s="260">
        <f t="shared" ref="F40:F45" si="3">E40</f>
        <v>0</v>
      </c>
      <c r="G40" s="257"/>
      <c r="H40" s="265"/>
      <c r="I40" s="257">
        <v>30</v>
      </c>
      <c r="J40" s="258">
        <f t="shared" ref="J40:J45" si="4">I40</f>
        <v>30</v>
      </c>
      <c r="K40" s="261">
        <v>33</v>
      </c>
      <c r="L40" s="258">
        <f t="shared" ref="L40:L45" si="5">K40</f>
        <v>33</v>
      </c>
      <c r="M40" s="261">
        <v>30</v>
      </c>
      <c r="N40" s="258">
        <f t="shared" ref="N40:N45" si="6">M40</f>
        <v>30</v>
      </c>
      <c r="O40" s="272">
        <v>4</v>
      </c>
      <c r="P40" s="270">
        <f t="shared" si="0"/>
        <v>29.5</v>
      </c>
      <c r="Q40" s="270">
        <f t="shared" si="1"/>
        <v>29.5</v>
      </c>
    </row>
    <row r="41" spans="1:17" ht="38.25" customHeight="1">
      <c r="A41" s="24">
        <v>30</v>
      </c>
      <c r="B41" s="24" t="s">
        <v>40</v>
      </c>
      <c r="C41" s="254">
        <v>25</v>
      </c>
      <c r="D41" s="255">
        <f t="shared" ref="D41:D45" si="7">C41</f>
        <v>25</v>
      </c>
      <c r="E41" s="257">
        <v>21</v>
      </c>
      <c r="F41" s="260">
        <f t="shared" si="3"/>
        <v>21</v>
      </c>
      <c r="G41" s="257"/>
      <c r="H41" s="265"/>
      <c r="I41" s="257">
        <v>24</v>
      </c>
      <c r="J41" s="258">
        <f t="shared" si="4"/>
        <v>24</v>
      </c>
      <c r="K41" s="261">
        <v>27</v>
      </c>
      <c r="L41" s="258">
        <f t="shared" si="5"/>
        <v>27</v>
      </c>
      <c r="M41" s="261">
        <v>21</v>
      </c>
      <c r="N41" s="258">
        <f t="shared" si="6"/>
        <v>21</v>
      </c>
      <c r="O41" s="272">
        <v>5</v>
      </c>
      <c r="P41" s="270">
        <f t="shared" si="0"/>
        <v>23.6</v>
      </c>
      <c r="Q41" s="270">
        <f t="shared" si="1"/>
        <v>23.6</v>
      </c>
    </row>
    <row r="42" spans="1:17" ht="27.75" customHeight="1">
      <c r="A42" s="24">
        <v>31</v>
      </c>
      <c r="B42" s="24" t="s">
        <v>41</v>
      </c>
      <c r="C42" s="254">
        <v>90</v>
      </c>
      <c r="D42" s="255">
        <f t="shared" si="7"/>
        <v>90</v>
      </c>
      <c r="E42" s="257">
        <v>86</v>
      </c>
      <c r="F42" s="260">
        <f t="shared" si="3"/>
        <v>86</v>
      </c>
      <c r="G42" s="257"/>
      <c r="H42" s="265"/>
      <c r="I42" s="257">
        <v>28</v>
      </c>
      <c r="J42" s="258">
        <f t="shared" si="4"/>
        <v>28</v>
      </c>
      <c r="K42" s="261"/>
      <c r="L42" s="258">
        <f t="shared" si="5"/>
        <v>0</v>
      </c>
      <c r="M42" s="261">
        <v>38</v>
      </c>
      <c r="N42" s="258">
        <v>85</v>
      </c>
      <c r="O42" s="272">
        <v>4</v>
      </c>
      <c r="P42" s="270">
        <f t="shared" si="0"/>
        <v>60.5</v>
      </c>
      <c r="Q42" s="270">
        <f t="shared" si="1"/>
        <v>72.25</v>
      </c>
    </row>
    <row r="43" spans="1:17" ht="18.75" customHeight="1">
      <c r="A43" s="24">
        <v>32</v>
      </c>
      <c r="B43" s="24" t="s">
        <v>42</v>
      </c>
      <c r="C43" s="254">
        <v>75</v>
      </c>
      <c r="D43" s="255">
        <f t="shared" si="7"/>
        <v>75</v>
      </c>
      <c r="E43" s="257">
        <v>98</v>
      </c>
      <c r="F43" s="260">
        <f t="shared" si="3"/>
        <v>98</v>
      </c>
      <c r="G43" s="257"/>
      <c r="H43" s="265"/>
      <c r="I43" s="257">
        <v>120</v>
      </c>
      <c r="J43" s="258">
        <f t="shared" si="4"/>
        <v>120</v>
      </c>
      <c r="K43" s="261">
        <v>92</v>
      </c>
      <c r="L43" s="258">
        <f t="shared" si="5"/>
        <v>92</v>
      </c>
      <c r="M43" s="261">
        <v>130</v>
      </c>
      <c r="N43" s="258">
        <f t="shared" si="6"/>
        <v>130</v>
      </c>
      <c r="O43" s="272">
        <v>5</v>
      </c>
      <c r="P43" s="270">
        <f t="shared" si="0"/>
        <v>103</v>
      </c>
      <c r="Q43" s="270">
        <f t="shared" si="1"/>
        <v>103</v>
      </c>
    </row>
    <row r="44" spans="1:17" ht="20.25" customHeight="1">
      <c r="A44" s="24">
        <v>33</v>
      </c>
      <c r="B44" s="24" t="s">
        <v>43</v>
      </c>
      <c r="C44" s="254">
        <v>90</v>
      </c>
      <c r="D44" s="255">
        <f t="shared" si="7"/>
        <v>90</v>
      </c>
      <c r="E44" s="257">
        <v>91</v>
      </c>
      <c r="F44" s="260">
        <f t="shared" si="3"/>
        <v>91</v>
      </c>
      <c r="G44" s="257"/>
      <c r="H44" s="265"/>
      <c r="I44" s="257">
        <v>100</v>
      </c>
      <c r="J44" s="258">
        <v>120</v>
      </c>
      <c r="K44" s="261">
        <v>100</v>
      </c>
      <c r="L44" s="258">
        <f t="shared" si="5"/>
        <v>100</v>
      </c>
      <c r="M44" s="261">
        <v>95</v>
      </c>
      <c r="N44" s="258">
        <f t="shared" si="6"/>
        <v>95</v>
      </c>
      <c r="O44" s="272">
        <v>5</v>
      </c>
      <c r="P44" s="270">
        <f t="shared" si="0"/>
        <v>95.2</v>
      </c>
      <c r="Q44" s="270">
        <f t="shared" si="1"/>
        <v>99.2</v>
      </c>
    </row>
    <row r="45" spans="1:17" ht="28.5" customHeight="1">
      <c r="A45" s="24">
        <v>34</v>
      </c>
      <c r="B45" s="24" t="s">
        <v>44</v>
      </c>
      <c r="C45" s="254">
        <v>190</v>
      </c>
      <c r="D45" s="255">
        <f t="shared" si="7"/>
        <v>190</v>
      </c>
      <c r="E45" s="257">
        <v>170</v>
      </c>
      <c r="F45" s="260">
        <f t="shared" si="3"/>
        <v>170</v>
      </c>
      <c r="G45" s="257"/>
      <c r="H45" s="265"/>
      <c r="I45" s="257"/>
      <c r="J45" s="258">
        <f t="shared" si="4"/>
        <v>0</v>
      </c>
      <c r="K45" s="261">
        <v>248</v>
      </c>
      <c r="L45" s="258">
        <f t="shared" si="5"/>
        <v>248</v>
      </c>
      <c r="M45" s="261">
        <v>160</v>
      </c>
      <c r="N45" s="258">
        <f t="shared" si="6"/>
        <v>160</v>
      </c>
      <c r="O45" s="272">
        <v>4</v>
      </c>
      <c r="P45" s="270">
        <f t="shared" si="0"/>
        <v>192</v>
      </c>
      <c r="Q45" s="270">
        <f t="shared" si="1"/>
        <v>192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90"/>
      <c r="P46" s="270"/>
      <c r="Q46" s="270"/>
    </row>
    <row r="47" spans="1:17" ht="21" customHeight="1">
      <c r="A47" s="24">
        <v>35</v>
      </c>
      <c r="B47" s="24" t="s">
        <v>46</v>
      </c>
      <c r="C47" s="254">
        <v>140</v>
      </c>
      <c r="D47" s="255">
        <v>230</v>
      </c>
      <c r="E47" s="257">
        <v>130</v>
      </c>
      <c r="F47" s="260">
        <v>145</v>
      </c>
      <c r="G47" s="259"/>
      <c r="H47" s="264"/>
      <c r="I47" s="257">
        <v>100</v>
      </c>
      <c r="J47" s="258">
        <v>141</v>
      </c>
      <c r="K47" s="261">
        <v>130</v>
      </c>
      <c r="L47" s="258">
        <v>130</v>
      </c>
      <c r="M47" s="261">
        <v>150</v>
      </c>
      <c r="N47" s="258">
        <v>190</v>
      </c>
      <c r="O47" s="272">
        <v>5</v>
      </c>
      <c r="P47" s="270">
        <f t="shared" si="0"/>
        <v>130</v>
      </c>
      <c r="Q47" s="270">
        <f t="shared" si="1"/>
        <v>167.2</v>
      </c>
    </row>
    <row r="48" spans="1:17" ht="18" customHeight="1">
      <c r="A48" s="24">
        <v>36</v>
      </c>
      <c r="B48" s="24" t="s">
        <v>47</v>
      </c>
      <c r="C48" s="254">
        <v>120</v>
      </c>
      <c r="D48" s="255">
        <f>C48</f>
        <v>120</v>
      </c>
      <c r="E48" s="257">
        <v>125</v>
      </c>
      <c r="F48" s="260">
        <v>120</v>
      </c>
      <c r="G48" s="259"/>
      <c r="H48" s="264"/>
      <c r="I48" s="257">
        <v>120</v>
      </c>
      <c r="J48" s="258">
        <f>I48</f>
        <v>120</v>
      </c>
      <c r="K48" s="261">
        <v>110</v>
      </c>
      <c r="L48" s="258">
        <v>110</v>
      </c>
      <c r="M48" s="261">
        <v>110</v>
      </c>
      <c r="N48" s="258">
        <f>M48</f>
        <v>110</v>
      </c>
      <c r="O48" s="272">
        <v>5</v>
      </c>
      <c r="P48" s="270">
        <f t="shared" si="0"/>
        <v>117</v>
      </c>
      <c r="Q48" s="270">
        <f t="shared" si="1"/>
        <v>116</v>
      </c>
    </row>
    <row r="49" spans="1:17" ht="17.25" customHeight="1">
      <c r="A49" s="24">
        <v>37</v>
      </c>
      <c r="B49" s="24" t="s">
        <v>48</v>
      </c>
      <c r="C49" s="254">
        <v>120</v>
      </c>
      <c r="D49" s="255">
        <f t="shared" ref="D49:D51" si="8">C49</f>
        <v>120</v>
      </c>
      <c r="E49" s="257">
        <v>290</v>
      </c>
      <c r="F49" s="260">
        <v>290</v>
      </c>
      <c r="G49" s="259"/>
      <c r="H49" s="264"/>
      <c r="I49" s="257"/>
      <c r="J49" s="258">
        <f t="shared" ref="J49:J51" si="9">I49</f>
        <v>0</v>
      </c>
      <c r="K49" s="261">
        <v>118</v>
      </c>
      <c r="L49" s="258">
        <v>118</v>
      </c>
      <c r="M49" s="261"/>
      <c r="N49" s="258">
        <f t="shared" ref="N49:N51" si="10">M49</f>
        <v>0</v>
      </c>
      <c r="O49" s="272">
        <v>3</v>
      </c>
      <c r="P49" s="270">
        <f t="shared" si="0"/>
        <v>176</v>
      </c>
      <c r="Q49" s="270">
        <f t="shared" si="1"/>
        <v>176</v>
      </c>
    </row>
    <row r="50" spans="1:17" ht="18" customHeight="1">
      <c r="A50" s="24">
        <v>38</v>
      </c>
      <c r="B50" s="24" t="s">
        <v>49</v>
      </c>
      <c r="C50" s="254">
        <v>130</v>
      </c>
      <c r="D50" s="255">
        <f t="shared" si="8"/>
        <v>130</v>
      </c>
      <c r="E50" s="257">
        <v>130</v>
      </c>
      <c r="F50" s="260">
        <v>130</v>
      </c>
      <c r="G50" s="259"/>
      <c r="H50" s="264"/>
      <c r="I50" s="257">
        <v>125</v>
      </c>
      <c r="J50" s="258">
        <f t="shared" si="9"/>
        <v>125</v>
      </c>
      <c r="K50" s="261">
        <v>119</v>
      </c>
      <c r="L50" s="258">
        <v>119</v>
      </c>
      <c r="M50" s="261">
        <v>130</v>
      </c>
      <c r="N50" s="258">
        <f t="shared" si="10"/>
        <v>130</v>
      </c>
      <c r="O50" s="272">
        <v>5</v>
      </c>
      <c r="P50" s="270">
        <f t="shared" si="0"/>
        <v>126.8</v>
      </c>
      <c r="Q50" s="270">
        <f t="shared" si="1"/>
        <v>126.8</v>
      </c>
    </row>
    <row r="51" spans="1:17" ht="18.75" customHeight="1">
      <c r="A51" s="24">
        <v>39</v>
      </c>
      <c r="B51" s="24" t="s">
        <v>50</v>
      </c>
      <c r="C51" s="254">
        <v>295</v>
      </c>
      <c r="D51" s="255">
        <f t="shared" si="8"/>
        <v>295</v>
      </c>
      <c r="E51" s="257"/>
      <c r="F51" s="260"/>
      <c r="G51" s="259"/>
      <c r="H51" s="264"/>
      <c r="I51" s="257">
        <v>220</v>
      </c>
      <c r="J51" s="258">
        <f t="shared" si="9"/>
        <v>220</v>
      </c>
      <c r="K51" s="261">
        <v>154</v>
      </c>
      <c r="L51" s="258">
        <v>154</v>
      </c>
      <c r="M51" s="261">
        <v>215</v>
      </c>
      <c r="N51" s="258">
        <f t="shared" si="10"/>
        <v>215</v>
      </c>
      <c r="O51" s="272">
        <v>4</v>
      </c>
      <c r="P51" s="270">
        <f t="shared" si="0"/>
        <v>221</v>
      </c>
      <c r="Q51" s="270">
        <f t="shared" si="1"/>
        <v>221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90"/>
      <c r="P52" s="270"/>
      <c r="Q52" s="270"/>
    </row>
    <row r="53" spans="1:17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56</v>
      </c>
      <c r="L53" s="267">
        <v>56</v>
      </c>
      <c r="M53" s="266">
        <v>50</v>
      </c>
      <c r="N53" s="267">
        <v>50</v>
      </c>
      <c r="O53" s="272">
        <v>5</v>
      </c>
      <c r="P53" s="270">
        <f t="shared" si="0"/>
        <v>52.6</v>
      </c>
      <c r="Q53" s="270">
        <f t="shared" si="1"/>
        <v>52.6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zoomScale="75" zoomScaleNormal="75" zoomScaleSheetLayoutView="75" workbookViewId="0">
      <pane xSplit="2" ySplit="5" topLeftCell="C40" activePane="bottomRight" state="frozen"/>
      <selection activeCell="S7" sqref="S7:S53"/>
      <selection pane="topRight" activeCell="S7" sqref="S7:S53"/>
      <selection pane="bottomLeft" activeCell="S7" sqref="S7:S53"/>
      <selection pane="bottomRight" activeCell="S7" sqref="S7:S53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0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135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91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92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92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9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  <c r="R7" s="10">
        <f>(P7+Q7)/2</f>
        <v>34.5</v>
      </c>
      <c r="S7" s="10">
        <v>34.5</v>
      </c>
    </row>
    <row r="8" spans="1:19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  <c r="R8" s="10">
        <f t="shared" ref="R8:R53" si="2">(P8+Q8)/2</f>
        <v>74.599999999999994</v>
      </c>
      <c r="S8" s="10">
        <v>74.599999999999994</v>
      </c>
    </row>
    <row r="9" spans="1:19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3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  <c r="R9" s="10">
        <f t="shared" si="2"/>
        <v>65.400000000000006</v>
      </c>
      <c r="S9" s="10">
        <v>65.400000000000006</v>
      </c>
    </row>
    <row r="10" spans="1:19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3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  <c r="R10" s="10">
        <f t="shared" si="2"/>
        <v>39.6</v>
      </c>
      <c r="S10" s="10">
        <v>39.6</v>
      </c>
    </row>
    <row r="11" spans="1:19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3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  <c r="R11" s="10">
        <f t="shared" si="2"/>
        <v>87.9</v>
      </c>
      <c r="S11" s="10">
        <v>87.9</v>
      </c>
    </row>
    <row r="12" spans="1:19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>
        <v>40</v>
      </c>
      <c r="N12" s="255">
        <v>40</v>
      </c>
      <c r="O12" s="269">
        <v>5</v>
      </c>
      <c r="P12" s="270">
        <f t="shared" si="0"/>
        <v>39</v>
      </c>
      <c r="Q12" s="270">
        <f t="shared" si="1"/>
        <v>39</v>
      </c>
      <c r="R12" s="10">
        <f t="shared" si="2"/>
        <v>39</v>
      </c>
      <c r="S12" s="10">
        <v>39</v>
      </c>
    </row>
    <row r="13" spans="1:19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3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  <c r="R13" s="10">
        <f t="shared" si="2"/>
        <v>18.399999999999999</v>
      </c>
      <c r="S13" s="10">
        <v>18.399999999999999</v>
      </c>
    </row>
    <row r="14" spans="1:19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3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  <c r="R14" s="10">
        <f t="shared" si="2"/>
        <v>415</v>
      </c>
      <c r="S14" s="10">
        <v>415</v>
      </c>
    </row>
    <row r="15" spans="1:19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  <c r="R15" s="10">
        <f t="shared" si="2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93"/>
      <c r="P16" s="270"/>
      <c r="Q16" s="270"/>
      <c r="R16" s="10">
        <f t="shared" si="2"/>
        <v>0</v>
      </c>
    </row>
    <row r="17" spans="1:19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  <c r="R17" s="10">
        <f t="shared" si="2"/>
        <v>230.8</v>
      </c>
      <c r="S17" s="10">
        <v>230.8</v>
      </c>
    </row>
    <row r="18" spans="1:19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  <c r="R18" s="10">
        <f t="shared" si="2"/>
        <v>370.6</v>
      </c>
      <c r="S18" s="10">
        <v>370.6</v>
      </c>
    </row>
    <row r="19" spans="1:19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  <c r="R19" s="329">
        <f t="shared" si="2"/>
        <v>409.66666666666663</v>
      </c>
      <c r="S19" s="10">
        <v>410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93"/>
      <c r="P20" s="270"/>
      <c r="Q20" s="270"/>
      <c r="R20" s="10">
        <f t="shared" si="2"/>
        <v>0</v>
      </c>
    </row>
    <row r="21" spans="1:19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  <c r="R21" s="10">
        <f t="shared" si="2"/>
        <v>280</v>
      </c>
      <c r="S21" s="10">
        <v>280</v>
      </c>
    </row>
    <row r="22" spans="1:19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  <c r="R22" s="10">
        <f t="shared" si="2"/>
        <v>392.5</v>
      </c>
      <c r="S22" s="10">
        <v>392.5</v>
      </c>
    </row>
    <row r="23" spans="1:19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  <c r="R23" s="10">
        <f t="shared" si="2"/>
        <v>185</v>
      </c>
      <c r="S23" s="10">
        <v>185</v>
      </c>
    </row>
    <row r="24" spans="1:19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  <c r="R24" s="329">
        <f t="shared" si="2"/>
        <v>146.80000000000001</v>
      </c>
      <c r="S24" s="10">
        <v>147</v>
      </c>
    </row>
    <row r="25" spans="1:19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  <c r="R25" s="10">
        <f t="shared" si="2"/>
        <v>315</v>
      </c>
      <c r="S25" s="10">
        <v>315</v>
      </c>
    </row>
    <row r="26" spans="1:19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  <c r="R26" s="10">
        <f t="shared" si="2"/>
        <v>325</v>
      </c>
      <c r="S26" s="10">
        <v>325</v>
      </c>
    </row>
    <row r="27" spans="1:19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  <c r="R27" s="10">
        <f t="shared" si="2"/>
        <v>57.2</v>
      </c>
      <c r="S27" s="10">
        <v>57.2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93"/>
      <c r="P28" s="270"/>
      <c r="Q28" s="270"/>
      <c r="R28" s="10">
        <f t="shared" si="2"/>
        <v>0</v>
      </c>
    </row>
    <row r="29" spans="1:19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  <c r="R29" s="10">
        <f t="shared" si="2"/>
        <v>32</v>
      </c>
      <c r="S29" s="10">
        <v>32</v>
      </c>
    </row>
    <row r="30" spans="1:19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  <c r="R30" s="10">
        <f t="shared" si="2"/>
        <v>0</v>
      </c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93"/>
      <c r="P31" s="270"/>
      <c r="Q31" s="270"/>
      <c r="R31" s="10">
        <f t="shared" si="2"/>
        <v>0</v>
      </c>
    </row>
    <row r="32" spans="1:19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  <c r="R32" s="10">
        <f t="shared" si="2"/>
        <v>72.400000000000006</v>
      </c>
      <c r="S32" s="10">
        <v>72.400000000000006</v>
      </c>
    </row>
    <row r="33" spans="1:19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  <c r="R33" s="329">
        <f t="shared" si="2"/>
        <v>500.72727272727275</v>
      </c>
      <c r="S33" s="10">
        <v>501</v>
      </c>
    </row>
    <row r="34" spans="1:19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  <c r="R34" s="329">
        <f t="shared" si="2"/>
        <v>287.5</v>
      </c>
      <c r="S34" s="10">
        <v>288</v>
      </c>
    </row>
    <row r="35" spans="1:19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  <c r="R35" s="329">
        <f t="shared" si="2"/>
        <v>102.25</v>
      </c>
      <c r="S35" s="10">
        <v>102</v>
      </c>
    </row>
    <row r="36" spans="1:19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  <c r="R36" s="329">
        <f t="shared" si="2"/>
        <v>298.76711111111109</v>
      </c>
      <c r="S36" s="10">
        <v>299</v>
      </c>
    </row>
    <row r="37" spans="1:19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  <c r="R37" s="329">
        <f t="shared" si="2"/>
        <v>398.25</v>
      </c>
      <c r="S37" s="10">
        <v>398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93"/>
      <c r="P38" s="270"/>
      <c r="Q38" s="270"/>
      <c r="R38" s="329">
        <f t="shared" si="2"/>
        <v>0</v>
      </c>
    </row>
    <row r="39" spans="1:19" ht="30.75" customHeight="1">
      <c r="A39" s="24">
        <v>28</v>
      </c>
      <c r="B39" s="24" t="s">
        <v>38</v>
      </c>
      <c r="C39" s="254">
        <v>38</v>
      </c>
      <c r="D39" s="255">
        <f>C39</f>
        <v>38</v>
      </c>
      <c r="E39" s="257">
        <v>24</v>
      </c>
      <c r="F39" s="260">
        <f>E39</f>
        <v>24</v>
      </c>
      <c r="G39" s="257"/>
      <c r="H39" s="265"/>
      <c r="I39" s="257">
        <v>25</v>
      </c>
      <c r="J39" s="258">
        <f>I39</f>
        <v>25</v>
      </c>
      <c r="K39" s="261">
        <v>20</v>
      </c>
      <c r="L39" s="258">
        <f>K39</f>
        <v>20</v>
      </c>
      <c r="M39" s="261">
        <v>21</v>
      </c>
      <c r="N39" s="258">
        <f>M39</f>
        <v>21</v>
      </c>
      <c r="O39" s="272">
        <v>5</v>
      </c>
      <c r="P39" s="270">
        <f t="shared" si="0"/>
        <v>25.6</v>
      </c>
      <c r="Q39" s="270">
        <f t="shared" si="1"/>
        <v>25.6</v>
      </c>
      <c r="R39" s="329">
        <f t="shared" si="2"/>
        <v>25.6</v>
      </c>
      <c r="S39" s="10">
        <v>26</v>
      </c>
    </row>
    <row r="40" spans="1:19" ht="30" customHeight="1">
      <c r="A40" s="24">
        <v>29</v>
      </c>
      <c r="B40" s="24" t="s">
        <v>39</v>
      </c>
      <c r="C40" s="254">
        <v>25</v>
      </c>
      <c r="D40" s="255">
        <f>C40</f>
        <v>25</v>
      </c>
      <c r="E40" s="257"/>
      <c r="F40" s="260">
        <f t="shared" ref="F40:F45" si="4">E40</f>
        <v>0</v>
      </c>
      <c r="G40" s="257"/>
      <c r="H40" s="265"/>
      <c r="I40" s="257">
        <v>30</v>
      </c>
      <c r="J40" s="258">
        <f t="shared" ref="J40:J45" si="5">I40</f>
        <v>30</v>
      </c>
      <c r="K40" s="261">
        <v>33</v>
      </c>
      <c r="L40" s="258">
        <f t="shared" ref="L40:L45" si="6">K40</f>
        <v>33</v>
      </c>
      <c r="M40" s="261">
        <v>30</v>
      </c>
      <c r="N40" s="258">
        <f t="shared" ref="N40:N45" si="7">M40</f>
        <v>30</v>
      </c>
      <c r="O40" s="272">
        <v>4</v>
      </c>
      <c r="P40" s="270">
        <f t="shared" si="0"/>
        <v>29.5</v>
      </c>
      <c r="Q40" s="270">
        <f t="shared" si="1"/>
        <v>29.5</v>
      </c>
      <c r="R40" s="329">
        <f t="shared" si="2"/>
        <v>29.5</v>
      </c>
      <c r="S40" s="10">
        <v>30</v>
      </c>
    </row>
    <row r="41" spans="1:19" ht="38.25" customHeight="1">
      <c r="A41" s="24">
        <v>30</v>
      </c>
      <c r="B41" s="24" t="s">
        <v>40</v>
      </c>
      <c r="C41" s="254">
        <v>25</v>
      </c>
      <c r="D41" s="255">
        <f t="shared" ref="D41:D45" si="8">C41</f>
        <v>25</v>
      </c>
      <c r="E41" s="257">
        <v>21</v>
      </c>
      <c r="F41" s="260">
        <f t="shared" si="4"/>
        <v>21</v>
      </c>
      <c r="G41" s="257"/>
      <c r="H41" s="265"/>
      <c r="I41" s="257">
        <v>24</v>
      </c>
      <c r="J41" s="258">
        <f t="shared" si="5"/>
        <v>24</v>
      </c>
      <c r="K41" s="261">
        <v>27</v>
      </c>
      <c r="L41" s="258">
        <f t="shared" si="6"/>
        <v>27</v>
      </c>
      <c r="M41" s="261">
        <v>21</v>
      </c>
      <c r="N41" s="258">
        <f t="shared" si="7"/>
        <v>21</v>
      </c>
      <c r="O41" s="272">
        <v>5</v>
      </c>
      <c r="P41" s="270">
        <f t="shared" si="0"/>
        <v>23.6</v>
      </c>
      <c r="Q41" s="270">
        <f t="shared" si="1"/>
        <v>23.6</v>
      </c>
      <c r="R41" s="329">
        <f t="shared" si="2"/>
        <v>23.6</v>
      </c>
      <c r="S41" s="10">
        <v>24</v>
      </c>
    </row>
    <row r="42" spans="1:19" ht="27.75" customHeight="1">
      <c r="A42" s="24">
        <v>31</v>
      </c>
      <c r="B42" s="24" t="s">
        <v>41</v>
      </c>
      <c r="C42" s="254">
        <v>38</v>
      </c>
      <c r="D42" s="255">
        <f t="shared" si="8"/>
        <v>38</v>
      </c>
      <c r="E42" s="257">
        <v>86</v>
      </c>
      <c r="F42" s="260">
        <f t="shared" si="4"/>
        <v>86</v>
      </c>
      <c r="G42" s="257"/>
      <c r="H42" s="265"/>
      <c r="I42" s="257">
        <v>28</v>
      </c>
      <c r="J42" s="258">
        <f t="shared" si="5"/>
        <v>28</v>
      </c>
      <c r="K42" s="261"/>
      <c r="L42" s="258">
        <f t="shared" si="6"/>
        <v>0</v>
      </c>
      <c r="M42" s="261">
        <v>38</v>
      </c>
      <c r="N42" s="258">
        <v>85</v>
      </c>
      <c r="O42" s="272">
        <v>4</v>
      </c>
      <c r="P42" s="270">
        <f t="shared" si="0"/>
        <v>47.5</v>
      </c>
      <c r="Q42" s="270">
        <f t="shared" si="1"/>
        <v>59.25</v>
      </c>
      <c r="R42" s="329">
        <f t="shared" si="2"/>
        <v>53.375</v>
      </c>
      <c r="S42" s="10">
        <v>53</v>
      </c>
    </row>
    <row r="43" spans="1:19" ht="18.75" customHeight="1">
      <c r="A43" s="24">
        <v>32</v>
      </c>
      <c r="B43" s="24" t="s">
        <v>42</v>
      </c>
      <c r="C43" s="254">
        <v>68</v>
      </c>
      <c r="D43" s="255">
        <f t="shared" si="8"/>
        <v>68</v>
      </c>
      <c r="E43" s="257">
        <v>85</v>
      </c>
      <c r="F43" s="260">
        <f t="shared" si="4"/>
        <v>85</v>
      </c>
      <c r="G43" s="257"/>
      <c r="H43" s="265"/>
      <c r="I43" s="257">
        <v>80</v>
      </c>
      <c r="J43" s="258">
        <f t="shared" si="5"/>
        <v>80</v>
      </c>
      <c r="K43" s="261">
        <v>92</v>
      </c>
      <c r="L43" s="258">
        <f t="shared" si="6"/>
        <v>92</v>
      </c>
      <c r="M43" s="261">
        <v>81</v>
      </c>
      <c r="N43" s="258">
        <f t="shared" si="7"/>
        <v>81</v>
      </c>
      <c r="O43" s="272">
        <v>5</v>
      </c>
      <c r="P43" s="270">
        <f t="shared" si="0"/>
        <v>81.2</v>
      </c>
      <c r="Q43" s="270">
        <f t="shared" si="1"/>
        <v>81.2</v>
      </c>
      <c r="R43" s="329">
        <f t="shared" si="2"/>
        <v>81.2</v>
      </c>
      <c r="S43" s="10">
        <v>81</v>
      </c>
    </row>
    <row r="44" spans="1:19" ht="20.25" customHeight="1">
      <c r="A44" s="24">
        <v>33</v>
      </c>
      <c r="B44" s="24" t="s">
        <v>43</v>
      </c>
      <c r="C44" s="254">
        <v>90</v>
      </c>
      <c r="D44" s="255">
        <f t="shared" si="8"/>
        <v>90</v>
      </c>
      <c r="E44" s="257">
        <v>91</v>
      </c>
      <c r="F44" s="260">
        <f t="shared" si="4"/>
        <v>91</v>
      </c>
      <c r="G44" s="257"/>
      <c r="H44" s="265"/>
      <c r="I44" s="257">
        <v>95</v>
      </c>
      <c r="J44" s="258">
        <v>95</v>
      </c>
      <c r="K44" s="261">
        <v>90</v>
      </c>
      <c r="L44" s="258">
        <f t="shared" si="6"/>
        <v>90</v>
      </c>
      <c r="M44" s="261">
        <v>95</v>
      </c>
      <c r="N44" s="258">
        <f t="shared" si="7"/>
        <v>95</v>
      </c>
      <c r="O44" s="272">
        <v>5</v>
      </c>
      <c r="P44" s="270">
        <f t="shared" si="0"/>
        <v>92.2</v>
      </c>
      <c r="Q44" s="270">
        <f t="shared" si="1"/>
        <v>92.2</v>
      </c>
      <c r="R44" s="329">
        <f t="shared" si="2"/>
        <v>92.2</v>
      </c>
      <c r="S44" s="10">
        <v>92</v>
      </c>
    </row>
    <row r="45" spans="1:19" ht="28.5" customHeight="1">
      <c r="A45" s="24">
        <v>34</v>
      </c>
      <c r="B45" s="24" t="s">
        <v>44</v>
      </c>
      <c r="C45" s="254">
        <v>150</v>
      </c>
      <c r="D45" s="255">
        <f t="shared" si="8"/>
        <v>150</v>
      </c>
      <c r="E45" s="257">
        <v>170</v>
      </c>
      <c r="F45" s="260">
        <f t="shared" si="4"/>
        <v>170</v>
      </c>
      <c r="G45" s="257"/>
      <c r="H45" s="265"/>
      <c r="I45" s="257"/>
      <c r="J45" s="258">
        <f t="shared" si="5"/>
        <v>0</v>
      </c>
      <c r="K45" s="261">
        <v>160</v>
      </c>
      <c r="L45" s="258">
        <f t="shared" si="6"/>
        <v>160</v>
      </c>
      <c r="M45" s="261">
        <v>160</v>
      </c>
      <c r="N45" s="258">
        <f t="shared" si="7"/>
        <v>160</v>
      </c>
      <c r="O45" s="272">
        <v>4</v>
      </c>
      <c r="P45" s="270">
        <f t="shared" si="0"/>
        <v>160</v>
      </c>
      <c r="Q45" s="270">
        <f t="shared" si="1"/>
        <v>160</v>
      </c>
      <c r="R45" s="329">
        <f t="shared" si="2"/>
        <v>160</v>
      </c>
      <c r="S45" s="10">
        <v>160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93"/>
      <c r="P46" s="270"/>
      <c r="Q46" s="270"/>
      <c r="R46" s="329">
        <f t="shared" si="2"/>
        <v>0</v>
      </c>
    </row>
    <row r="47" spans="1:19" ht="21" customHeight="1">
      <c r="A47" s="24">
        <v>35</v>
      </c>
      <c r="B47" s="24" t="s">
        <v>46</v>
      </c>
      <c r="C47" s="254">
        <v>140</v>
      </c>
      <c r="D47" s="255">
        <v>230</v>
      </c>
      <c r="E47" s="257">
        <v>130</v>
      </c>
      <c r="F47" s="260">
        <v>145</v>
      </c>
      <c r="G47" s="259"/>
      <c r="H47" s="264"/>
      <c r="I47" s="257">
        <v>100</v>
      </c>
      <c r="J47" s="258">
        <v>141</v>
      </c>
      <c r="K47" s="261">
        <v>130</v>
      </c>
      <c r="L47" s="258">
        <v>130</v>
      </c>
      <c r="M47" s="261">
        <v>150</v>
      </c>
      <c r="N47" s="258">
        <v>190</v>
      </c>
      <c r="O47" s="272">
        <v>5</v>
      </c>
      <c r="P47" s="270">
        <f t="shared" si="0"/>
        <v>130</v>
      </c>
      <c r="Q47" s="270">
        <f t="shared" si="1"/>
        <v>167.2</v>
      </c>
      <c r="R47" s="329">
        <f t="shared" si="2"/>
        <v>148.6</v>
      </c>
      <c r="S47" s="10">
        <v>149</v>
      </c>
    </row>
    <row r="48" spans="1:19" ht="18" customHeight="1">
      <c r="A48" s="24">
        <v>36</v>
      </c>
      <c r="B48" s="24" t="s">
        <v>47</v>
      </c>
      <c r="C48" s="254">
        <v>120</v>
      </c>
      <c r="D48" s="255">
        <f>C48</f>
        <v>120</v>
      </c>
      <c r="E48" s="257">
        <v>125</v>
      </c>
      <c r="F48" s="260">
        <v>120</v>
      </c>
      <c r="G48" s="259"/>
      <c r="H48" s="264"/>
      <c r="I48" s="257">
        <v>120</v>
      </c>
      <c r="J48" s="258">
        <f>I48</f>
        <v>120</v>
      </c>
      <c r="K48" s="261">
        <v>110</v>
      </c>
      <c r="L48" s="258">
        <v>110</v>
      </c>
      <c r="M48" s="261">
        <v>110</v>
      </c>
      <c r="N48" s="258">
        <f>M48</f>
        <v>110</v>
      </c>
      <c r="O48" s="272">
        <v>5</v>
      </c>
      <c r="P48" s="270">
        <f t="shared" si="0"/>
        <v>117</v>
      </c>
      <c r="Q48" s="270">
        <f t="shared" si="1"/>
        <v>116</v>
      </c>
      <c r="R48" s="329">
        <f t="shared" si="2"/>
        <v>116.5</v>
      </c>
      <c r="S48" s="10">
        <v>117</v>
      </c>
    </row>
    <row r="49" spans="1:19" ht="17.25" customHeight="1">
      <c r="A49" s="24">
        <v>37</v>
      </c>
      <c r="B49" s="24" t="s">
        <v>48</v>
      </c>
      <c r="C49" s="254">
        <v>120</v>
      </c>
      <c r="D49" s="255">
        <f t="shared" ref="D49:D51" si="9">C49</f>
        <v>120</v>
      </c>
      <c r="E49" s="257">
        <v>290</v>
      </c>
      <c r="F49" s="260">
        <v>290</v>
      </c>
      <c r="G49" s="259"/>
      <c r="H49" s="264"/>
      <c r="I49" s="257"/>
      <c r="J49" s="258">
        <f t="shared" ref="J49:J51" si="10">I49</f>
        <v>0</v>
      </c>
      <c r="K49" s="261">
        <v>118</v>
      </c>
      <c r="L49" s="258">
        <v>118</v>
      </c>
      <c r="M49" s="261"/>
      <c r="N49" s="258">
        <f t="shared" ref="N49:N51" si="11">M49</f>
        <v>0</v>
      </c>
      <c r="O49" s="272">
        <v>3</v>
      </c>
      <c r="P49" s="270">
        <f t="shared" si="0"/>
        <v>176</v>
      </c>
      <c r="Q49" s="270">
        <f t="shared" si="1"/>
        <v>176</v>
      </c>
      <c r="R49" s="329">
        <f t="shared" si="2"/>
        <v>176</v>
      </c>
      <c r="S49" s="10">
        <v>176</v>
      </c>
    </row>
    <row r="50" spans="1:19" ht="18" customHeight="1">
      <c r="A50" s="24">
        <v>38</v>
      </c>
      <c r="B50" s="24" t="s">
        <v>49</v>
      </c>
      <c r="C50" s="254">
        <v>145</v>
      </c>
      <c r="D50" s="255">
        <f t="shared" si="9"/>
        <v>145</v>
      </c>
      <c r="E50" s="257">
        <v>130</v>
      </c>
      <c r="F50" s="260">
        <v>130</v>
      </c>
      <c r="G50" s="259"/>
      <c r="H50" s="264"/>
      <c r="I50" s="257">
        <v>125</v>
      </c>
      <c r="J50" s="258">
        <f t="shared" si="10"/>
        <v>125</v>
      </c>
      <c r="K50" s="261">
        <v>119</v>
      </c>
      <c r="L50" s="258">
        <v>119</v>
      </c>
      <c r="M50" s="261">
        <v>130</v>
      </c>
      <c r="N50" s="258">
        <f t="shared" si="11"/>
        <v>130</v>
      </c>
      <c r="O50" s="272">
        <v>5</v>
      </c>
      <c r="P50" s="270">
        <f t="shared" si="0"/>
        <v>129.80000000000001</v>
      </c>
      <c r="Q50" s="270">
        <f t="shared" si="1"/>
        <v>129.80000000000001</v>
      </c>
      <c r="R50" s="329">
        <f t="shared" si="2"/>
        <v>129.80000000000001</v>
      </c>
      <c r="S50" s="10">
        <v>130</v>
      </c>
    </row>
    <row r="51" spans="1:19" ht="18.75" customHeight="1">
      <c r="A51" s="24">
        <v>39</v>
      </c>
      <c r="B51" s="24" t="s">
        <v>50</v>
      </c>
      <c r="C51" s="254">
        <v>270</v>
      </c>
      <c r="D51" s="255">
        <f t="shared" si="9"/>
        <v>270</v>
      </c>
      <c r="E51" s="257"/>
      <c r="F51" s="260"/>
      <c r="G51" s="259"/>
      <c r="H51" s="264"/>
      <c r="I51" s="257">
        <v>220</v>
      </c>
      <c r="J51" s="258">
        <f t="shared" si="10"/>
        <v>220</v>
      </c>
      <c r="K51" s="261">
        <v>154</v>
      </c>
      <c r="L51" s="258">
        <v>154</v>
      </c>
      <c r="M51" s="261">
        <v>215</v>
      </c>
      <c r="N51" s="258">
        <f t="shared" si="11"/>
        <v>215</v>
      </c>
      <c r="O51" s="272">
        <v>4</v>
      </c>
      <c r="P51" s="270">
        <f t="shared" si="0"/>
        <v>214.75</v>
      </c>
      <c r="Q51" s="270">
        <f t="shared" si="1"/>
        <v>214.75</v>
      </c>
      <c r="R51" s="329">
        <f t="shared" si="2"/>
        <v>214.75</v>
      </c>
      <c r="S51" s="10">
        <v>215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93"/>
      <c r="P52" s="270"/>
      <c r="Q52" s="270"/>
      <c r="R52" s="329">
        <f t="shared" si="2"/>
        <v>0</v>
      </c>
    </row>
    <row r="53" spans="1:19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56</v>
      </c>
      <c r="L53" s="267">
        <v>56</v>
      </c>
      <c r="M53" s="266">
        <v>50</v>
      </c>
      <c r="N53" s="267">
        <v>50</v>
      </c>
      <c r="O53" s="272">
        <v>5</v>
      </c>
      <c r="P53" s="270">
        <f t="shared" si="0"/>
        <v>52.6</v>
      </c>
      <c r="Q53" s="270">
        <f t="shared" si="1"/>
        <v>52.6</v>
      </c>
      <c r="R53" s="329">
        <f t="shared" si="2"/>
        <v>52.6</v>
      </c>
      <c r="S53" s="10">
        <v>53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41" activePane="bottomRight" state="frozen"/>
      <selection activeCell="Q14" sqref="Q14"/>
      <selection pane="topRight" activeCell="Q14" sqref="Q14"/>
      <selection pane="bottomLeft" activeCell="Q14" sqref="Q14"/>
      <selection pane="bottomRight" activeCell="C49" sqref="C49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94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95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95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43</v>
      </c>
      <c r="F12" s="250">
        <v>43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>
        <v>40</v>
      </c>
      <c r="N12" s="255">
        <v>40</v>
      </c>
      <c r="O12" s="269">
        <v>5</v>
      </c>
      <c r="P12" s="270">
        <f t="shared" si="0"/>
        <v>39</v>
      </c>
      <c r="Q12" s="270">
        <f t="shared" si="1"/>
        <v>39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96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96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96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96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96"/>
      <c r="P38" s="270"/>
      <c r="Q38" s="270"/>
    </row>
    <row r="39" spans="1:17" ht="30.75" customHeight="1">
      <c r="A39" s="24">
        <v>28</v>
      </c>
      <c r="B39" s="24" t="s">
        <v>38</v>
      </c>
      <c r="C39" s="254">
        <v>38</v>
      </c>
      <c r="D39" s="255">
        <f>C39</f>
        <v>38</v>
      </c>
      <c r="E39" s="257">
        <v>24</v>
      </c>
      <c r="F39" s="260">
        <f>E39</f>
        <v>24</v>
      </c>
      <c r="G39" s="257"/>
      <c r="H39" s="265"/>
      <c r="I39" s="257">
        <v>25</v>
      </c>
      <c r="J39" s="258">
        <f>I39</f>
        <v>25</v>
      </c>
      <c r="K39" s="261">
        <v>50</v>
      </c>
      <c r="L39" s="258">
        <f>K39</f>
        <v>50</v>
      </c>
      <c r="M39" s="261">
        <v>53</v>
      </c>
      <c r="N39" s="258">
        <f>M39</f>
        <v>53</v>
      </c>
      <c r="O39" s="272">
        <v>5</v>
      </c>
      <c r="P39" s="270">
        <f t="shared" si="0"/>
        <v>38</v>
      </c>
      <c r="Q39" s="270">
        <f t="shared" si="1"/>
        <v>38</v>
      </c>
    </row>
    <row r="40" spans="1:17" ht="30" customHeight="1">
      <c r="A40" s="24">
        <v>29</v>
      </c>
      <c r="B40" s="24" t="s">
        <v>39</v>
      </c>
      <c r="C40" s="254">
        <v>25</v>
      </c>
      <c r="D40" s="255">
        <f>C40</f>
        <v>25</v>
      </c>
      <c r="E40" s="257"/>
      <c r="F40" s="260">
        <f t="shared" ref="F40:F45" si="3">E40</f>
        <v>0</v>
      </c>
      <c r="G40" s="257"/>
      <c r="H40" s="265"/>
      <c r="I40" s="257">
        <v>30</v>
      </c>
      <c r="J40" s="258">
        <f t="shared" ref="J40:J45" si="4">I40</f>
        <v>30</v>
      </c>
      <c r="K40" s="261">
        <v>28</v>
      </c>
      <c r="L40" s="258">
        <f t="shared" ref="L40:L45" si="5">K40</f>
        <v>28</v>
      </c>
      <c r="M40" s="261">
        <v>25</v>
      </c>
      <c r="N40" s="258">
        <f t="shared" ref="N40:N45" si="6">M40</f>
        <v>25</v>
      </c>
      <c r="O40" s="272">
        <v>4</v>
      </c>
      <c r="P40" s="270">
        <f t="shared" si="0"/>
        <v>27</v>
      </c>
      <c r="Q40" s="270">
        <f t="shared" si="1"/>
        <v>27</v>
      </c>
    </row>
    <row r="41" spans="1:17" ht="38.25" customHeight="1">
      <c r="A41" s="24">
        <v>30</v>
      </c>
      <c r="B41" s="24" t="s">
        <v>40</v>
      </c>
      <c r="C41" s="254">
        <v>25</v>
      </c>
      <c r="D41" s="255">
        <f t="shared" ref="D41:D45" si="7">C41</f>
        <v>25</v>
      </c>
      <c r="E41" s="257">
        <v>21</v>
      </c>
      <c r="F41" s="260">
        <f t="shared" si="3"/>
        <v>21</v>
      </c>
      <c r="G41" s="257"/>
      <c r="H41" s="265"/>
      <c r="I41" s="257">
        <v>24</v>
      </c>
      <c r="J41" s="258">
        <f t="shared" si="4"/>
        <v>24</v>
      </c>
      <c r="K41" s="261">
        <v>24</v>
      </c>
      <c r="L41" s="258">
        <f t="shared" si="5"/>
        <v>24</v>
      </c>
      <c r="M41" s="261">
        <v>25</v>
      </c>
      <c r="N41" s="258">
        <f t="shared" si="6"/>
        <v>25</v>
      </c>
      <c r="O41" s="272">
        <v>5</v>
      </c>
      <c r="P41" s="270">
        <f t="shared" si="0"/>
        <v>23.8</v>
      </c>
      <c r="Q41" s="270">
        <f t="shared" si="1"/>
        <v>23.8</v>
      </c>
    </row>
    <row r="42" spans="1:17" ht="27.75" customHeight="1">
      <c r="A42" s="24">
        <v>31</v>
      </c>
      <c r="B42" s="24" t="s">
        <v>41</v>
      </c>
      <c r="C42" s="254">
        <v>38</v>
      </c>
      <c r="D42" s="255">
        <f t="shared" si="7"/>
        <v>38</v>
      </c>
      <c r="E42" s="257">
        <v>86</v>
      </c>
      <c r="F42" s="260">
        <f t="shared" si="3"/>
        <v>86</v>
      </c>
      <c r="G42" s="257"/>
      <c r="H42" s="265"/>
      <c r="I42" s="257">
        <v>28</v>
      </c>
      <c r="J42" s="258">
        <f t="shared" si="4"/>
        <v>28</v>
      </c>
      <c r="K42" s="261">
        <v>30</v>
      </c>
      <c r="L42" s="258">
        <f t="shared" si="5"/>
        <v>30</v>
      </c>
      <c r="M42" s="261">
        <v>25</v>
      </c>
      <c r="N42" s="258">
        <v>25</v>
      </c>
      <c r="O42" s="272">
        <v>5</v>
      </c>
      <c r="P42" s="270">
        <f t="shared" si="0"/>
        <v>41.4</v>
      </c>
      <c r="Q42" s="270">
        <f t="shared" si="1"/>
        <v>41.4</v>
      </c>
    </row>
    <row r="43" spans="1:17" ht="18.75" customHeight="1">
      <c r="A43" s="24">
        <v>32</v>
      </c>
      <c r="B43" s="24" t="s">
        <v>42</v>
      </c>
      <c r="C43" s="254">
        <v>44</v>
      </c>
      <c r="D43" s="255">
        <f t="shared" si="7"/>
        <v>44</v>
      </c>
      <c r="E43" s="257">
        <v>44</v>
      </c>
      <c r="F43" s="260">
        <f t="shared" si="3"/>
        <v>44</v>
      </c>
      <c r="G43" s="257"/>
      <c r="H43" s="265"/>
      <c r="I43" s="257">
        <v>40</v>
      </c>
      <c r="J43" s="258">
        <f t="shared" si="4"/>
        <v>40</v>
      </c>
      <c r="K43" s="261">
        <v>38</v>
      </c>
      <c r="L43" s="258">
        <f t="shared" si="5"/>
        <v>38</v>
      </c>
      <c r="M43" s="261">
        <v>75</v>
      </c>
      <c r="N43" s="258">
        <f t="shared" si="6"/>
        <v>75</v>
      </c>
      <c r="O43" s="272">
        <v>5</v>
      </c>
      <c r="P43" s="270">
        <f t="shared" si="0"/>
        <v>48.2</v>
      </c>
      <c r="Q43" s="270">
        <f t="shared" si="1"/>
        <v>48.2</v>
      </c>
    </row>
    <row r="44" spans="1:17" ht="20.25" customHeight="1">
      <c r="A44" s="24">
        <v>33</v>
      </c>
      <c r="B44" s="24" t="s">
        <v>43</v>
      </c>
      <c r="C44" s="254">
        <v>90</v>
      </c>
      <c r="D44" s="255">
        <f t="shared" si="7"/>
        <v>90</v>
      </c>
      <c r="E44" s="257">
        <v>91</v>
      </c>
      <c r="F44" s="260">
        <f t="shared" si="3"/>
        <v>91</v>
      </c>
      <c r="G44" s="257"/>
      <c r="H44" s="265"/>
      <c r="I44" s="257">
        <v>95</v>
      </c>
      <c r="J44" s="258">
        <v>95</v>
      </c>
      <c r="K44" s="261">
        <v>90</v>
      </c>
      <c r="L44" s="258">
        <f t="shared" si="5"/>
        <v>90</v>
      </c>
      <c r="M44" s="261">
        <v>87</v>
      </c>
      <c r="N44" s="258">
        <f t="shared" si="6"/>
        <v>87</v>
      </c>
      <c r="O44" s="272">
        <v>5</v>
      </c>
      <c r="P44" s="270">
        <f t="shared" si="0"/>
        <v>90.6</v>
      </c>
      <c r="Q44" s="270">
        <f t="shared" si="1"/>
        <v>90.6</v>
      </c>
    </row>
    <row r="45" spans="1:17" ht="28.5" customHeight="1">
      <c r="A45" s="24">
        <v>34</v>
      </c>
      <c r="B45" s="24" t="s">
        <v>44</v>
      </c>
      <c r="C45" s="254">
        <v>150</v>
      </c>
      <c r="D45" s="255">
        <f t="shared" si="7"/>
        <v>150</v>
      </c>
      <c r="E45" s="257">
        <v>170</v>
      </c>
      <c r="F45" s="260">
        <f t="shared" si="3"/>
        <v>170</v>
      </c>
      <c r="G45" s="257"/>
      <c r="H45" s="265"/>
      <c r="I45" s="257"/>
      <c r="J45" s="258">
        <f t="shared" si="4"/>
        <v>0</v>
      </c>
      <c r="K45" s="261">
        <v>150</v>
      </c>
      <c r="L45" s="258">
        <f t="shared" si="5"/>
        <v>150</v>
      </c>
      <c r="M45" s="261">
        <v>250</v>
      </c>
      <c r="N45" s="258">
        <f t="shared" si="6"/>
        <v>250</v>
      </c>
      <c r="O45" s="272">
        <v>4</v>
      </c>
      <c r="P45" s="270">
        <f t="shared" si="0"/>
        <v>180</v>
      </c>
      <c r="Q45" s="270">
        <f t="shared" si="1"/>
        <v>180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96"/>
      <c r="P46" s="270"/>
      <c r="Q46" s="270"/>
    </row>
    <row r="47" spans="1:17" ht="21" customHeight="1">
      <c r="A47" s="24">
        <v>35</v>
      </c>
      <c r="B47" s="24" t="s">
        <v>46</v>
      </c>
      <c r="C47" s="254">
        <v>140</v>
      </c>
      <c r="D47" s="255">
        <v>230</v>
      </c>
      <c r="E47" s="257">
        <v>130</v>
      </c>
      <c r="F47" s="260">
        <v>145</v>
      </c>
      <c r="G47" s="259"/>
      <c r="H47" s="264"/>
      <c r="I47" s="257">
        <v>100</v>
      </c>
      <c r="J47" s="258">
        <v>141</v>
      </c>
      <c r="K47" s="261">
        <v>200</v>
      </c>
      <c r="L47" s="258">
        <v>200</v>
      </c>
      <c r="M47" s="261">
        <v>195</v>
      </c>
      <c r="N47" s="258">
        <v>195</v>
      </c>
      <c r="O47" s="272">
        <v>5</v>
      </c>
      <c r="P47" s="270">
        <f t="shared" si="0"/>
        <v>153</v>
      </c>
      <c r="Q47" s="270">
        <f t="shared" si="1"/>
        <v>182.2</v>
      </c>
    </row>
    <row r="48" spans="1:17" ht="18" customHeight="1">
      <c r="A48" s="24">
        <v>36</v>
      </c>
      <c r="B48" s="24" t="s">
        <v>47</v>
      </c>
      <c r="C48" s="254">
        <v>120</v>
      </c>
      <c r="D48" s="255">
        <f>C48</f>
        <v>120</v>
      </c>
      <c r="E48" s="257">
        <v>125</v>
      </c>
      <c r="F48" s="260">
        <v>120</v>
      </c>
      <c r="G48" s="259"/>
      <c r="H48" s="264"/>
      <c r="I48" s="257">
        <v>120</v>
      </c>
      <c r="J48" s="258">
        <f>I48</f>
        <v>120</v>
      </c>
      <c r="K48" s="261">
        <v>120</v>
      </c>
      <c r="L48" s="258">
        <v>120</v>
      </c>
      <c r="M48" s="261">
        <v>105</v>
      </c>
      <c r="N48" s="258">
        <f>M48</f>
        <v>105</v>
      </c>
      <c r="O48" s="272">
        <v>5</v>
      </c>
      <c r="P48" s="270">
        <f t="shared" si="0"/>
        <v>118</v>
      </c>
      <c r="Q48" s="270">
        <f t="shared" si="1"/>
        <v>117</v>
      </c>
    </row>
    <row r="49" spans="1:17" ht="17.25" customHeight="1">
      <c r="A49" s="24">
        <v>37</v>
      </c>
      <c r="B49" s="24" t="s">
        <v>48</v>
      </c>
      <c r="C49" s="254">
        <v>120</v>
      </c>
      <c r="D49" s="255">
        <f t="shared" ref="D49:D51" si="8">C49</f>
        <v>120</v>
      </c>
      <c r="E49" s="257">
        <v>290</v>
      </c>
      <c r="F49" s="260">
        <v>290</v>
      </c>
      <c r="G49" s="259"/>
      <c r="H49" s="264"/>
      <c r="I49" s="257"/>
      <c r="J49" s="258">
        <f t="shared" ref="J49:J51" si="9">I49</f>
        <v>0</v>
      </c>
      <c r="K49" s="261"/>
      <c r="L49" s="258"/>
      <c r="M49" s="261">
        <v>290</v>
      </c>
      <c r="N49" s="258">
        <f t="shared" ref="N49:N51" si="10">M49</f>
        <v>290</v>
      </c>
      <c r="O49" s="272">
        <v>3</v>
      </c>
      <c r="P49" s="270">
        <f t="shared" si="0"/>
        <v>233.33333333333334</v>
      </c>
      <c r="Q49" s="270">
        <f t="shared" si="1"/>
        <v>233.33333333333334</v>
      </c>
    </row>
    <row r="50" spans="1:17" ht="18" customHeight="1">
      <c r="A50" s="24">
        <v>38</v>
      </c>
      <c r="B50" s="24" t="s">
        <v>49</v>
      </c>
      <c r="C50" s="254">
        <v>145</v>
      </c>
      <c r="D50" s="255">
        <f t="shared" si="8"/>
        <v>145</v>
      </c>
      <c r="E50" s="257">
        <v>130</v>
      </c>
      <c r="F50" s="260">
        <v>130</v>
      </c>
      <c r="G50" s="259"/>
      <c r="H50" s="264"/>
      <c r="I50" s="257">
        <v>125</v>
      </c>
      <c r="J50" s="258">
        <f t="shared" si="9"/>
        <v>125</v>
      </c>
      <c r="K50" s="261">
        <v>160</v>
      </c>
      <c r="L50" s="258">
        <v>160</v>
      </c>
      <c r="M50" s="261">
        <v>135</v>
      </c>
      <c r="N50" s="258">
        <f t="shared" si="10"/>
        <v>135</v>
      </c>
      <c r="O50" s="272">
        <v>5</v>
      </c>
      <c r="P50" s="270">
        <f t="shared" si="0"/>
        <v>139</v>
      </c>
      <c r="Q50" s="270">
        <f t="shared" si="1"/>
        <v>139</v>
      </c>
    </row>
    <row r="51" spans="1:17" ht="18.75" customHeight="1">
      <c r="A51" s="24">
        <v>39</v>
      </c>
      <c r="B51" s="24" t="s">
        <v>50</v>
      </c>
      <c r="C51" s="254">
        <v>270</v>
      </c>
      <c r="D51" s="255">
        <f t="shared" si="8"/>
        <v>270</v>
      </c>
      <c r="E51" s="257"/>
      <c r="F51" s="260"/>
      <c r="G51" s="259"/>
      <c r="H51" s="264"/>
      <c r="I51" s="257">
        <v>220</v>
      </c>
      <c r="J51" s="258">
        <f t="shared" si="9"/>
        <v>220</v>
      </c>
      <c r="K51" s="261">
        <v>235</v>
      </c>
      <c r="L51" s="258">
        <v>235</v>
      </c>
      <c r="M51" s="261">
        <v>215</v>
      </c>
      <c r="N51" s="258">
        <f t="shared" si="10"/>
        <v>215</v>
      </c>
      <c r="O51" s="272">
        <v>4</v>
      </c>
      <c r="P51" s="270">
        <f t="shared" si="0"/>
        <v>235</v>
      </c>
      <c r="Q51" s="270">
        <f t="shared" si="1"/>
        <v>235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96"/>
      <c r="P52" s="270"/>
      <c r="Q52" s="270"/>
    </row>
    <row r="53" spans="1:17" ht="29.25" customHeight="1">
      <c r="A53" s="24">
        <v>40</v>
      </c>
      <c r="B53" s="24" t="s">
        <v>52</v>
      </c>
      <c r="C53" s="254">
        <v>52</v>
      </c>
      <c r="D53" s="255">
        <v>52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50</v>
      </c>
      <c r="L53" s="267">
        <v>50</v>
      </c>
      <c r="M53" s="266">
        <v>50</v>
      </c>
      <c r="N53" s="267">
        <v>50</v>
      </c>
      <c r="O53" s="272">
        <v>5</v>
      </c>
      <c r="P53" s="270">
        <f t="shared" si="0"/>
        <v>51.4</v>
      </c>
      <c r="Q53" s="270">
        <f t="shared" si="1"/>
        <v>51.4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6" activePane="bottomRight" state="frozen"/>
      <selection activeCell="Q14" sqref="Q14"/>
      <selection pane="topRight" activeCell="Q14" sqref="Q14"/>
      <selection pane="bottomLeft" activeCell="Q14" sqref="Q14"/>
      <selection pane="bottomRight" activeCell="O13" sqref="O13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298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297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297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/>
      <c r="D12" s="255"/>
      <c r="E12" s="256">
        <v>38</v>
      </c>
      <c r="F12" s="250">
        <v>38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/>
      <c r="N12" s="255"/>
      <c r="O12" s="269">
        <v>3</v>
      </c>
      <c r="P12" s="270">
        <f t="shared" si="0"/>
        <v>38</v>
      </c>
      <c r="Q12" s="270">
        <f t="shared" si="1"/>
        <v>38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299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299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299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299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299"/>
      <c r="P38" s="270"/>
      <c r="Q38" s="270"/>
    </row>
    <row r="39" spans="1:17" ht="30.75" customHeight="1">
      <c r="A39" s="24">
        <v>28</v>
      </c>
      <c r="B39" s="24" t="s">
        <v>38</v>
      </c>
      <c r="C39" s="254"/>
      <c r="D39" s="255">
        <f>C39</f>
        <v>0</v>
      </c>
      <c r="E39" s="257">
        <v>60</v>
      </c>
      <c r="F39" s="260">
        <f>E39</f>
        <v>60</v>
      </c>
      <c r="G39" s="257"/>
      <c r="H39" s="265"/>
      <c r="I39" s="257"/>
      <c r="J39" s="258"/>
      <c r="K39" s="261">
        <v>50</v>
      </c>
      <c r="L39" s="258">
        <f>K39</f>
        <v>50</v>
      </c>
      <c r="M39" s="261">
        <v>53</v>
      </c>
      <c r="N39" s="258">
        <f>M39</f>
        <v>53</v>
      </c>
      <c r="O39" s="272">
        <v>3</v>
      </c>
      <c r="P39" s="270">
        <f t="shared" si="0"/>
        <v>54.333333333333336</v>
      </c>
      <c r="Q39" s="270">
        <f t="shared" si="1"/>
        <v>54.333333333333336</v>
      </c>
    </row>
    <row r="40" spans="1:17" ht="30" customHeight="1">
      <c r="A40" s="24">
        <v>29</v>
      </c>
      <c r="B40" s="24" t="s">
        <v>39</v>
      </c>
      <c r="C40" s="254">
        <v>27</v>
      </c>
      <c r="D40" s="255">
        <f>C40</f>
        <v>27</v>
      </c>
      <c r="E40" s="257"/>
      <c r="F40" s="260">
        <f t="shared" ref="F40:F45" si="3">E40</f>
        <v>0</v>
      </c>
      <c r="G40" s="257"/>
      <c r="H40" s="265"/>
      <c r="I40" s="257">
        <v>30</v>
      </c>
      <c r="J40" s="258">
        <f t="shared" ref="J40:J45" si="4">I40</f>
        <v>30</v>
      </c>
      <c r="K40" s="261">
        <v>28</v>
      </c>
      <c r="L40" s="258">
        <f t="shared" ref="L40:L45" si="5">K40</f>
        <v>28</v>
      </c>
      <c r="M40" s="261">
        <v>25</v>
      </c>
      <c r="N40" s="258">
        <f t="shared" ref="N40:N45" si="6">M40</f>
        <v>25</v>
      </c>
      <c r="O40" s="272">
        <v>4</v>
      </c>
      <c r="P40" s="270">
        <f t="shared" si="0"/>
        <v>27.5</v>
      </c>
      <c r="Q40" s="270">
        <f t="shared" si="1"/>
        <v>27.5</v>
      </c>
    </row>
    <row r="41" spans="1:17" ht="38.25" customHeight="1">
      <c r="A41" s="24">
        <v>30</v>
      </c>
      <c r="B41" s="24" t="s">
        <v>40</v>
      </c>
      <c r="C41" s="254">
        <v>25</v>
      </c>
      <c r="D41" s="255">
        <f t="shared" ref="D41:D45" si="7">C41</f>
        <v>25</v>
      </c>
      <c r="E41" s="257">
        <v>27</v>
      </c>
      <c r="F41" s="260">
        <f t="shared" si="3"/>
        <v>27</v>
      </c>
      <c r="G41" s="257"/>
      <c r="H41" s="265"/>
      <c r="I41" s="257">
        <v>24</v>
      </c>
      <c r="J41" s="258">
        <f t="shared" si="4"/>
        <v>24</v>
      </c>
      <c r="K41" s="261">
        <v>24</v>
      </c>
      <c r="L41" s="258">
        <f t="shared" si="5"/>
        <v>24</v>
      </c>
      <c r="M41" s="261">
        <v>25</v>
      </c>
      <c r="N41" s="258">
        <f t="shared" si="6"/>
        <v>25</v>
      </c>
      <c r="O41" s="272">
        <v>5</v>
      </c>
      <c r="P41" s="270">
        <f t="shared" si="0"/>
        <v>25</v>
      </c>
      <c r="Q41" s="270">
        <f t="shared" si="1"/>
        <v>25</v>
      </c>
    </row>
    <row r="42" spans="1:17" ht="27.75" customHeight="1">
      <c r="A42" s="24">
        <v>31</v>
      </c>
      <c r="B42" s="24" t="s">
        <v>41</v>
      </c>
      <c r="C42" s="254"/>
      <c r="D42" s="255">
        <f t="shared" si="7"/>
        <v>0</v>
      </c>
      <c r="E42" s="257">
        <v>29</v>
      </c>
      <c r="F42" s="260">
        <f t="shared" si="3"/>
        <v>29</v>
      </c>
      <c r="G42" s="257"/>
      <c r="H42" s="265"/>
      <c r="I42" s="257">
        <v>28</v>
      </c>
      <c r="J42" s="258">
        <f t="shared" si="4"/>
        <v>28</v>
      </c>
      <c r="K42" s="261">
        <v>30</v>
      </c>
      <c r="L42" s="258">
        <f t="shared" si="5"/>
        <v>30</v>
      </c>
      <c r="M42" s="261">
        <v>25</v>
      </c>
      <c r="N42" s="258">
        <v>25</v>
      </c>
      <c r="O42" s="272">
        <v>4</v>
      </c>
      <c r="P42" s="270">
        <f t="shared" si="0"/>
        <v>28</v>
      </c>
      <c r="Q42" s="270">
        <f t="shared" si="1"/>
        <v>28</v>
      </c>
    </row>
    <row r="43" spans="1:17" ht="18.75" customHeight="1">
      <c r="A43" s="24">
        <v>32</v>
      </c>
      <c r="B43" s="24" t="s">
        <v>42</v>
      </c>
      <c r="C43" s="254">
        <v>48</v>
      </c>
      <c r="D43" s="255">
        <f t="shared" si="7"/>
        <v>48</v>
      </c>
      <c r="E43" s="257">
        <v>60</v>
      </c>
      <c r="F43" s="260">
        <f t="shared" si="3"/>
        <v>60</v>
      </c>
      <c r="G43" s="257"/>
      <c r="H43" s="265"/>
      <c r="I43" s="257">
        <v>40</v>
      </c>
      <c r="J43" s="258">
        <f t="shared" si="4"/>
        <v>40</v>
      </c>
      <c r="K43" s="261">
        <v>38</v>
      </c>
      <c r="L43" s="258">
        <f t="shared" si="5"/>
        <v>38</v>
      </c>
      <c r="M43" s="261">
        <v>75</v>
      </c>
      <c r="N43" s="258">
        <f t="shared" si="6"/>
        <v>75</v>
      </c>
      <c r="O43" s="272">
        <v>5</v>
      </c>
      <c r="P43" s="270">
        <f t="shared" si="0"/>
        <v>52.2</v>
      </c>
      <c r="Q43" s="270">
        <f t="shared" si="1"/>
        <v>52.2</v>
      </c>
    </row>
    <row r="44" spans="1:17" ht="20.25" customHeight="1">
      <c r="A44" s="24">
        <v>33</v>
      </c>
      <c r="B44" s="24" t="s">
        <v>43</v>
      </c>
      <c r="C44" s="254">
        <v>90</v>
      </c>
      <c r="D44" s="255">
        <f t="shared" si="7"/>
        <v>90</v>
      </c>
      <c r="E44" s="257">
        <v>100</v>
      </c>
      <c r="F44" s="260">
        <f t="shared" si="3"/>
        <v>100</v>
      </c>
      <c r="G44" s="257"/>
      <c r="H44" s="265"/>
      <c r="I44" s="257">
        <v>95</v>
      </c>
      <c r="J44" s="258">
        <v>95</v>
      </c>
      <c r="K44" s="261">
        <v>90</v>
      </c>
      <c r="L44" s="258">
        <f t="shared" si="5"/>
        <v>90</v>
      </c>
      <c r="M44" s="261">
        <v>87</v>
      </c>
      <c r="N44" s="258">
        <f t="shared" si="6"/>
        <v>87</v>
      </c>
      <c r="O44" s="272">
        <v>5</v>
      </c>
      <c r="P44" s="270">
        <f t="shared" si="0"/>
        <v>92.4</v>
      </c>
      <c r="Q44" s="270">
        <f t="shared" si="1"/>
        <v>92.4</v>
      </c>
    </row>
    <row r="45" spans="1:17" ht="28.5" customHeight="1">
      <c r="A45" s="24">
        <v>34</v>
      </c>
      <c r="B45" s="24" t="s">
        <v>44</v>
      </c>
      <c r="C45" s="254">
        <v>150</v>
      </c>
      <c r="D45" s="255">
        <f t="shared" si="7"/>
        <v>150</v>
      </c>
      <c r="E45" s="257">
        <v>170</v>
      </c>
      <c r="F45" s="260">
        <f t="shared" si="3"/>
        <v>170</v>
      </c>
      <c r="G45" s="257"/>
      <c r="H45" s="265"/>
      <c r="I45" s="257"/>
      <c r="J45" s="258">
        <f t="shared" si="4"/>
        <v>0</v>
      </c>
      <c r="K45" s="261">
        <v>150</v>
      </c>
      <c r="L45" s="258">
        <f t="shared" si="5"/>
        <v>150</v>
      </c>
      <c r="M45" s="261">
        <v>250</v>
      </c>
      <c r="N45" s="258">
        <f t="shared" si="6"/>
        <v>250</v>
      </c>
      <c r="O45" s="272">
        <v>4</v>
      </c>
      <c r="P45" s="270">
        <f t="shared" si="0"/>
        <v>180</v>
      </c>
      <c r="Q45" s="270">
        <f t="shared" si="1"/>
        <v>180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299"/>
      <c r="P46" s="270"/>
      <c r="Q46" s="270"/>
    </row>
    <row r="47" spans="1:17" ht="21" customHeight="1">
      <c r="A47" s="24">
        <v>35</v>
      </c>
      <c r="B47" s="24" t="s">
        <v>46</v>
      </c>
      <c r="C47" s="254">
        <v>185</v>
      </c>
      <c r="D47" s="255">
        <v>235</v>
      </c>
      <c r="E47" s="257">
        <v>130</v>
      </c>
      <c r="F47" s="260">
        <v>230</v>
      </c>
      <c r="G47" s="259"/>
      <c r="H47" s="264"/>
      <c r="I47" s="257">
        <v>141</v>
      </c>
      <c r="J47" s="258">
        <v>141</v>
      </c>
      <c r="K47" s="261">
        <v>200</v>
      </c>
      <c r="L47" s="258">
        <v>200</v>
      </c>
      <c r="M47" s="261">
        <v>195</v>
      </c>
      <c r="N47" s="258">
        <v>195</v>
      </c>
      <c r="O47" s="272">
        <v>5</v>
      </c>
      <c r="P47" s="270">
        <f t="shared" si="0"/>
        <v>170.2</v>
      </c>
      <c r="Q47" s="270">
        <f t="shared" si="1"/>
        <v>200.2</v>
      </c>
    </row>
    <row r="48" spans="1:17" ht="18" customHeight="1">
      <c r="A48" s="24">
        <v>36</v>
      </c>
      <c r="B48" s="24" t="s">
        <v>47</v>
      </c>
      <c r="C48" s="254">
        <v>118</v>
      </c>
      <c r="D48" s="255">
        <f>C48</f>
        <v>118</v>
      </c>
      <c r="E48" s="257">
        <v>125</v>
      </c>
      <c r="F48" s="260">
        <v>125</v>
      </c>
      <c r="G48" s="259"/>
      <c r="H48" s="264"/>
      <c r="I48" s="257">
        <v>120</v>
      </c>
      <c r="J48" s="258">
        <f>I48</f>
        <v>120</v>
      </c>
      <c r="K48" s="261">
        <v>120</v>
      </c>
      <c r="L48" s="258">
        <v>120</v>
      </c>
      <c r="M48" s="261">
        <v>105</v>
      </c>
      <c r="N48" s="258">
        <f>M48</f>
        <v>105</v>
      </c>
      <c r="O48" s="272">
        <v>5</v>
      </c>
      <c r="P48" s="270">
        <f t="shared" si="0"/>
        <v>117.6</v>
      </c>
      <c r="Q48" s="270">
        <f t="shared" si="1"/>
        <v>117.6</v>
      </c>
    </row>
    <row r="49" spans="1:17" ht="17.25" customHeight="1">
      <c r="A49" s="24">
        <v>37</v>
      </c>
      <c r="B49" s="24" t="s">
        <v>48</v>
      </c>
      <c r="C49" s="254"/>
      <c r="D49" s="255">
        <f t="shared" ref="D49:D51" si="8">C49</f>
        <v>0</v>
      </c>
      <c r="E49" s="257">
        <v>290</v>
      </c>
      <c r="F49" s="260">
        <v>290</v>
      </c>
      <c r="G49" s="259"/>
      <c r="H49" s="264"/>
      <c r="I49" s="257"/>
      <c r="J49" s="258">
        <f t="shared" ref="J49:J51" si="9">I49</f>
        <v>0</v>
      </c>
      <c r="K49" s="261"/>
      <c r="L49" s="258"/>
      <c r="M49" s="261">
        <v>290</v>
      </c>
      <c r="N49" s="258">
        <f t="shared" ref="N49:N51" si="10">M49</f>
        <v>290</v>
      </c>
      <c r="O49" s="272">
        <v>2</v>
      </c>
      <c r="P49" s="270">
        <f t="shared" si="0"/>
        <v>290</v>
      </c>
      <c r="Q49" s="270">
        <f t="shared" si="1"/>
        <v>290</v>
      </c>
    </row>
    <row r="50" spans="1:17" ht="18" customHeight="1">
      <c r="A50" s="24">
        <v>38</v>
      </c>
      <c r="B50" s="24" t="s">
        <v>49</v>
      </c>
      <c r="C50" s="254">
        <v>150</v>
      </c>
      <c r="D50" s="255">
        <f t="shared" si="8"/>
        <v>150</v>
      </c>
      <c r="E50" s="257">
        <v>130</v>
      </c>
      <c r="F50" s="260">
        <v>130</v>
      </c>
      <c r="G50" s="259"/>
      <c r="H50" s="264"/>
      <c r="I50" s="257">
        <v>125</v>
      </c>
      <c r="J50" s="258">
        <f t="shared" si="9"/>
        <v>125</v>
      </c>
      <c r="K50" s="261">
        <v>160</v>
      </c>
      <c r="L50" s="258">
        <v>160</v>
      </c>
      <c r="M50" s="261">
        <v>135</v>
      </c>
      <c r="N50" s="258">
        <f t="shared" si="10"/>
        <v>135</v>
      </c>
      <c r="O50" s="272">
        <v>5</v>
      </c>
      <c r="P50" s="270">
        <f t="shared" si="0"/>
        <v>140</v>
      </c>
      <c r="Q50" s="270">
        <f t="shared" si="1"/>
        <v>140</v>
      </c>
    </row>
    <row r="51" spans="1:17" ht="18.75" customHeight="1">
      <c r="A51" s="24">
        <v>39</v>
      </c>
      <c r="B51" s="24" t="s">
        <v>50</v>
      </c>
      <c r="C51" s="254">
        <v>240</v>
      </c>
      <c r="D51" s="255">
        <f t="shared" si="8"/>
        <v>240</v>
      </c>
      <c r="E51" s="257"/>
      <c r="F51" s="260"/>
      <c r="G51" s="259"/>
      <c r="H51" s="264"/>
      <c r="I51" s="257">
        <v>220</v>
      </c>
      <c r="J51" s="258">
        <f t="shared" si="9"/>
        <v>220</v>
      </c>
      <c r="K51" s="261">
        <v>235</v>
      </c>
      <c r="L51" s="258">
        <v>235</v>
      </c>
      <c r="M51" s="261">
        <v>215</v>
      </c>
      <c r="N51" s="258">
        <f t="shared" si="10"/>
        <v>215</v>
      </c>
      <c r="O51" s="272">
        <v>4</v>
      </c>
      <c r="P51" s="270">
        <f t="shared" si="0"/>
        <v>227.5</v>
      </c>
      <c r="Q51" s="270">
        <f t="shared" si="1"/>
        <v>227.5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299"/>
      <c r="P52" s="270"/>
      <c r="Q52" s="270"/>
    </row>
    <row r="53" spans="1:17" ht="29.25" customHeight="1">
      <c r="A53" s="24">
        <v>40</v>
      </c>
      <c r="B53" s="24" t="s">
        <v>52</v>
      </c>
      <c r="C53" s="254"/>
      <c r="D53" s="255"/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50</v>
      </c>
      <c r="L53" s="267">
        <v>50</v>
      </c>
      <c r="M53" s="266">
        <v>50</v>
      </c>
      <c r="N53" s="267">
        <v>50</v>
      </c>
      <c r="O53" s="272">
        <v>4</v>
      </c>
      <c r="P53" s="270">
        <f t="shared" si="0"/>
        <v>51.25</v>
      </c>
      <c r="Q53" s="270">
        <f t="shared" si="1"/>
        <v>51.25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6" activePane="bottomRight" state="frozen"/>
      <selection activeCell="Q14" sqref="Q14"/>
      <selection pane="topRight" activeCell="Q14" sqref="Q14"/>
      <selection pane="bottomLeft" activeCell="Q14" sqref="Q14"/>
      <selection pane="bottomRight" activeCell="O13" sqref="O13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138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00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01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01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34</v>
      </c>
      <c r="E7" s="251">
        <v>35.5</v>
      </c>
      <c r="F7" s="250">
        <v>35.5</v>
      </c>
      <c r="G7" s="252"/>
      <c r="H7" s="253"/>
      <c r="I7" s="249">
        <v>32</v>
      </c>
      <c r="J7" s="250"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5</v>
      </c>
      <c r="P7" s="270">
        <f>(C7+E7+G7+I7+K7+M7)/O7</f>
        <v>34.1</v>
      </c>
      <c r="Q7" s="270">
        <f>(D7+F7+H7+J7+L7+N7)/O7</f>
        <v>34.9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/>
      <c r="H8" s="250"/>
      <c r="I8" s="249">
        <v>60</v>
      </c>
      <c r="J8" s="250">
        <v>85</v>
      </c>
      <c r="K8" s="249">
        <v>68</v>
      </c>
      <c r="L8" s="250">
        <v>99</v>
      </c>
      <c r="M8" s="254">
        <v>70</v>
      </c>
      <c r="N8" s="255">
        <v>78</v>
      </c>
      <c r="O8" s="269">
        <v>5</v>
      </c>
      <c r="P8" s="270">
        <f t="shared" ref="P8:P53" si="0">(C8+E8+G8+I8+K8+M8)/O8</f>
        <v>64.400000000000006</v>
      </c>
      <c r="Q8" s="270">
        <f t="shared" ref="Q8:Q53" si="1">(D8+F8+H8+J8+L8+N8)/O8</f>
        <v>84.8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2">E9</f>
        <v>75</v>
      </c>
      <c r="G9" s="254"/>
      <c r="H9" s="255"/>
      <c r="I9" s="254">
        <v>50</v>
      </c>
      <c r="J9" s="255">
        <v>50</v>
      </c>
      <c r="K9" s="249">
        <v>65</v>
      </c>
      <c r="L9" s="250">
        <v>65</v>
      </c>
      <c r="M9" s="254">
        <v>72</v>
      </c>
      <c r="N9" s="255">
        <v>72</v>
      </c>
      <c r="O9" s="269">
        <v>5</v>
      </c>
      <c r="P9" s="270">
        <f t="shared" si="0"/>
        <v>65.400000000000006</v>
      </c>
      <c r="Q9" s="270">
        <f t="shared" si="1"/>
        <v>65.400000000000006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2"/>
        <v>44</v>
      </c>
      <c r="G10" s="254"/>
      <c r="H10" s="255"/>
      <c r="I10" s="254">
        <v>36</v>
      </c>
      <c r="J10" s="255">
        <v>36</v>
      </c>
      <c r="K10" s="254">
        <v>39</v>
      </c>
      <c r="L10" s="255">
        <v>39</v>
      </c>
      <c r="M10" s="254">
        <v>38</v>
      </c>
      <c r="N10" s="255">
        <v>44</v>
      </c>
      <c r="O10" s="269">
        <v>5</v>
      </c>
      <c r="P10" s="270">
        <f t="shared" si="0"/>
        <v>38.6</v>
      </c>
      <c r="Q10" s="270">
        <f t="shared" si="1"/>
        <v>40.6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2"/>
        <v>96</v>
      </c>
      <c r="G11" s="254"/>
      <c r="H11" s="255"/>
      <c r="I11" s="254">
        <v>65</v>
      </c>
      <c r="J11" s="255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5</v>
      </c>
      <c r="P11" s="270">
        <f t="shared" si="0"/>
        <v>77.8</v>
      </c>
      <c r="Q11" s="270">
        <f t="shared" si="1"/>
        <v>98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38</v>
      </c>
      <c r="F12" s="250">
        <v>38</v>
      </c>
      <c r="G12" s="254"/>
      <c r="H12" s="255"/>
      <c r="I12" s="254">
        <v>38</v>
      </c>
      <c r="J12" s="255">
        <v>38</v>
      </c>
      <c r="K12" s="254">
        <v>38</v>
      </c>
      <c r="L12" s="255">
        <v>38</v>
      </c>
      <c r="M12" s="254">
        <v>38</v>
      </c>
      <c r="N12" s="255">
        <v>38</v>
      </c>
      <c r="O12" s="269">
        <v>5</v>
      </c>
      <c r="P12" s="270">
        <f t="shared" si="0"/>
        <v>37.6</v>
      </c>
      <c r="Q12" s="270">
        <f t="shared" si="1"/>
        <v>37.6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2"/>
        <v>18</v>
      </c>
      <c r="G13" s="254"/>
      <c r="H13" s="255"/>
      <c r="I13" s="254">
        <v>18</v>
      </c>
      <c r="J13" s="255"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5</v>
      </c>
      <c r="P13" s="270">
        <f t="shared" si="0"/>
        <v>18.399999999999999</v>
      </c>
      <c r="Q13" s="270">
        <f t="shared" si="1"/>
        <v>18.399999999999999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2"/>
        <v>430</v>
      </c>
      <c r="G14" s="254"/>
      <c r="H14" s="255"/>
      <c r="I14" s="254">
        <v>420</v>
      </c>
      <c r="J14" s="255"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5</v>
      </c>
      <c r="P14" s="270">
        <f t="shared" si="0"/>
        <v>408</v>
      </c>
      <c r="Q14" s="270">
        <f t="shared" si="1"/>
        <v>422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02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/>
      <c r="H17" s="260"/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5</v>
      </c>
      <c r="P17" s="270">
        <f t="shared" si="0"/>
        <v>202</v>
      </c>
      <c r="Q17" s="270">
        <f t="shared" si="1"/>
        <v>259.60000000000002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/>
      <c r="H18" s="260"/>
      <c r="I18" s="257">
        <v>398</v>
      </c>
      <c r="J18" s="258">
        <v>445</v>
      </c>
      <c r="K18" s="261">
        <v>395</v>
      </c>
      <c r="L18" s="258">
        <v>395</v>
      </c>
      <c r="M18" s="261">
        <v>300</v>
      </c>
      <c r="N18" s="258">
        <v>395</v>
      </c>
      <c r="O18" s="272">
        <v>5</v>
      </c>
      <c r="P18" s="270">
        <f t="shared" si="0"/>
        <v>338.6</v>
      </c>
      <c r="Q18" s="270">
        <f t="shared" si="1"/>
        <v>402.6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/>
      <c r="H19" s="257"/>
      <c r="I19" s="257"/>
      <c r="J19" s="257"/>
      <c r="K19" s="261"/>
      <c r="L19" s="258"/>
      <c r="M19" s="261">
        <v>380</v>
      </c>
      <c r="N19" s="261">
        <v>460</v>
      </c>
      <c r="O19" s="272">
        <v>3</v>
      </c>
      <c r="P19" s="270">
        <f t="shared" si="0"/>
        <v>386</v>
      </c>
      <c r="Q19" s="270">
        <f t="shared" si="1"/>
        <v>433.33333333333331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02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/>
      <c r="H21" s="260"/>
      <c r="I21" s="257"/>
      <c r="J21" s="258"/>
      <c r="K21" s="261"/>
      <c r="L21" s="258"/>
      <c r="M21" s="261"/>
      <c r="N21" s="258"/>
      <c r="O21" s="272">
        <v>1</v>
      </c>
      <c r="P21" s="270">
        <f t="shared" si="0"/>
        <v>280</v>
      </c>
      <c r="Q21" s="270">
        <f t="shared" si="1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/>
      <c r="H22" s="260"/>
      <c r="I22" s="257">
        <v>420</v>
      </c>
      <c r="J22" s="258"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0"/>
        <v>392.5</v>
      </c>
      <c r="Q22" s="270">
        <f t="shared" si="1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/>
      <c r="H23" s="260"/>
      <c r="I23" s="257"/>
      <c r="J23" s="258"/>
      <c r="K23" s="263">
        <v>180</v>
      </c>
      <c r="L23" s="258">
        <v>200</v>
      </c>
      <c r="M23" s="261"/>
      <c r="N23" s="258"/>
      <c r="O23" s="272">
        <v>3</v>
      </c>
      <c r="P23" s="270">
        <f t="shared" si="0"/>
        <v>181.66666666666666</v>
      </c>
      <c r="Q23" s="270">
        <f t="shared" si="1"/>
        <v>188.33333333333334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/>
      <c r="H24" s="260"/>
      <c r="I24" s="257">
        <v>170</v>
      </c>
      <c r="J24" s="258"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0"/>
        <v>134</v>
      </c>
      <c r="Q24" s="270">
        <f t="shared" si="1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/>
      <c r="H25" s="260"/>
      <c r="I25" s="257"/>
      <c r="J25" s="258"/>
      <c r="K25" s="261">
        <v>400</v>
      </c>
      <c r="L25" s="258">
        <v>400</v>
      </c>
      <c r="M25" s="261"/>
      <c r="N25" s="258"/>
      <c r="O25" s="272">
        <v>2</v>
      </c>
      <c r="P25" s="270">
        <f t="shared" si="0"/>
        <v>315</v>
      </c>
      <c r="Q25" s="270">
        <f t="shared" si="1"/>
        <v>315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/>
      <c r="H26" s="260"/>
      <c r="I26" s="257"/>
      <c r="J26" s="258"/>
      <c r="K26" s="261">
        <v>325</v>
      </c>
      <c r="L26" s="258">
        <v>325</v>
      </c>
      <c r="M26" s="261"/>
      <c r="N26" s="258"/>
      <c r="O26" s="272">
        <v>1</v>
      </c>
      <c r="P26" s="270">
        <f t="shared" si="0"/>
        <v>325</v>
      </c>
      <c r="Q26" s="270">
        <f t="shared" si="1"/>
        <v>325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/>
      <c r="H27" s="260"/>
      <c r="I27" s="257">
        <v>75</v>
      </c>
      <c r="J27" s="258">
        <v>75</v>
      </c>
      <c r="K27" s="261">
        <v>26</v>
      </c>
      <c r="L27" s="258">
        <v>59</v>
      </c>
      <c r="M27" s="261">
        <v>26</v>
      </c>
      <c r="N27" s="258">
        <v>74</v>
      </c>
      <c r="O27" s="272">
        <v>5</v>
      </c>
      <c r="P27" s="270">
        <f t="shared" si="0"/>
        <v>38</v>
      </c>
      <c r="Q27" s="270">
        <f t="shared" si="1"/>
        <v>76.400000000000006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02"/>
      <c r="P28" s="270"/>
      <c r="Q28" s="270"/>
    </row>
    <row r="29" spans="1:17" ht="33">
      <c r="A29" s="24">
        <v>20</v>
      </c>
      <c r="B29" s="24" t="s">
        <v>28</v>
      </c>
      <c r="C29" s="254">
        <v>31</v>
      </c>
      <c r="D29" s="255">
        <v>31</v>
      </c>
      <c r="E29" s="257">
        <v>33</v>
      </c>
      <c r="F29" s="258">
        <v>33</v>
      </c>
      <c r="G29" s="259"/>
      <c r="H29" s="260"/>
      <c r="I29" s="257"/>
      <c r="J29" s="258"/>
      <c r="K29" s="261"/>
      <c r="L29" s="258"/>
      <c r="M29" s="261"/>
      <c r="N29" s="258"/>
      <c r="O29" s="272">
        <v>2</v>
      </c>
      <c r="P29" s="270">
        <f t="shared" si="0"/>
        <v>32</v>
      </c>
      <c r="Q29" s="270">
        <f t="shared" si="1"/>
        <v>32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02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/>
      <c r="H32" s="264"/>
      <c r="I32" s="257">
        <v>70</v>
      </c>
      <c r="J32" s="258"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5</v>
      </c>
      <c r="P32" s="270">
        <f t="shared" si="0"/>
        <v>70.2</v>
      </c>
      <c r="Q32" s="270">
        <f t="shared" si="1"/>
        <v>74.599999999999994</v>
      </c>
    </row>
    <row r="33" spans="1:17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/>
      <c r="H33" s="264"/>
      <c r="I33" s="257">
        <v>568</v>
      </c>
      <c r="J33" s="258"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4</v>
      </c>
      <c r="P33" s="270">
        <f t="shared" si="0"/>
        <v>471.9545454545455</v>
      </c>
      <c r="Q33" s="270">
        <f t="shared" si="1"/>
        <v>529.5</v>
      </c>
    </row>
    <row r="34" spans="1:17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/>
      <c r="H34" s="264"/>
      <c r="I34" s="257">
        <v>360</v>
      </c>
      <c r="J34" s="258">
        <v>360</v>
      </c>
      <c r="K34" s="257">
        <v>200</v>
      </c>
      <c r="L34" s="265">
        <v>200</v>
      </c>
      <c r="M34" s="261"/>
      <c r="N34" s="258"/>
      <c r="O34" s="272">
        <v>4</v>
      </c>
      <c r="P34" s="270">
        <f t="shared" si="0"/>
        <v>275</v>
      </c>
      <c r="Q34" s="270">
        <f t="shared" si="1"/>
        <v>300</v>
      </c>
    </row>
    <row r="35" spans="1:17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/>
      <c r="H35" s="264"/>
      <c r="I35" s="257">
        <v>100</v>
      </c>
      <c r="J35" s="258"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4</v>
      </c>
      <c r="P35" s="270">
        <f t="shared" si="0"/>
        <v>102.25</v>
      </c>
      <c r="Q35" s="270">
        <f t="shared" si="1"/>
        <v>102.25</v>
      </c>
    </row>
    <row r="36" spans="1:17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/>
      <c r="H36" s="264"/>
      <c r="I36" s="257">
        <v>281</v>
      </c>
      <c r="J36" s="258">
        <v>281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5</v>
      </c>
      <c r="P36" s="270">
        <f t="shared" si="0"/>
        <v>298.77822222222221</v>
      </c>
      <c r="Q36" s="270">
        <f t="shared" si="1"/>
        <v>298.75599999999997</v>
      </c>
    </row>
    <row r="37" spans="1:17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/>
      <c r="H37" s="264"/>
      <c r="I37" s="257">
        <v>348</v>
      </c>
      <c r="J37" s="258">
        <v>348</v>
      </c>
      <c r="K37" s="257">
        <v>370</v>
      </c>
      <c r="L37" s="265">
        <v>650</v>
      </c>
      <c r="M37" s="261"/>
      <c r="N37" s="258"/>
      <c r="O37" s="272">
        <v>4</v>
      </c>
      <c r="P37" s="270">
        <f t="shared" si="0"/>
        <v>359.5</v>
      </c>
      <c r="Q37" s="270">
        <f t="shared" si="1"/>
        <v>437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02"/>
      <c r="P38" s="270"/>
      <c r="Q38" s="270"/>
    </row>
    <row r="39" spans="1:17" ht="30.75" customHeight="1">
      <c r="A39" s="24">
        <v>28</v>
      </c>
      <c r="B39" s="24" t="s">
        <v>38</v>
      </c>
      <c r="C39" s="254">
        <v>45</v>
      </c>
      <c r="D39" s="255">
        <v>45</v>
      </c>
      <c r="E39" s="257">
        <v>60</v>
      </c>
      <c r="F39" s="260">
        <f>E39</f>
        <v>60</v>
      </c>
      <c r="G39" s="257"/>
      <c r="H39" s="265"/>
      <c r="I39" s="257"/>
      <c r="J39" s="258"/>
      <c r="K39" s="261">
        <v>50</v>
      </c>
      <c r="L39" s="258">
        <f>K39</f>
        <v>50</v>
      </c>
      <c r="M39" s="261">
        <v>53</v>
      </c>
      <c r="N39" s="258">
        <f>M39</f>
        <v>53</v>
      </c>
      <c r="O39" s="272">
        <v>4</v>
      </c>
      <c r="P39" s="270">
        <f t="shared" si="0"/>
        <v>52</v>
      </c>
      <c r="Q39" s="270">
        <f t="shared" si="1"/>
        <v>52</v>
      </c>
    </row>
    <row r="40" spans="1:17" ht="30" customHeight="1">
      <c r="A40" s="24">
        <v>29</v>
      </c>
      <c r="B40" s="24" t="s">
        <v>39</v>
      </c>
      <c r="C40" s="254">
        <v>27</v>
      </c>
      <c r="D40" s="255">
        <f>C40</f>
        <v>27</v>
      </c>
      <c r="E40" s="257"/>
      <c r="F40" s="260">
        <f t="shared" ref="F40:F45" si="3">E40</f>
        <v>0</v>
      </c>
      <c r="G40" s="257"/>
      <c r="H40" s="265"/>
      <c r="I40" s="257">
        <v>30</v>
      </c>
      <c r="J40" s="258">
        <f t="shared" ref="J40:J45" si="4">I40</f>
        <v>30</v>
      </c>
      <c r="K40" s="261">
        <v>28</v>
      </c>
      <c r="L40" s="258">
        <f t="shared" ref="L40:L45" si="5">K40</f>
        <v>28</v>
      </c>
      <c r="M40" s="261">
        <v>25</v>
      </c>
      <c r="N40" s="258">
        <f t="shared" ref="N40:N45" si="6">M40</f>
        <v>25</v>
      </c>
      <c r="O40" s="272">
        <v>4</v>
      </c>
      <c r="P40" s="270">
        <f t="shared" si="0"/>
        <v>27.5</v>
      </c>
      <c r="Q40" s="270">
        <f t="shared" si="1"/>
        <v>27.5</v>
      </c>
    </row>
    <row r="41" spans="1:17" ht="38.25" customHeight="1">
      <c r="A41" s="24">
        <v>30</v>
      </c>
      <c r="B41" s="24" t="s">
        <v>40</v>
      </c>
      <c r="C41" s="254">
        <v>25</v>
      </c>
      <c r="D41" s="255">
        <f t="shared" ref="D41:D45" si="7">C41</f>
        <v>25</v>
      </c>
      <c r="E41" s="257">
        <v>27</v>
      </c>
      <c r="F41" s="260">
        <f t="shared" si="3"/>
        <v>27</v>
      </c>
      <c r="G41" s="257"/>
      <c r="H41" s="265"/>
      <c r="I41" s="257">
        <v>24</v>
      </c>
      <c r="J41" s="258">
        <f t="shared" si="4"/>
        <v>24</v>
      </c>
      <c r="K41" s="261">
        <v>24</v>
      </c>
      <c r="L41" s="258">
        <f t="shared" si="5"/>
        <v>24</v>
      </c>
      <c r="M41" s="261">
        <v>25</v>
      </c>
      <c r="N41" s="258">
        <f t="shared" si="6"/>
        <v>25</v>
      </c>
      <c r="O41" s="272">
        <v>5</v>
      </c>
      <c r="P41" s="270">
        <f t="shared" si="0"/>
        <v>25</v>
      </c>
      <c r="Q41" s="270">
        <f t="shared" si="1"/>
        <v>25</v>
      </c>
    </row>
    <row r="42" spans="1:17" ht="27.75" customHeight="1">
      <c r="A42" s="24">
        <v>31</v>
      </c>
      <c r="B42" s="24" t="s">
        <v>41</v>
      </c>
      <c r="C42" s="254">
        <v>85</v>
      </c>
      <c r="D42" s="255">
        <v>85</v>
      </c>
      <c r="E42" s="257">
        <v>29</v>
      </c>
      <c r="F42" s="260">
        <f t="shared" si="3"/>
        <v>29</v>
      </c>
      <c r="G42" s="257"/>
      <c r="H42" s="265"/>
      <c r="I42" s="257">
        <v>40</v>
      </c>
      <c r="J42" s="258">
        <v>40</v>
      </c>
      <c r="K42" s="261">
        <v>30</v>
      </c>
      <c r="L42" s="258">
        <f t="shared" si="5"/>
        <v>30</v>
      </c>
      <c r="M42" s="261">
        <v>68</v>
      </c>
      <c r="N42" s="258">
        <v>68</v>
      </c>
      <c r="O42" s="272">
        <v>5</v>
      </c>
      <c r="P42" s="270">
        <f t="shared" si="0"/>
        <v>50.4</v>
      </c>
      <c r="Q42" s="270">
        <f t="shared" si="1"/>
        <v>50.4</v>
      </c>
    </row>
    <row r="43" spans="1:17" ht="18.75" customHeight="1">
      <c r="A43" s="24">
        <v>32</v>
      </c>
      <c r="B43" s="24" t="s">
        <v>42</v>
      </c>
      <c r="C43" s="254">
        <v>48</v>
      </c>
      <c r="D43" s="255">
        <f t="shared" si="7"/>
        <v>48</v>
      </c>
      <c r="E43" s="257">
        <v>60</v>
      </c>
      <c r="F43" s="260">
        <f t="shared" si="3"/>
        <v>60</v>
      </c>
      <c r="G43" s="257"/>
      <c r="H43" s="265"/>
      <c r="I43" s="257">
        <v>40</v>
      </c>
      <c r="J43" s="258">
        <f t="shared" si="4"/>
        <v>40</v>
      </c>
      <c r="K43" s="261">
        <v>38</v>
      </c>
      <c r="L43" s="258">
        <f t="shared" si="5"/>
        <v>38</v>
      </c>
      <c r="M43" s="261">
        <v>60</v>
      </c>
      <c r="N43" s="258">
        <v>60</v>
      </c>
      <c r="O43" s="272">
        <v>5</v>
      </c>
      <c r="P43" s="270">
        <f t="shared" si="0"/>
        <v>49.2</v>
      </c>
      <c r="Q43" s="270">
        <f t="shared" si="1"/>
        <v>49.2</v>
      </c>
    </row>
    <row r="44" spans="1:17" ht="20.25" customHeight="1">
      <c r="A44" s="24">
        <v>33</v>
      </c>
      <c r="B44" s="24" t="s">
        <v>43</v>
      </c>
      <c r="C44" s="254">
        <v>90</v>
      </c>
      <c r="D44" s="255">
        <f t="shared" si="7"/>
        <v>90</v>
      </c>
      <c r="E44" s="257">
        <v>100</v>
      </c>
      <c r="F44" s="260">
        <f t="shared" si="3"/>
        <v>100</v>
      </c>
      <c r="G44" s="257"/>
      <c r="H44" s="265"/>
      <c r="I44" s="257">
        <v>95</v>
      </c>
      <c r="J44" s="258">
        <v>95</v>
      </c>
      <c r="K44" s="261">
        <v>90</v>
      </c>
      <c r="L44" s="258">
        <f t="shared" si="5"/>
        <v>90</v>
      </c>
      <c r="M44" s="261">
        <v>87</v>
      </c>
      <c r="N44" s="258">
        <f t="shared" si="6"/>
        <v>87</v>
      </c>
      <c r="O44" s="272">
        <v>5</v>
      </c>
      <c r="P44" s="270">
        <f t="shared" si="0"/>
        <v>92.4</v>
      </c>
      <c r="Q44" s="270">
        <f t="shared" si="1"/>
        <v>92.4</v>
      </c>
    </row>
    <row r="45" spans="1:17" ht="28.5" customHeight="1">
      <c r="A45" s="24">
        <v>34</v>
      </c>
      <c r="B45" s="24" t="s">
        <v>44</v>
      </c>
      <c r="C45" s="254">
        <v>150</v>
      </c>
      <c r="D45" s="255">
        <f t="shared" si="7"/>
        <v>150</v>
      </c>
      <c r="E45" s="257">
        <v>170</v>
      </c>
      <c r="F45" s="260">
        <f t="shared" si="3"/>
        <v>170</v>
      </c>
      <c r="G45" s="257"/>
      <c r="H45" s="265"/>
      <c r="I45" s="257"/>
      <c r="J45" s="258">
        <f t="shared" si="4"/>
        <v>0</v>
      </c>
      <c r="K45" s="261">
        <v>150</v>
      </c>
      <c r="L45" s="258">
        <f t="shared" si="5"/>
        <v>150</v>
      </c>
      <c r="M45" s="261">
        <v>250</v>
      </c>
      <c r="N45" s="258">
        <f t="shared" si="6"/>
        <v>250</v>
      </c>
      <c r="O45" s="272">
        <v>4</v>
      </c>
      <c r="P45" s="270">
        <f t="shared" si="0"/>
        <v>180</v>
      </c>
      <c r="Q45" s="270">
        <f t="shared" si="1"/>
        <v>180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02"/>
      <c r="P46" s="270"/>
      <c r="Q46" s="270"/>
    </row>
    <row r="47" spans="1:17" ht="21" customHeight="1">
      <c r="A47" s="24">
        <v>35</v>
      </c>
      <c r="B47" s="24" t="s">
        <v>46</v>
      </c>
      <c r="C47" s="254">
        <v>185</v>
      </c>
      <c r="D47" s="255">
        <v>235</v>
      </c>
      <c r="E47" s="257">
        <v>130</v>
      </c>
      <c r="F47" s="260">
        <v>230</v>
      </c>
      <c r="G47" s="259"/>
      <c r="H47" s="264"/>
      <c r="I47" s="257">
        <v>141</v>
      </c>
      <c r="J47" s="258">
        <v>141</v>
      </c>
      <c r="K47" s="261">
        <v>200</v>
      </c>
      <c r="L47" s="258">
        <v>200</v>
      </c>
      <c r="M47" s="261">
        <v>195</v>
      </c>
      <c r="N47" s="258">
        <v>195</v>
      </c>
      <c r="O47" s="272">
        <v>5</v>
      </c>
      <c r="P47" s="270">
        <f t="shared" si="0"/>
        <v>170.2</v>
      </c>
      <c r="Q47" s="270">
        <f t="shared" si="1"/>
        <v>200.2</v>
      </c>
    </row>
    <row r="48" spans="1:17" ht="18" customHeight="1">
      <c r="A48" s="24">
        <v>36</v>
      </c>
      <c r="B48" s="24" t="s">
        <v>47</v>
      </c>
      <c r="C48" s="254">
        <v>118</v>
      </c>
      <c r="D48" s="255">
        <f>C48</f>
        <v>118</v>
      </c>
      <c r="E48" s="257">
        <v>125</v>
      </c>
      <c r="F48" s="260">
        <v>125</v>
      </c>
      <c r="G48" s="259"/>
      <c r="H48" s="264"/>
      <c r="I48" s="257">
        <v>120</v>
      </c>
      <c r="J48" s="258">
        <f>I48</f>
        <v>120</v>
      </c>
      <c r="K48" s="261">
        <v>120</v>
      </c>
      <c r="L48" s="258">
        <v>120</v>
      </c>
      <c r="M48" s="261">
        <v>105</v>
      </c>
      <c r="N48" s="258">
        <f>M48</f>
        <v>105</v>
      </c>
      <c r="O48" s="272">
        <v>5</v>
      </c>
      <c r="P48" s="270">
        <f t="shared" si="0"/>
        <v>117.6</v>
      </c>
      <c r="Q48" s="270">
        <f t="shared" si="1"/>
        <v>117.6</v>
      </c>
    </row>
    <row r="49" spans="1:17" ht="17.25" customHeight="1">
      <c r="A49" s="24">
        <v>37</v>
      </c>
      <c r="B49" s="24" t="s">
        <v>48</v>
      </c>
      <c r="C49" s="254"/>
      <c r="D49" s="255">
        <f t="shared" ref="D49:D51" si="8">C49</f>
        <v>0</v>
      </c>
      <c r="E49" s="257">
        <v>290</v>
      </c>
      <c r="F49" s="260">
        <v>290</v>
      </c>
      <c r="G49" s="259"/>
      <c r="H49" s="264"/>
      <c r="I49" s="257"/>
      <c r="J49" s="258">
        <f t="shared" ref="J49:J51" si="9">I49</f>
        <v>0</v>
      </c>
      <c r="K49" s="261"/>
      <c r="L49" s="258"/>
      <c r="M49" s="261">
        <v>290</v>
      </c>
      <c r="N49" s="258">
        <f t="shared" ref="N49:N51" si="10">M49</f>
        <v>290</v>
      </c>
      <c r="O49" s="272">
        <v>2</v>
      </c>
      <c r="P49" s="270">
        <f t="shared" si="0"/>
        <v>290</v>
      </c>
      <c r="Q49" s="270">
        <f t="shared" si="1"/>
        <v>290</v>
      </c>
    </row>
    <row r="50" spans="1:17" ht="18" customHeight="1">
      <c r="A50" s="24">
        <v>38</v>
      </c>
      <c r="B50" s="24" t="s">
        <v>49</v>
      </c>
      <c r="C50" s="254">
        <v>150</v>
      </c>
      <c r="D50" s="255">
        <f t="shared" si="8"/>
        <v>150</v>
      </c>
      <c r="E50" s="257">
        <v>130</v>
      </c>
      <c r="F50" s="260">
        <v>130</v>
      </c>
      <c r="G50" s="259"/>
      <c r="H50" s="264"/>
      <c r="I50" s="257">
        <v>125</v>
      </c>
      <c r="J50" s="258">
        <f t="shared" si="9"/>
        <v>125</v>
      </c>
      <c r="K50" s="261">
        <v>160</v>
      </c>
      <c r="L50" s="258">
        <v>160</v>
      </c>
      <c r="M50" s="261">
        <v>135</v>
      </c>
      <c r="N50" s="258">
        <f t="shared" si="10"/>
        <v>135</v>
      </c>
      <c r="O50" s="272">
        <v>5</v>
      </c>
      <c r="P50" s="270">
        <f t="shared" si="0"/>
        <v>140</v>
      </c>
      <c r="Q50" s="270">
        <f t="shared" si="1"/>
        <v>140</v>
      </c>
    </row>
    <row r="51" spans="1:17" ht="18.75" customHeight="1">
      <c r="A51" s="24">
        <v>39</v>
      </c>
      <c r="B51" s="24" t="s">
        <v>50</v>
      </c>
      <c r="C51" s="254">
        <v>240</v>
      </c>
      <c r="D51" s="255">
        <f t="shared" si="8"/>
        <v>240</v>
      </c>
      <c r="E51" s="257"/>
      <c r="F51" s="260"/>
      <c r="G51" s="259"/>
      <c r="H51" s="264"/>
      <c r="I51" s="257">
        <v>220</v>
      </c>
      <c r="J51" s="258">
        <f t="shared" si="9"/>
        <v>220</v>
      </c>
      <c r="K51" s="261">
        <v>235</v>
      </c>
      <c r="L51" s="258">
        <v>235</v>
      </c>
      <c r="M51" s="261">
        <v>215</v>
      </c>
      <c r="N51" s="258">
        <f t="shared" si="10"/>
        <v>215</v>
      </c>
      <c r="O51" s="272">
        <v>4</v>
      </c>
      <c r="P51" s="270">
        <f t="shared" si="0"/>
        <v>227.5</v>
      </c>
      <c r="Q51" s="270">
        <f t="shared" si="1"/>
        <v>227.5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02"/>
      <c r="P52" s="270"/>
      <c r="Q52" s="270"/>
    </row>
    <row r="53" spans="1:17" ht="29.25" customHeight="1">
      <c r="A53" s="24">
        <v>40</v>
      </c>
      <c r="B53" s="24" t="s">
        <v>52</v>
      </c>
      <c r="C53" s="254">
        <v>54</v>
      </c>
      <c r="D53" s="255">
        <v>54</v>
      </c>
      <c r="E53" s="257">
        <v>55</v>
      </c>
      <c r="F53" s="258">
        <v>55</v>
      </c>
      <c r="G53" s="259"/>
      <c r="H53" s="260"/>
      <c r="I53" s="266">
        <v>50</v>
      </c>
      <c r="J53" s="267">
        <v>50</v>
      </c>
      <c r="K53" s="266">
        <v>50</v>
      </c>
      <c r="L53" s="267">
        <v>50</v>
      </c>
      <c r="M53" s="266">
        <v>50</v>
      </c>
      <c r="N53" s="267">
        <v>50</v>
      </c>
      <c r="O53" s="272">
        <v>5</v>
      </c>
      <c r="P53" s="270">
        <f t="shared" si="0"/>
        <v>51.8</v>
      </c>
      <c r="Q53" s="270">
        <f t="shared" si="1"/>
        <v>51.8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zoomScale="75" zoomScaleNormal="75" zoomScaleSheetLayoutView="75" workbookViewId="0">
      <pane xSplit="2" ySplit="5" topLeftCell="C6" activePane="bottomRight" state="frozen"/>
      <selection activeCell="S7" sqref="S7:S53"/>
      <selection pane="topRight" activeCell="S7" sqref="S7:S53"/>
      <selection pane="bottomLeft" activeCell="S7" sqref="S7:S53"/>
      <selection pane="bottomRight" activeCell="S7" sqref="S7:S53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4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139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04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03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03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9" ht="36.75" customHeight="1">
      <c r="A7" s="24">
        <v>1</v>
      </c>
      <c r="B7" s="24" t="s">
        <v>7</v>
      </c>
      <c r="C7" s="249">
        <v>30</v>
      </c>
      <c r="D7" s="250">
        <v>39</v>
      </c>
      <c r="E7" s="251">
        <v>35.5</v>
      </c>
      <c r="F7" s="250">
        <v>35.5</v>
      </c>
      <c r="G7" s="252">
        <v>31</v>
      </c>
      <c r="H7" s="253">
        <f>G7</f>
        <v>31</v>
      </c>
      <c r="I7" s="249">
        <v>32</v>
      </c>
      <c r="J7" s="250">
        <f>I7</f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6</v>
      </c>
      <c r="P7" s="270">
        <f>(C7+E7+G7+I7+K7+M7)/O7</f>
        <v>33.583333333333336</v>
      </c>
      <c r="Q7" s="270">
        <f>(D7+F7+H7+J7+L7+N7)/O7</f>
        <v>35.083333333333336</v>
      </c>
      <c r="R7" s="343">
        <f>(P7+Q7)/2</f>
        <v>34.333333333333336</v>
      </c>
      <c r="S7" s="10">
        <v>34.299999999999997</v>
      </c>
    </row>
    <row r="8" spans="1:19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>
        <v>60</v>
      </c>
      <c r="H8" s="253">
        <f t="shared" ref="H8:H14" si="0">G8</f>
        <v>60</v>
      </c>
      <c r="I8" s="249">
        <v>60</v>
      </c>
      <c r="J8" s="250">
        <f t="shared" ref="J8:J14" si="1">I8</f>
        <v>60</v>
      </c>
      <c r="K8" s="249">
        <v>68</v>
      </c>
      <c r="L8" s="250">
        <v>99</v>
      </c>
      <c r="M8" s="254">
        <v>70</v>
      </c>
      <c r="N8" s="255">
        <v>78</v>
      </c>
      <c r="O8" s="269">
        <v>6</v>
      </c>
      <c r="P8" s="270">
        <f t="shared" ref="P8:P53" si="2">(C8+E8+G8+I8+K8+M8)/O8</f>
        <v>63.666666666666664</v>
      </c>
      <c r="Q8" s="270">
        <f t="shared" ref="Q8:Q53" si="3">(D8+F8+H8+J8+L8+N8)/O8</f>
        <v>76.5</v>
      </c>
      <c r="R8" s="343">
        <f t="shared" ref="R8:R53" si="4">(P8+Q8)/2</f>
        <v>70.083333333333329</v>
      </c>
      <c r="S8" s="10">
        <v>70.099999999999994</v>
      </c>
    </row>
    <row r="9" spans="1:19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5">E9</f>
        <v>75</v>
      </c>
      <c r="G9" s="254">
        <v>64</v>
      </c>
      <c r="H9" s="253">
        <f t="shared" si="0"/>
        <v>64</v>
      </c>
      <c r="I9" s="254">
        <v>48</v>
      </c>
      <c r="J9" s="250">
        <f t="shared" si="1"/>
        <v>48</v>
      </c>
      <c r="K9" s="249">
        <v>65</v>
      </c>
      <c r="L9" s="250">
        <v>65</v>
      </c>
      <c r="M9" s="254">
        <v>72</v>
      </c>
      <c r="N9" s="255">
        <v>72</v>
      </c>
      <c r="O9" s="269">
        <v>6</v>
      </c>
      <c r="P9" s="270">
        <f t="shared" si="2"/>
        <v>64.833333333333329</v>
      </c>
      <c r="Q9" s="270">
        <f t="shared" si="3"/>
        <v>64.833333333333329</v>
      </c>
      <c r="R9" s="343">
        <f t="shared" si="4"/>
        <v>64.833333333333329</v>
      </c>
      <c r="S9" s="10">
        <v>64.8</v>
      </c>
    </row>
    <row r="10" spans="1:19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5"/>
        <v>44</v>
      </c>
      <c r="G10" s="254">
        <v>35</v>
      </c>
      <c r="H10" s="253">
        <v>41</v>
      </c>
      <c r="I10" s="254">
        <v>32</v>
      </c>
      <c r="J10" s="250">
        <f t="shared" si="1"/>
        <v>32</v>
      </c>
      <c r="K10" s="254">
        <v>39</v>
      </c>
      <c r="L10" s="255">
        <v>39</v>
      </c>
      <c r="M10" s="254">
        <v>38</v>
      </c>
      <c r="N10" s="255">
        <v>44</v>
      </c>
      <c r="O10" s="269">
        <v>6</v>
      </c>
      <c r="P10" s="270">
        <f t="shared" si="2"/>
        <v>37.333333333333336</v>
      </c>
      <c r="Q10" s="270">
        <f t="shared" si="3"/>
        <v>40</v>
      </c>
      <c r="R10" s="343">
        <f t="shared" si="4"/>
        <v>38.666666666666671</v>
      </c>
      <c r="S10" s="10">
        <v>38.700000000000003</v>
      </c>
    </row>
    <row r="11" spans="1:19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5"/>
        <v>96</v>
      </c>
      <c r="G11" s="254">
        <v>79</v>
      </c>
      <c r="H11" s="253">
        <f t="shared" si="0"/>
        <v>79</v>
      </c>
      <c r="I11" s="254">
        <v>72</v>
      </c>
      <c r="J11" s="250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6</v>
      </c>
      <c r="P11" s="270">
        <f t="shared" si="2"/>
        <v>79.166666666666671</v>
      </c>
      <c r="Q11" s="270">
        <f t="shared" si="3"/>
        <v>94.833333333333329</v>
      </c>
      <c r="R11" s="343">
        <f t="shared" si="4"/>
        <v>87</v>
      </c>
      <c r="S11" s="10">
        <v>87</v>
      </c>
    </row>
    <row r="12" spans="1:19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41</v>
      </c>
      <c r="F12" s="250">
        <v>41</v>
      </c>
      <c r="G12" s="254">
        <v>38</v>
      </c>
      <c r="H12" s="253">
        <f t="shared" si="0"/>
        <v>38</v>
      </c>
      <c r="I12" s="254">
        <v>38</v>
      </c>
      <c r="J12" s="250">
        <f t="shared" si="1"/>
        <v>38</v>
      </c>
      <c r="K12" s="254">
        <v>38</v>
      </c>
      <c r="L12" s="255">
        <v>38</v>
      </c>
      <c r="M12" s="254">
        <v>38</v>
      </c>
      <c r="N12" s="255">
        <v>38</v>
      </c>
      <c r="O12" s="269">
        <v>6</v>
      </c>
      <c r="P12" s="270">
        <f t="shared" si="2"/>
        <v>38.166666666666664</v>
      </c>
      <c r="Q12" s="270">
        <f t="shared" si="3"/>
        <v>38.166666666666664</v>
      </c>
      <c r="R12" s="343">
        <f t="shared" si="4"/>
        <v>38.166666666666664</v>
      </c>
      <c r="S12" s="10">
        <v>38.200000000000003</v>
      </c>
    </row>
    <row r="13" spans="1:19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5"/>
        <v>18</v>
      </c>
      <c r="G13" s="254">
        <v>17</v>
      </c>
      <c r="H13" s="253">
        <f t="shared" si="0"/>
        <v>17</v>
      </c>
      <c r="I13" s="254">
        <v>18</v>
      </c>
      <c r="J13" s="250">
        <f t="shared" si="1"/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6</v>
      </c>
      <c r="P13" s="270">
        <f t="shared" si="2"/>
        <v>18.166666666666668</v>
      </c>
      <c r="Q13" s="270">
        <f t="shared" si="3"/>
        <v>18.166666666666668</v>
      </c>
      <c r="R13" s="343">
        <f t="shared" si="4"/>
        <v>18.166666666666668</v>
      </c>
      <c r="S13" s="10">
        <v>18.2</v>
      </c>
    </row>
    <row r="14" spans="1:19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5"/>
        <v>430</v>
      </c>
      <c r="G14" s="254">
        <v>470</v>
      </c>
      <c r="H14" s="253">
        <f t="shared" si="0"/>
        <v>470</v>
      </c>
      <c r="I14" s="254">
        <v>420</v>
      </c>
      <c r="J14" s="250">
        <f t="shared" si="1"/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6</v>
      </c>
      <c r="P14" s="270">
        <f t="shared" si="2"/>
        <v>418.33333333333331</v>
      </c>
      <c r="Q14" s="270">
        <f t="shared" si="3"/>
        <v>430</v>
      </c>
      <c r="R14" s="343">
        <f t="shared" si="4"/>
        <v>424.16666666666663</v>
      </c>
      <c r="S14" s="10">
        <v>424.2</v>
      </c>
    </row>
    <row r="15" spans="1:19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  <c r="R15" s="343">
        <f t="shared" si="4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05"/>
      <c r="P16" s="270"/>
      <c r="Q16" s="270"/>
      <c r="R16" s="343">
        <f t="shared" si="4"/>
        <v>0</v>
      </c>
    </row>
    <row r="17" spans="1:19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>
        <v>225</v>
      </c>
      <c r="H17" s="260">
        <f>G17</f>
        <v>225</v>
      </c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6</v>
      </c>
      <c r="P17" s="270">
        <f t="shared" si="2"/>
        <v>205.83333333333334</v>
      </c>
      <c r="Q17" s="270">
        <f t="shared" si="3"/>
        <v>253.83333333333334</v>
      </c>
      <c r="R17" s="343">
        <f t="shared" si="4"/>
        <v>229.83333333333334</v>
      </c>
      <c r="S17" s="10">
        <v>229.8</v>
      </c>
    </row>
    <row r="18" spans="1:19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>
        <v>300</v>
      </c>
      <c r="H18" s="260">
        <f t="shared" ref="H18:H19" si="6">G18</f>
        <v>300</v>
      </c>
      <c r="I18" s="257">
        <v>315</v>
      </c>
      <c r="J18" s="258">
        <v>420</v>
      </c>
      <c r="K18" s="261">
        <v>395</v>
      </c>
      <c r="L18" s="258">
        <v>395</v>
      </c>
      <c r="M18" s="261">
        <v>300</v>
      </c>
      <c r="N18" s="258">
        <v>395</v>
      </c>
      <c r="O18" s="272">
        <v>6</v>
      </c>
      <c r="P18" s="270">
        <f t="shared" si="2"/>
        <v>318.33333333333331</v>
      </c>
      <c r="Q18" s="270">
        <f t="shared" si="3"/>
        <v>381.33333333333331</v>
      </c>
      <c r="R18" s="343">
        <f t="shared" si="4"/>
        <v>349.83333333333331</v>
      </c>
      <c r="S18" s="10">
        <v>349.8</v>
      </c>
    </row>
    <row r="19" spans="1:19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>
        <v>415</v>
      </c>
      <c r="H19" s="260">
        <f t="shared" si="6"/>
        <v>415</v>
      </c>
      <c r="I19" s="257"/>
      <c r="J19" s="258">
        <f t="shared" ref="J19" si="7">I19</f>
        <v>0</v>
      </c>
      <c r="K19" s="261"/>
      <c r="L19" s="258"/>
      <c r="M19" s="261">
        <v>380</v>
      </c>
      <c r="N19" s="261">
        <v>460</v>
      </c>
      <c r="O19" s="272">
        <v>4</v>
      </c>
      <c r="P19" s="270">
        <f t="shared" si="2"/>
        <v>393.25</v>
      </c>
      <c r="Q19" s="270">
        <f t="shared" si="3"/>
        <v>428.75</v>
      </c>
      <c r="R19" s="343">
        <f t="shared" si="4"/>
        <v>411</v>
      </c>
      <c r="S19" s="10">
        <v>411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05"/>
      <c r="P20" s="270"/>
      <c r="Q20" s="270"/>
      <c r="R20" s="343">
        <f t="shared" si="4"/>
        <v>0</v>
      </c>
    </row>
    <row r="21" spans="1:19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>
        <v>0</v>
      </c>
      <c r="H21" s="260">
        <f>G21</f>
        <v>0</v>
      </c>
      <c r="I21" s="257"/>
      <c r="J21" s="258">
        <f>I21</f>
        <v>0</v>
      </c>
      <c r="K21" s="261"/>
      <c r="L21" s="258"/>
      <c r="M21" s="261"/>
      <c r="N21" s="258"/>
      <c r="O21" s="272">
        <v>1</v>
      </c>
      <c r="P21" s="270">
        <f t="shared" si="2"/>
        <v>280</v>
      </c>
      <c r="Q21" s="270">
        <f t="shared" si="3"/>
        <v>280</v>
      </c>
      <c r="R21" s="343">
        <f t="shared" si="4"/>
        <v>280</v>
      </c>
      <c r="S21" s="10">
        <v>280</v>
      </c>
    </row>
    <row r="22" spans="1:19" ht="18" customHeight="1">
      <c r="A22" s="24">
        <v>14</v>
      </c>
      <c r="B22" s="24" t="s">
        <v>22</v>
      </c>
      <c r="C22" s="254"/>
      <c r="D22" s="255"/>
      <c r="E22" s="257"/>
      <c r="F22" s="258"/>
      <c r="G22" s="259">
        <v>0</v>
      </c>
      <c r="H22" s="260">
        <f t="shared" ref="H22:H26" si="8">G22</f>
        <v>0</v>
      </c>
      <c r="I22" s="257">
        <v>420</v>
      </c>
      <c r="J22" s="258">
        <f t="shared" ref="J22:J26" si="9">I22</f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2"/>
        <v>392.5</v>
      </c>
      <c r="Q22" s="270">
        <f t="shared" si="3"/>
        <v>392.5</v>
      </c>
      <c r="R22" s="343">
        <f t="shared" si="4"/>
        <v>392.5</v>
      </c>
      <c r="S22" s="10">
        <v>392.5</v>
      </c>
    </row>
    <row r="23" spans="1:19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>
        <v>270</v>
      </c>
      <c r="H23" s="260">
        <f t="shared" si="8"/>
        <v>270</v>
      </c>
      <c r="I23" s="257"/>
      <c r="J23" s="258">
        <f t="shared" si="9"/>
        <v>0</v>
      </c>
      <c r="K23" s="263">
        <v>180</v>
      </c>
      <c r="L23" s="258">
        <v>200</v>
      </c>
      <c r="M23" s="261"/>
      <c r="N23" s="258"/>
      <c r="O23" s="272">
        <v>4</v>
      </c>
      <c r="P23" s="270">
        <f t="shared" si="2"/>
        <v>203.75</v>
      </c>
      <c r="Q23" s="270">
        <f t="shared" si="3"/>
        <v>208.75</v>
      </c>
      <c r="R23" s="343">
        <f t="shared" si="4"/>
        <v>206.25</v>
      </c>
      <c r="S23" s="10">
        <v>206.3</v>
      </c>
    </row>
    <row r="24" spans="1:19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>
        <v>0</v>
      </c>
      <c r="H24" s="260">
        <f t="shared" si="8"/>
        <v>0</v>
      </c>
      <c r="I24" s="257">
        <v>170</v>
      </c>
      <c r="J24" s="258">
        <f t="shared" si="9"/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2"/>
        <v>134</v>
      </c>
      <c r="Q24" s="270">
        <f t="shared" si="3"/>
        <v>159.6</v>
      </c>
      <c r="R24" s="343">
        <f t="shared" si="4"/>
        <v>146.80000000000001</v>
      </c>
      <c r="S24" s="10">
        <v>146.80000000000001</v>
      </c>
    </row>
    <row r="25" spans="1:19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>
        <v>345</v>
      </c>
      <c r="H25" s="260">
        <f t="shared" si="8"/>
        <v>345</v>
      </c>
      <c r="I25" s="257"/>
      <c r="J25" s="258">
        <f t="shared" si="9"/>
        <v>0</v>
      </c>
      <c r="K25" s="261">
        <v>400</v>
      </c>
      <c r="L25" s="258">
        <v>400</v>
      </c>
      <c r="M25" s="261"/>
      <c r="N25" s="258"/>
      <c r="O25" s="272">
        <v>3</v>
      </c>
      <c r="P25" s="270">
        <f t="shared" si="2"/>
        <v>325</v>
      </c>
      <c r="Q25" s="270">
        <f t="shared" si="3"/>
        <v>325</v>
      </c>
      <c r="R25" s="343">
        <f t="shared" si="4"/>
        <v>325</v>
      </c>
      <c r="S25" s="10">
        <v>325</v>
      </c>
    </row>
    <row r="26" spans="1:19" ht="18" customHeight="1">
      <c r="A26" s="24">
        <v>18</v>
      </c>
      <c r="B26" s="24" t="s">
        <v>26</v>
      </c>
      <c r="C26" s="254"/>
      <c r="D26" s="255"/>
      <c r="E26" s="257"/>
      <c r="F26" s="258"/>
      <c r="G26" s="259">
        <v>234</v>
      </c>
      <c r="H26" s="260">
        <f t="shared" si="8"/>
        <v>234</v>
      </c>
      <c r="I26" s="257"/>
      <c r="J26" s="258">
        <f t="shared" si="9"/>
        <v>0</v>
      </c>
      <c r="K26" s="261">
        <v>325</v>
      </c>
      <c r="L26" s="258">
        <v>325</v>
      </c>
      <c r="M26" s="261"/>
      <c r="N26" s="258"/>
      <c r="O26" s="272">
        <v>2</v>
      </c>
      <c r="P26" s="270">
        <f t="shared" si="2"/>
        <v>279.5</v>
      </c>
      <c r="Q26" s="270">
        <f t="shared" si="3"/>
        <v>279.5</v>
      </c>
      <c r="R26" s="343">
        <f t="shared" si="4"/>
        <v>279.5</v>
      </c>
      <c r="S26" s="10">
        <v>279.5</v>
      </c>
    </row>
    <row r="27" spans="1:19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>
        <v>28</v>
      </c>
      <c r="H27" s="260">
        <v>87</v>
      </c>
      <c r="I27" s="257">
        <v>25</v>
      </c>
      <c r="J27" s="258">
        <v>80</v>
      </c>
      <c r="K27" s="261">
        <v>26</v>
      </c>
      <c r="L27" s="258">
        <v>59</v>
      </c>
      <c r="M27" s="261">
        <v>26</v>
      </c>
      <c r="N27" s="258">
        <v>74</v>
      </c>
      <c r="O27" s="272">
        <v>6</v>
      </c>
      <c r="P27" s="270">
        <f t="shared" si="2"/>
        <v>28</v>
      </c>
      <c r="Q27" s="270">
        <f t="shared" si="3"/>
        <v>79</v>
      </c>
      <c r="R27" s="343">
        <f t="shared" si="4"/>
        <v>53.5</v>
      </c>
      <c r="S27" s="10">
        <v>53.5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05"/>
      <c r="P28" s="270"/>
      <c r="Q28" s="270"/>
      <c r="R28" s="343">
        <f t="shared" si="4"/>
        <v>0</v>
      </c>
    </row>
    <row r="29" spans="1:19" ht="33">
      <c r="A29" s="24">
        <v>20</v>
      </c>
      <c r="B29" s="24" t="s">
        <v>28</v>
      </c>
      <c r="C29" s="254">
        <v>25</v>
      </c>
      <c r="D29" s="255">
        <v>25</v>
      </c>
      <c r="E29" s="257">
        <v>26</v>
      </c>
      <c r="F29" s="258">
        <v>26</v>
      </c>
      <c r="G29" s="259"/>
      <c r="H29" s="260"/>
      <c r="I29" s="257">
        <v>27</v>
      </c>
      <c r="J29" s="258">
        <v>27</v>
      </c>
      <c r="K29" s="261"/>
      <c r="L29" s="258"/>
      <c r="M29" s="261"/>
      <c r="N29" s="258"/>
      <c r="O29" s="272">
        <v>3</v>
      </c>
      <c r="P29" s="270">
        <f t="shared" si="2"/>
        <v>26</v>
      </c>
      <c r="Q29" s="270">
        <f t="shared" si="3"/>
        <v>26</v>
      </c>
      <c r="R29" s="343">
        <f t="shared" si="4"/>
        <v>26</v>
      </c>
      <c r="S29" s="10">
        <v>26</v>
      </c>
    </row>
    <row r="30" spans="1:19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  <c r="R30" s="343">
        <f t="shared" si="4"/>
        <v>0</v>
      </c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05"/>
      <c r="P31" s="270"/>
      <c r="Q31" s="270"/>
      <c r="R31" s="343">
        <f t="shared" si="4"/>
        <v>0</v>
      </c>
    </row>
    <row r="32" spans="1:19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>
        <v>75</v>
      </c>
      <c r="H32" s="264">
        <v>79</v>
      </c>
      <c r="I32" s="257">
        <v>70</v>
      </c>
      <c r="J32" s="258">
        <f>I32</f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6</v>
      </c>
      <c r="P32" s="270">
        <f t="shared" si="2"/>
        <v>71</v>
      </c>
      <c r="Q32" s="270">
        <f t="shared" si="3"/>
        <v>75.333333333333329</v>
      </c>
      <c r="R32" s="343">
        <f t="shared" si="4"/>
        <v>73.166666666666657</v>
      </c>
      <c r="S32" s="10">
        <v>73.2</v>
      </c>
    </row>
    <row r="33" spans="1:19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>
        <v>590</v>
      </c>
      <c r="H33" s="264">
        <f t="shared" ref="H33:H37" si="10">G33</f>
        <v>590</v>
      </c>
      <c r="I33" s="257">
        <v>568</v>
      </c>
      <c r="J33" s="258">
        <f t="shared" ref="J33:J37" si="11">I33</f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5</v>
      </c>
      <c r="P33" s="270">
        <f t="shared" si="2"/>
        <v>495.56363636363642</v>
      </c>
      <c r="Q33" s="270">
        <f t="shared" si="3"/>
        <v>541.6</v>
      </c>
      <c r="R33" s="343">
        <f t="shared" si="4"/>
        <v>518.58181818181822</v>
      </c>
      <c r="S33" s="10">
        <v>518.6</v>
      </c>
    </row>
    <row r="34" spans="1:19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300</v>
      </c>
      <c r="H34" s="264">
        <f t="shared" si="10"/>
        <v>300</v>
      </c>
      <c r="I34" s="257">
        <v>360</v>
      </c>
      <c r="J34" s="258">
        <f t="shared" si="11"/>
        <v>360</v>
      </c>
      <c r="K34" s="257">
        <v>200</v>
      </c>
      <c r="L34" s="265">
        <v>200</v>
      </c>
      <c r="M34" s="261"/>
      <c r="N34" s="258"/>
      <c r="O34" s="272">
        <v>5</v>
      </c>
      <c r="P34" s="270">
        <f t="shared" si="2"/>
        <v>280</v>
      </c>
      <c r="Q34" s="270">
        <f t="shared" si="3"/>
        <v>300</v>
      </c>
      <c r="R34" s="343">
        <f t="shared" si="4"/>
        <v>290</v>
      </c>
      <c r="S34" s="10">
        <v>290</v>
      </c>
    </row>
    <row r="35" spans="1:19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>
        <v>81</v>
      </c>
      <c r="H35" s="264">
        <f t="shared" si="10"/>
        <v>81</v>
      </c>
      <c r="I35" s="257">
        <v>100</v>
      </c>
      <c r="J35" s="258">
        <f t="shared" si="11"/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5</v>
      </c>
      <c r="P35" s="270">
        <f t="shared" si="2"/>
        <v>98</v>
      </c>
      <c r="Q35" s="270">
        <f t="shared" si="3"/>
        <v>98</v>
      </c>
      <c r="R35" s="343">
        <f t="shared" si="4"/>
        <v>98</v>
      </c>
      <c r="S35" s="10">
        <v>98</v>
      </c>
    </row>
    <row r="36" spans="1:19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>
        <v>310</v>
      </c>
      <c r="H36" s="264">
        <f t="shared" si="10"/>
        <v>310</v>
      </c>
      <c r="I36" s="257">
        <v>340</v>
      </c>
      <c r="J36" s="258">
        <f t="shared" si="11"/>
        <v>340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6</v>
      </c>
      <c r="P36" s="270">
        <f t="shared" si="2"/>
        <v>310.48185185185184</v>
      </c>
      <c r="Q36" s="270">
        <f t="shared" si="3"/>
        <v>310.46333333333331</v>
      </c>
      <c r="R36" s="343">
        <f t="shared" si="4"/>
        <v>310.4725925925926</v>
      </c>
      <c r="S36" s="10">
        <v>310.5</v>
      </c>
    </row>
    <row r="37" spans="1:19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>
        <v>310</v>
      </c>
      <c r="H37" s="264">
        <f t="shared" si="10"/>
        <v>310</v>
      </c>
      <c r="I37" s="257">
        <v>348</v>
      </c>
      <c r="J37" s="258">
        <f t="shared" si="11"/>
        <v>348</v>
      </c>
      <c r="K37" s="257">
        <v>370</v>
      </c>
      <c r="L37" s="265">
        <v>650</v>
      </c>
      <c r="M37" s="261"/>
      <c r="N37" s="258"/>
      <c r="O37" s="272">
        <v>5</v>
      </c>
      <c r="P37" s="270">
        <f t="shared" si="2"/>
        <v>349.6</v>
      </c>
      <c r="Q37" s="270">
        <f t="shared" si="3"/>
        <v>411.6</v>
      </c>
      <c r="R37" s="343">
        <f t="shared" si="4"/>
        <v>380.6</v>
      </c>
      <c r="S37" s="10">
        <v>380.6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05"/>
      <c r="P38" s="270"/>
      <c r="Q38" s="270"/>
      <c r="R38" s="343">
        <f t="shared" si="4"/>
        <v>0</v>
      </c>
    </row>
    <row r="39" spans="1:19" ht="30.75" customHeight="1">
      <c r="A39" s="24">
        <v>28</v>
      </c>
      <c r="B39" s="24" t="s">
        <v>38</v>
      </c>
      <c r="C39" s="254">
        <v>50</v>
      </c>
      <c r="D39" s="255">
        <v>50</v>
      </c>
      <c r="E39" s="257">
        <v>55</v>
      </c>
      <c r="F39" s="260">
        <f>E39</f>
        <v>55</v>
      </c>
      <c r="G39" s="257">
        <v>45</v>
      </c>
      <c r="H39" s="265">
        <f>G39</f>
        <v>45</v>
      </c>
      <c r="I39" s="257">
        <v>50</v>
      </c>
      <c r="J39" s="258">
        <f>I39</f>
        <v>50</v>
      </c>
      <c r="K39" s="261">
        <v>50</v>
      </c>
      <c r="L39" s="258">
        <f>K39</f>
        <v>50</v>
      </c>
      <c r="M39" s="261">
        <v>53</v>
      </c>
      <c r="N39" s="258">
        <f>M39</f>
        <v>53</v>
      </c>
      <c r="O39" s="272">
        <v>6</v>
      </c>
      <c r="P39" s="270">
        <f t="shared" si="2"/>
        <v>50.5</v>
      </c>
      <c r="Q39" s="270">
        <f t="shared" si="3"/>
        <v>50.5</v>
      </c>
      <c r="R39" s="343">
        <f t="shared" si="4"/>
        <v>50.5</v>
      </c>
      <c r="S39" s="10">
        <v>50.5</v>
      </c>
    </row>
    <row r="40" spans="1:19" ht="30" customHeight="1">
      <c r="A40" s="24">
        <v>29</v>
      </c>
      <c r="B40" s="24" t="s">
        <v>39</v>
      </c>
      <c r="C40" s="254">
        <v>27</v>
      </c>
      <c r="D40" s="255">
        <f>C40</f>
        <v>27</v>
      </c>
      <c r="E40" s="257">
        <v>29</v>
      </c>
      <c r="F40" s="260">
        <f t="shared" ref="F40:F45" si="12">E40</f>
        <v>29</v>
      </c>
      <c r="G40" s="257">
        <v>27</v>
      </c>
      <c r="H40" s="265">
        <f t="shared" ref="H40:H45" si="13">G40</f>
        <v>27</v>
      </c>
      <c r="I40" s="257">
        <v>26</v>
      </c>
      <c r="J40" s="258">
        <f t="shared" ref="J40:J45" si="14">I40</f>
        <v>26</v>
      </c>
      <c r="K40" s="261">
        <v>28</v>
      </c>
      <c r="L40" s="258">
        <f t="shared" ref="L40:L45" si="15">K40</f>
        <v>28</v>
      </c>
      <c r="M40" s="261">
        <v>25</v>
      </c>
      <c r="N40" s="258">
        <f t="shared" ref="N40:N45" si="16">M40</f>
        <v>25</v>
      </c>
      <c r="O40" s="272">
        <v>6</v>
      </c>
      <c r="P40" s="270">
        <f t="shared" si="2"/>
        <v>27</v>
      </c>
      <c r="Q40" s="270">
        <f t="shared" si="3"/>
        <v>27</v>
      </c>
      <c r="R40" s="343">
        <f t="shared" si="4"/>
        <v>27</v>
      </c>
      <c r="S40" s="10">
        <v>27</v>
      </c>
    </row>
    <row r="41" spans="1:19" ht="38.25" customHeight="1">
      <c r="A41" s="24">
        <v>30</v>
      </c>
      <c r="B41" s="24" t="s">
        <v>40</v>
      </c>
      <c r="C41" s="254">
        <v>30</v>
      </c>
      <c r="D41" s="255">
        <f t="shared" ref="D41:D45" si="17">C41</f>
        <v>30</v>
      </c>
      <c r="E41" s="257">
        <v>27</v>
      </c>
      <c r="F41" s="260">
        <f t="shared" si="12"/>
        <v>27</v>
      </c>
      <c r="G41" s="257">
        <v>30</v>
      </c>
      <c r="H41" s="265">
        <f t="shared" si="13"/>
        <v>30</v>
      </c>
      <c r="I41" s="257"/>
      <c r="J41" s="258">
        <f t="shared" si="14"/>
        <v>0</v>
      </c>
      <c r="K41" s="261">
        <v>24</v>
      </c>
      <c r="L41" s="258">
        <f t="shared" si="15"/>
        <v>24</v>
      </c>
      <c r="M41" s="261">
        <v>25</v>
      </c>
      <c r="N41" s="258">
        <f t="shared" si="16"/>
        <v>25</v>
      </c>
      <c r="O41" s="272">
        <v>5</v>
      </c>
      <c r="P41" s="270">
        <f t="shared" si="2"/>
        <v>27.2</v>
      </c>
      <c r="Q41" s="270">
        <f t="shared" si="3"/>
        <v>27.2</v>
      </c>
      <c r="R41" s="343">
        <f t="shared" si="4"/>
        <v>27.2</v>
      </c>
      <c r="S41" s="10">
        <v>27.2</v>
      </c>
    </row>
    <row r="42" spans="1:19" ht="27.75" customHeight="1">
      <c r="A42" s="24">
        <v>31</v>
      </c>
      <c r="B42" s="24" t="s">
        <v>41</v>
      </c>
      <c r="C42" s="254">
        <v>85</v>
      </c>
      <c r="D42" s="255">
        <v>85</v>
      </c>
      <c r="E42" s="257">
        <v>29</v>
      </c>
      <c r="F42" s="260">
        <f t="shared" si="12"/>
        <v>29</v>
      </c>
      <c r="G42" s="257"/>
      <c r="H42" s="265">
        <f t="shared" si="13"/>
        <v>0</v>
      </c>
      <c r="I42" s="257">
        <v>40</v>
      </c>
      <c r="J42" s="258">
        <f t="shared" si="14"/>
        <v>40</v>
      </c>
      <c r="K42" s="261">
        <v>30</v>
      </c>
      <c r="L42" s="258">
        <f t="shared" si="15"/>
        <v>30</v>
      </c>
      <c r="M42" s="261">
        <v>68</v>
      </c>
      <c r="N42" s="258">
        <v>68</v>
      </c>
      <c r="O42" s="272">
        <v>5</v>
      </c>
      <c r="P42" s="270">
        <f t="shared" si="2"/>
        <v>50.4</v>
      </c>
      <c r="Q42" s="270">
        <f t="shared" si="3"/>
        <v>50.4</v>
      </c>
      <c r="R42" s="343">
        <f t="shared" si="4"/>
        <v>50.4</v>
      </c>
      <c r="S42" s="10">
        <v>50.4</v>
      </c>
    </row>
    <row r="43" spans="1:19" ht="18.75" customHeight="1">
      <c r="A43" s="24">
        <v>32</v>
      </c>
      <c r="B43" s="24" t="s">
        <v>42</v>
      </c>
      <c r="C43" s="254">
        <v>20</v>
      </c>
      <c r="D43" s="255">
        <f t="shared" si="17"/>
        <v>20</v>
      </c>
      <c r="E43" s="257">
        <v>55</v>
      </c>
      <c r="F43" s="260">
        <f t="shared" si="12"/>
        <v>55</v>
      </c>
      <c r="G43" s="257"/>
      <c r="H43" s="265">
        <f t="shared" si="13"/>
        <v>0</v>
      </c>
      <c r="I43" s="257">
        <v>60</v>
      </c>
      <c r="J43" s="258">
        <f t="shared" si="14"/>
        <v>60</v>
      </c>
      <c r="K43" s="261">
        <v>38</v>
      </c>
      <c r="L43" s="258">
        <f t="shared" si="15"/>
        <v>38</v>
      </c>
      <c r="M43" s="261">
        <v>60</v>
      </c>
      <c r="N43" s="258">
        <v>60</v>
      </c>
      <c r="O43" s="272">
        <v>5</v>
      </c>
      <c r="P43" s="270">
        <f t="shared" si="2"/>
        <v>46.6</v>
      </c>
      <c r="Q43" s="270">
        <f t="shared" si="3"/>
        <v>46.6</v>
      </c>
      <c r="R43" s="343">
        <f t="shared" si="4"/>
        <v>46.6</v>
      </c>
      <c r="S43" s="10">
        <v>46.6</v>
      </c>
    </row>
    <row r="44" spans="1:19" ht="20.25" customHeight="1">
      <c r="A44" s="24">
        <v>33</v>
      </c>
      <c r="B44" s="24" t="s">
        <v>43</v>
      </c>
      <c r="C44" s="254">
        <v>90</v>
      </c>
      <c r="D44" s="255">
        <f t="shared" si="17"/>
        <v>90</v>
      </c>
      <c r="E44" s="257">
        <v>75</v>
      </c>
      <c r="F44" s="260">
        <f t="shared" si="12"/>
        <v>75</v>
      </c>
      <c r="G44" s="257">
        <v>69</v>
      </c>
      <c r="H44" s="265">
        <f t="shared" si="13"/>
        <v>69</v>
      </c>
      <c r="I44" s="257">
        <v>75</v>
      </c>
      <c r="J44" s="258">
        <f t="shared" si="14"/>
        <v>75</v>
      </c>
      <c r="K44" s="261">
        <v>90</v>
      </c>
      <c r="L44" s="258">
        <f t="shared" si="15"/>
        <v>90</v>
      </c>
      <c r="M44" s="261">
        <v>87</v>
      </c>
      <c r="N44" s="258">
        <f t="shared" si="16"/>
        <v>87</v>
      </c>
      <c r="O44" s="272">
        <v>6</v>
      </c>
      <c r="P44" s="270">
        <f t="shared" si="2"/>
        <v>81</v>
      </c>
      <c r="Q44" s="270">
        <f t="shared" si="3"/>
        <v>81</v>
      </c>
      <c r="R44" s="343">
        <f t="shared" si="4"/>
        <v>81</v>
      </c>
      <c r="S44" s="10">
        <v>81</v>
      </c>
    </row>
    <row r="45" spans="1:19" ht="28.5" customHeight="1">
      <c r="A45" s="24">
        <v>34</v>
      </c>
      <c r="B45" s="24" t="s">
        <v>44</v>
      </c>
      <c r="C45" s="254">
        <v>180</v>
      </c>
      <c r="D45" s="255">
        <f t="shared" si="17"/>
        <v>180</v>
      </c>
      <c r="E45" s="257">
        <v>170</v>
      </c>
      <c r="F45" s="260">
        <f t="shared" si="12"/>
        <v>170</v>
      </c>
      <c r="G45" s="257">
        <v>253</v>
      </c>
      <c r="H45" s="265">
        <f t="shared" si="13"/>
        <v>253</v>
      </c>
      <c r="I45" s="257"/>
      <c r="J45" s="258">
        <f t="shared" si="14"/>
        <v>0</v>
      </c>
      <c r="K45" s="261">
        <v>150</v>
      </c>
      <c r="L45" s="258">
        <f t="shared" si="15"/>
        <v>150</v>
      </c>
      <c r="M45" s="261">
        <v>250</v>
      </c>
      <c r="N45" s="258">
        <f t="shared" si="16"/>
        <v>250</v>
      </c>
      <c r="O45" s="272">
        <v>5</v>
      </c>
      <c r="P45" s="270">
        <f t="shared" si="2"/>
        <v>200.6</v>
      </c>
      <c r="Q45" s="270">
        <f t="shared" si="3"/>
        <v>200.6</v>
      </c>
      <c r="R45" s="343">
        <f t="shared" si="4"/>
        <v>200.6</v>
      </c>
      <c r="S45" s="10">
        <v>200.6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05"/>
      <c r="P46" s="270"/>
      <c r="Q46" s="270"/>
      <c r="R46" s="343">
        <f t="shared" si="4"/>
        <v>0</v>
      </c>
    </row>
    <row r="47" spans="1:19" ht="21" customHeight="1">
      <c r="A47" s="24">
        <v>35</v>
      </c>
      <c r="B47" s="24" t="s">
        <v>46</v>
      </c>
      <c r="C47" s="254">
        <v>185</v>
      </c>
      <c r="D47" s="255">
        <v>235</v>
      </c>
      <c r="E47" s="257">
        <v>130</v>
      </c>
      <c r="F47" s="260">
        <v>230</v>
      </c>
      <c r="G47" s="259">
        <v>220</v>
      </c>
      <c r="H47" s="264">
        <f>G47</f>
        <v>220</v>
      </c>
      <c r="I47" s="257">
        <v>200</v>
      </c>
      <c r="J47" s="258">
        <f>I47</f>
        <v>200</v>
      </c>
      <c r="K47" s="261">
        <v>200</v>
      </c>
      <c r="L47" s="258">
        <v>200</v>
      </c>
      <c r="M47" s="261">
        <v>195</v>
      </c>
      <c r="N47" s="258">
        <v>195</v>
      </c>
      <c r="O47" s="272">
        <v>6</v>
      </c>
      <c r="P47" s="270">
        <f t="shared" si="2"/>
        <v>188.33333333333334</v>
      </c>
      <c r="Q47" s="270">
        <f t="shared" si="3"/>
        <v>213.33333333333334</v>
      </c>
      <c r="R47" s="343">
        <f t="shared" si="4"/>
        <v>200.83333333333334</v>
      </c>
      <c r="S47" s="10">
        <v>200.8</v>
      </c>
    </row>
    <row r="48" spans="1:19" ht="18" customHeight="1">
      <c r="A48" s="24">
        <v>36</v>
      </c>
      <c r="B48" s="24" t="s">
        <v>47</v>
      </c>
      <c r="C48" s="254">
        <v>118</v>
      </c>
      <c r="D48" s="255">
        <f>C48</f>
        <v>118</v>
      </c>
      <c r="E48" s="257">
        <v>125</v>
      </c>
      <c r="F48" s="260">
        <v>125</v>
      </c>
      <c r="G48" s="259"/>
      <c r="H48" s="264">
        <f t="shared" ref="H48:H51" si="18">G48</f>
        <v>0</v>
      </c>
      <c r="I48" s="257">
        <v>110</v>
      </c>
      <c r="J48" s="258">
        <f t="shared" ref="J48:J51" si="19">I48</f>
        <v>110</v>
      </c>
      <c r="K48" s="261">
        <v>120</v>
      </c>
      <c r="L48" s="258">
        <v>120</v>
      </c>
      <c r="M48" s="261">
        <v>105</v>
      </c>
      <c r="N48" s="258">
        <f>M48</f>
        <v>105</v>
      </c>
      <c r="O48" s="272">
        <v>5</v>
      </c>
      <c r="P48" s="270">
        <f t="shared" si="2"/>
        <v>115.6</v>
      </c>
      <c r="Q48" s="270">
        <f t="shared" si="3"/>
        <v>115.6</v>
      </c>
      <c r="R48" s="343">
        <f t="shared" si="4"/>
        <v>115.6</v>
      </c>
      <c r="S48" s="10">
        <v>115.6</v>
      </c>
    </row>
    <row r="49" spans="1:19" ht="17.25" customHeight="1">
      <c r="A49" s="24">
        <v>37</v>
      </c>
      <c r="B49" s="24" t="s">
        <v>48</v>
      </c>
      <c r="C49" s="254">
        <v>290</v>
      </c>
      <c r="D49" s="255">
        <f t="shared" ref="D49:D51" si="20">C49</f>
        <v>290</v>
      </c>
      <c r="E49" s="257">
        <v>290</v>
      </c>
      <c r="F49" s="260">
        <v>290</v>
      </c>
      <c r="G49" s="259">
        <v>165</v>
      </c>
      <c r="H49" s="264">
        <f t="shared" si="18"/>
        <v>165</v>
      </c>
      <c r="I49" s="257"/>
      <c r="J49" s="258">
        <f t="shared" si="19"/>
        <v>0</v>
      </c>
      <c r="K49" s="261"/>
      <c r="L49" s="258"/>
      <c r="M49" s="261">
        <v>290</v>
      </c>
      <c r="N49" s="258">
        <f t="shared" ref="N49:N51" si="21">M49</f>
        <v>290</v>
      </c>
      <c r="O49" s="272">
        <v>4</v>
      </c>
      <c r="P49" s="270">
        <f t="shared" si="2"/>
        <v>258.75</v>
      </c>
      <c r="Q49" s="270">
        <f t="shared" si="3"/>
        <v>258.75</v>
      </c>
      <c r="R49" s="343">
        <f t="shared" si="4"/>
        <v>258.75</v>
      </c>
      <c r="S49" s="10">
        <v>258.8</v>
      </c>
    </row>
    <row r="50" spans="1:19" ht="18" customHeight="1">
      <c r="A50" s="24">
        <v>38</v>
      </c>
      <c r="B50" s="24" t="s">
        <v>49</v>
      </c>
      <c r="C50" s="254">
        <v>150</v>
      </c>
      <c r="D50" s="255">
        <f t="shared" si="20"/>
        <v>150</v>
      </c>
      <c r="E50" s="257">
        <v>130</v>
      </c>
      <c r="F50" s="260">
        <v>130</v>
      </c>
      <c r="G50" s="259">
        <v>152</v>
      </c>
      <c r="H50" s="264">
        <f t="shared" si="18"/>
        <v>152</v>
      </c>
      <c r="I50" s="257">
        <v>0</v>
      </c>
      <c r="J50" s="258">
        <f t="shared" si="19"/>
        <v>0</v>
      </c>
      <c r="K50" s="261">
        <v>160</v>
      </c>
      <c r="L50" s="258">
        <v>160</v>
      </c>
      <c r="M50" s="261">
        <v>135</v>
      </c>
      <c r="N50" s="258">
        <f t="shared" si="21"/>
        <v>135</v>
      </c>
      <c r="O50" s="272">
        <v>5</v>
      </c>
      <c r="P50" s="270">
        <f t="shared" si="2"/>
        <v>145.4</v>
      </c>
      <c r="Q50" s="270">
        <f t="shared" si="3"/>
        <v>145.4</v>
      </c>
      <c r="R50" s="343">
        <f t="shared" si="4"/>
        <v>145.4</v>
      </c>
      <c r="S50" s="10">
        <v>145.4</v>
      </c>
    </row>
    <row r="51" spans="1:19" ht="18.75" customHeight="1">
      <c r="A51" s="24">
        <v>39</v>
      </c>
      <c r="B51" s="24" t="s">
        <v>50</v>
      </c>
      <c r="C51" s="254">
        <v>240</v>
      </c>
      <c r="D51" s="255">
        <f t="shared" si="20"/>
        <v>240</v>
      </c>
      <c r="E51" s="257">
        <v>250</v>
      </c>
      <c r="F51" s="260">
        <v>250</v>
      </c>
      <c r="G51" s="259">
        <v>0</v>
      </c>
      <c r="H51" s="264">
        <f t="shared" si="18"/>
        <v>0</v>
      </c>
      <c r="I51" s="257">
        <v>220</v>
      </c>
      <c r="J51" s="258">
        <f t="shared" si="19"/>
        <v>220</v>
      </c>
      <c r="K51" s="261">
        <v>235</v>
      </c>
      <c r="L51" s="258">
        <v>235</v>
      </c>
      <c r="M51" s="261">
        <v>215</v>
      </c>
      <c r="N51" s="258">
        <f t="shared" si="21"/>
        <v>215</v>
      </c>
      <c r="O51" s="272">
        <v>5</v>
      </c>
      <c r="P51" s="270">
        <f t="shared" si="2"/>
        <v>232</v>
      </c>
      <c r="Q51" s="270">
        <f t="shared" si="3"/>
        <v>232</v>
      </c>
      <c r="R51" s="343">
        <f t="shared" si="4"/>
        <v>232</v>
      </c>
      <c r="S51" s="10">
        <v>232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05"/>
      <c r="P52" s="270"/>
      <c r="Q52" s="270"/>
      <c r="R52" s="343">
        <f t="shared" si="4"/>
        <v>0</v>
      </c>
    </row>
    <row r="53" spans="1:19" ht="29.25" customHeight="1">
      <c r="A53" s="24">
        <v>40</v>
      </c>
      <c r="B53" s="24" t="s">
        <v>52</v>
      </c>
      <c r="C53" s="254">
        <v>53</v>
      </c>
      <c r="D53" s="255">
        <v>53</v>
      </c>
      <c r="E53" s="257">
        <v>55</v>
      </c>
      <c r="F53" s="258">
        <v>55</v>
      </c>
      <c r="G53" s="259">
        <v>56</v>
      </c>
      <c r="H53" s="260">
        <f>G53</f>
        <v>56</v>
      </c>
      <c r="I53" s="266">
        <v>55</v>
      </c>
      <c r="J53" s="267">
        <f>I53</f>
        <v>55</v>
      </c>
      <c r="K53" s="266">
        <v>55</v>
      </c>
      <c r="L53" s="267">
        <v>55</v>
      </c>
      <c r="M53" s="266">
        <v>53</v>
      </c>
      <c r="N53" s="267">
        <v>53</v>
      </c>
      <c r="O53" s="272">
        <v>6</v>
      </c>
      <c r="P53" s="270">
        <f t="shared" si="2"/>
        <v>54.5</v>
      </c>
      <c r="Q53" s="270">
        <f t="shared" si="3"/>
        <v>54.5</v>
      </c>
      <c r="R53" s="343">
        <f t="shared" si="4"/>
        <v>54.5</v>
      </c>
      <c r="S53" s="10">
        <v>54.5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7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89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13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14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14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6</v>
      </c>
      <c r="AH7" s="32">
        <f t="shared" ref="AH7:AH53" si="0">(C7+E7+G7+I7+K7+M7+O7+Q7+S7+U7+W7+Y7+AA7+AC7+AE7)/AG7</f>
        <v>42.916666666666664</v>
      </c>
      <c r="AI7" s="33">
        <f t="shared" ref="AI7:AI53" si="1">(D7+F7+H7+J7+L7+N7+P7+R7+T7+V7+X7+Z7+AB7+AD7+AF7)/AG7</f>
        <v>44</v>
      </c>
    </row>
    <row r="8" spans="1:35" ht="35.25" customHeight="1">
      <c r="A8" s="24">
        <v>2</v>
      </c>
      <c r="B8" s="24" t="s">
        <v>8</v>
      </c>
      <c r="C8" s="87">
        <v>62</v>
      </c>
      <c r="D8" s="88">
        <v>65</v>
      </c>
      <c r="E8" s="86">
        <v>64</v>
      </c>
      <c r="F8" s="85">
        <v>64</v>
      </c>
      <c r="G8" s="84">
        <v>60</v>
      </c>
      <c r="H8" s="85">
        <v>60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7</v>
      </c>
      <c r="AH8" s="32">
        <f t="shared" si="0"/>
        <v>69.571428571428569</v>
      </c>
      <c r="AI8" s="33">
        <f t="shared" si="1"/>
        <v>79.428571428571431</v>
      </c>
    </row>
    <row r="9" spans="1:35" ht="28.5" customHeight="1">
      <c r="A9" s="24">
        <v>3</v>
      </c>
      <c r="B9" s="24" t="s">
        <v>9</v>
      </c>
      <c r="C9" s="87">
        <v>36</v>
      </c>
      <c r="D9" s="88">
        <v>50</v>
      </c>
      <c r="E9" s="90">
        <v>28.5</v>
      </c>
      <c r="F9" s="88">
        <v>28.5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6</v>
      </c>
      <c r="AH9" s="32">
        <f t="shared" si="0"/>
        <v>39.85</v>
      </c>
      <c r="AI9" s="33">
        <f t="shared" si="1"/>
        <v>42.18333333333333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7</v>
      </c>
      <c r="AH10" s="32">
        <f t="shared" si="0"/>
        <v>35.428571428571431</v>
      </c>
      <c r="AI10" s="33">
        <f t="shared" si="1"/>
        <v>39.571428571428569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7</v>
      </c>
      <c r="AH11" s="32">
        <f t="shared" si="0"/>
        <v>83.142857142857139</v>
      </c>
      <c r="AI11" s="33">
        <f t="shared" si="1"/>
        <v>96.571428571428569</v>
      </c>
    </row>
    <row r="12" spans="1:35" ht="17.25" customHeight="1">
      <c r="A12" s="24">
        <v>6</v>
      </c>
      <c r="B12" s="24" t="s">
        <v>12</v>
      </c>
      <c r="C12" s="87">
        <v>34</v>
      </c>
      <c r="D12" s="88">
        <v>34</v>
      </c>
      <c r="E12" s="90">
        <v>38</v>
      </c>
      <c r="F12" s="88">
        <v>38</v>
      </c>
      <c r="G12" s="87">
        <v>39</v>
      </c>
      <c r="H12" s="88">
        <v>39</v>
      </c>
      <c r="I12" s="87">
        <v>37</v>
      </c>
      <c r="J12" s="88">
        <v>37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7</v>
      </c>
      <c r="AH12" s="32">
        <f t="shared" si="0"/>
        <v>31.142857142857142</v>
      </c>
      <c r="AI12" s="33">
        <f t="shared" si="1"/>
        <v>31.142857142857142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15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7</v>
      </c>
      <c r="AH17" s="32">
        <f t="shared" si="0"/>
        <v>252.14285714285714</v>
      </c>
      <c r="AI17" s="33">
        <f t="shared" si="1"/>
        <v>286.85714285714283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4</v>
      </c>
      <c r="AH18" s="32">
        <f t="shared" si="0"/>
        <v>445.5</v>
      </c>
      <c r="AI18" s="33">
        <f t="shared" si="1"/>
        <v>449.25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15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3</v>
      </c>
      <c r="AH29" s="32">
        <f t="shared" si="0"/>
        <v>41.666666666666664</v>
      </c>
      <c r="AI29" s="33">
        <f t="shared" si="1"/>
        <v>41.666666666666664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15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4">
        <v>63</v>
      </c>
      <c r="H32" s="91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6</v>
      </c>
      <c r="AH32" s="32">
        <f t="shared" si="0"/>
        <v>84.166666666666671</v>
      </c>
      <c r="AI32" s="33">
        <f t="shared" si="1"/>
        <v>97</v>
      </c>
    </row>
    <row r="33" spans="1:35" ht="32.25" customHeight="1">
      <c r="A33" s="24">
        <v>23</v>
      </c>
      <c r="B33" s="24" t="s">
        <v>32</v>
      </c>
      <c r="C33" s="87">
        <v>568.20000000000005</v>
      </c>
      <c r="D33" s="88">
        <v>268.2</v>
      </c>
      <c r="E33" s="91"/>
      <c r="F33" s="92"/>
      <c r="G33" s="94"/>
      <c r="H33" s="91"/>
      <c r="I33" s="91">
        <v>477.3</v>
      </c>
      <c r="J33" s="92">
        <v>477.3</v>
      </c>
      <c r="K33" s="92">
        <v>88</v>
      </c>
      <c r="L33" s="95">
        <v>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2</v>
      </c>
      <c r="AH33" s="32">
        <f t="shared" si="0"/>
        <v>566.75</v>
      </c>
      <c r="AI33" s="33">
        <f t="shared" si="1"/>
        <v>416.75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4">
        <v>242</v>
      </c>
      <c r="H34" s="91">
        <v>300</v>
      </c>
      <c r="I34" s="91"/>
      <c r="J34" s="92"/>
      <c r="K34" s="92"/>
      <c r="L34" s="95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4"/>
      <c r="H35" s="91"/>
      <c r="I35" s="91">
        <v>84</v>
      </c>
      <c r="J35" s="92">
        <v>84</v>
      </c>
      <c r="K35" s="92">
        <v>98</v>
      </c>
      <c r="L35" s="95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2</v>
      </c>
      <c r="AH35" s="32">
        <f t="shared" si="0"/>
        <v>136.5</v>
      </c>
      <c r="AI35" s="33">
        <f t="shared" si="1"/>
        <v>136.5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4">
        <v>176</v>
      </c>
      <c r="H36" s="91">
        <v>294.5</v>
      </c>
      <c r="I36" s="91">
        <v>277</v>
      </c>
      <c r="J36" s="92">
        <v>277</v>
      </c>
      <c r="K36" s="92"/>
      <c r="L36" s="95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4">
        <v>325</v>
      </c>
      <c r="H37" s="91">
        <v>325</v>
      </c>
      <c r="I37" s="91">
        <v>330</v>
      </c>
      <c r="J37" s="92">
        <v>330</v>
      </c>
      <c r="K37" s="92">
        <v>320</v>
      </c>
      <c r="L37" s="95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2</v>
      </c>
      <c r="AH37" s="32">
        <f t="shared" si="0"/>
        <v>970</v>
      </c>
      <c r="AI37" s="33">
        <f t="shared" si="1"/>
        <v>1297.5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15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15</v>
      </c>
      <c r="D39" s="88">
        <v>15</v>
      </c>
      <c r="E39" s="104"/>
      <c r="F39" s="94"/>
      <c r="G39" s="94">
        <v>15</v>
      </c>
      <c r="H39" s="91">
        <v>15</v>
      </c>
      <c r="I39" s="91">
        <v>13</v>
      </c>
      <c r="J39" s="92">
        <v>13</v>
      </c>
      <c r="K39" s="95">
        <v>18</v>
      </c>
      <c r="L39" s="92">
        <v>18</v>
      </c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6</v>
      </c>
      <c r="AH39" s="32">
        <f t="shared" si="0"/>
        <v>13.5</v>
      </c>
      <c r="AI39" s="33">
        <f t="shared" si="1"/>
        <v>13.5</v>
      </c>
    </row>
    <row r="40" spans="1:35" ht="33">
      <c r="A40" s="24">
        <v>29</v>
      </c>
      <c r="B40" s="24" t="s">
        <v>39</v>
      </c>
      <c r="C40" s="87">
        <v>19</v>
      </c>
      <c r="D40" s="88">
        <v>19</v>
      </c>
      <c r="E40" s="91"/>
      <c r="F40" s="94"/>
      <c r="G40" s="94">
        <v>20</v>
      </c>
      <c r="H40" s="91">
        <v>20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19.833333333333332</v>
      </c>
      <c r="AI40" s="33">
        <f t="shared" si="1"/>
        <v>19.833333333333332</v>
      </c>
    </row>
    <row r="41" spans="1:35" ht="49.5">
      <c r="A41" s="24">
        <v>30</v>
      </c>
      <c r="B41" s="24" t="s">
        <v>40</v>
      </c>
      <c r="C41" s="87">
        <v>14</v>
      </c>
      <c r="D41" s="88">
        <v>14</v>
      </c>
      <c r="E41" s="91">
        <v>15</v>
      </c>
      <c r="F41" s="94">
        <v>15</v>
      </c>
      <c r="G41" s="94">
        <v>16</v>
      </c>
      <c r="H41" s="91">
        <v>16</v>
      </c>
      <c r="I41" s="91">
        <v>15</v>
      </c>
      <c r="J41" s="92">
        <v>15</v>
      </c>
      <c r="K41" s="95">
        <v>15</v>
      </c>
      <c r="L41" s="92">
        <v>15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17.5</v>
      </c>
      <c r="AI41" s="33">
        <f t="shared" si="1"/>
        <v>17.5</v>
      </c>
    </row>
    <row r="42" spans="1:35" ht="33">
      <c r="A42" s="24">
        <v>31</v>
      </c>
      <c r="B42" s="24" t="s">
        <v>41</v>
      </c>
      <c r="C42" s="87">
        <v>15</v>
      </c>
      <c r="D42" s="88">
        <v>60</v>
      </c>
      <c r="E42" s="91"/>
      <c r="F42" s="94"/>
      <c r="G42" s="94"/>
      <c r="H42" s="91"/>
      <c r="I42" s="91">
        <v>21</v>
      </c>
      <c r="J42" s="92">
        <v>21</v>
      </c>
      <c r="K42" s="95">
        <v>17</v>
      </c>
      <c r="L42" s="92">
        <v>17</v>
      </c>
      <c r="M42" s="95">
        <v>20</v>
      </c>
      <c r="N42" s="92">
        <v>20</v>
      </c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5</v>
      </c>
      <c r="AH42" s="32">
        <f t="shared" si="0"/>
        <v>14.6</v>
      </c>
      <c r="AI42" s="33">
        <f t="shared" si="1"/>
        <v>23.6</v>
      </c>
    </row>
    <row r="43" spans="1:35" ht="17.25">
      <c r="A43" s="24">
        <v>32</v>
      </c>
      <c r="B43" s="24" t="s">
        <v>42</v>
      </c>
      <c r="C43" s="87">
        <v>45</v>
      </c>
      <c r="D43" s="88">
        <v>45</v>
      </c>
      <c r="E43" s="91"/>
      <c r="F43" s="94"/>
      <c r="G43" s="94"/>
      <c r="H43" s="91"/>
      <c r="I43" s="91"/>
      <c r="J43" s="92"/>
      <c r="K43" s="95">
        <v>45</v>
      </c>
      <c r="L43" s="92">
        <v>90</v>
      </c>
      <c r="M43" s="95">
        <v>35</v>
      </c>
      <c r="N43" s="92">
        <v>35</v>
      </c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4</v>
      </c>
      <c r="AH43" s="32">
        <f t="shared" si="0"/>
        <v>31.25</v>
      </c>
      <c r="AI43" s="33">
        <f t="shared" si="1"/>
        <v>42.5</v>
      </c>
    </row>
    <row r="44" spans="1:35" ht="21" customHeight="1">
      <c r="A44" s="24">
        <v>33</v>
      </c>
      <c r="B44" s="24" t="s">
        <v>43</v>
      </c>
      <c r="C44" s="87">
        <v>115</v>
      </c>
      <c r="D44" s="88">
        <v>115</v>
      </c>
      <c r="E44" s="91"/>
      <c r="F44" s="94"/>
      <c r="G44" s="94"/>
      <c r="H44" s="91"/>
      <c r="I44" s="91">
        <v>41</v>
      </c>
      <c r="J44" s="92">
        <v>41</v>
      </c>
      <c r="K44" s="95">
        <v>50</v>
      </c>
      <c r="L44" s="92">
        <v>50</v>
      </c>
      <c r="M44" s="95">
        <v>40</v>
      </c>
      <c r="N44" s="92">
        <v>40</v>
      </c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123</v>
      </c>
      <c r="AI44" s="33">
        <f t="shared" si="1"/>
        <v>123</v>
      </c>
    </row>
    <row r="45" spans="1:35" ht="21.75" customHeight="1">
      <c r="A45" s="24">
        <v>34</v>
      </c>
      <c r="B45" s="24" t="s">
        <v>44</v>
      </c>
      <c r="C45" s="87">
        <v>135</v>
      </c>
      <c r="D45" s="88">
        <v>135</v>
      </c>
      <c r="E45" s="91"/>
      <c r="F45" s="94"/>
      <c r="G45" s="94">
        <v>78</v>
      </c>
      <c r="H45" s="91">
        <v>78</v>
      </c>
      <c r="I45" s="91">
        <v>150</v>
      </c>
      <c r="J45" s="92">
        <v>150</v>
      </c>
      <c r="K45" s="95">
        <v>50</v>
      </c>
      <c r="L45" s="92">
        <v>145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1</v>
      </c>
      <c r="AH45" s="32">
        <f t="shared" si="0"/>
        <v>413</v>
      </c>
      <c r="AI45" s="33">
        <f t="shared" si="1"/>
        <v>508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15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110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90</v>
      </c>
      <c r="L47" s="92">
        <v>105</v>
      </c>
      <c r="M47" s="95">
        <v>85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6</v>
      </c>
      <c r="AH47" s="32">
        <f t="shared" si="0"/>
        <v>125.83333333333333</v>
      </c>
      <c r="AI47" s="33">
        <f t="shared" si="1"/>
        <v>145</v>
      </c>
    </row>
    <row r="48" spans="1:35" ht="17.25">
      <c r="A48" s="24">
        <v>36</v>
      </c>
      <c r="B48" s="24" t="s">
        <v>47</v>
      </c>
      <c r="C48" s="87">
        <v>110</v>
      </c>
      <c r="D48" s="88">
        <v>110</v>
      </c>
      <c r="E48" s="91"/>
      <c r="F48" s="94"/>
      <c r="G48" s="94"/>
      <c r="H48" s="91"/>
      <c r="I48" s="91">
        <v>98</v>
      </c>
      <c r="J48" s="92">
        <v>98</v>
      </c>
      <c r="K48" s="95">
        <v>95</v>
      </c>
      <c r="L48" s="92">
        <v>95</v>
      </c>
      <c r="M48" s="95">
        <v>75</v>
      </c>
      <c r="N48" s="92">
        <v>75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2</v>
      </c>
      <c r="AH48" s="32">
        <f t="shared" si="0"/>
        <v>189</v>
      </c>
      <c r="AI48" s="33">
        <f t="shared" si="1"/>
        <v>189</v>
      </c>
    </row>
    <row r="49" spans="1:35" ht="33">
      <c r="A49" s="24">
        <v>37</v>
      </c>
      <c r="B49" s="24" t="s">
        <v>48</v>
      </c>
      <c r="C49" s="87">
        <v>90</v>
      </c>
      <c r="D49" s="88">
        <v>150</v>
      </c>
      <c r="E49" s="91"/>
      <c r="F49" s="94"/>
      <c r="G49" s="94"/>
      <c r="H49" s="91"/>
      <c r="I49" s="91">
        <v>95</v>
      </c>
      <c r="J49" s="92">
        <v>95</v>
      </c>
      <c r="K49" s="95">
        <v>105</v>
      </c>
      <c r="L49" s="92">
        <v>105</v>
      </c>
      <c r="M49" s="95">
        <v>85</v>
      </c>
      <c r="N49" s="92">
        <v>135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2</v>
      </c>
      <c r="AH49" s="32">
        <f t="shared" si="0"/>
        <v>187.5</v>
      </c>
      <c r="AI49" s="33">
        <f t="shared" si="1"/>
        <v>242.5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/>
      <c r="F50" s="94"/>
      <c r="G50" s="94"/>
      <c r="H50" s="91"/>
      <c r="I50" s="91">
        <v>142</v>
      </c>
      <c r="J50" s="92">
        <v>142</v>
      </c>
      <c r="K50" s="95">
        <v>125</v>
      </c>
      <c r="L50" s="92">
        <v>150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5</v>
      </c>
      <c r="AH50" s="32">
        <f t="shared" si="0"/>
        <v>85.4</v>
      </c>
      <c r="AI50" s="33">
        <f t="shared" si="1"/>
        <v>90.4</v>
      </c>
    </row>
    <row r="51" spans="1:35" ht="17.25">
      <c r="A51" s="24">
        <v>39</v>
      </c>
      <c r="B51" s="24" t="s">
        <v>50</v>
      </c>
      <c r="C51" s="87">
        <v>220</v>
      </c>
      <c r="D51" s="88">
        <v>220</v>
      </c>
      <c r="E51" s="91">
        <v>160</v>
      </c>
      <c r="F51" s="94">
        <v>160</v>
      </c>
      <c r="G51" s="94"/>
      <c r="H51" s="91"/>
      <c r="I51" s="91">
        <v>175</v>
      </c>
      <c r="J51" s="92">
        <v>175</v>
      </c>
      <c r="K51" s="95">
        <v>180</v>
      </c>
      <c r="L51" s="92">
        <v>180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183</v>
      </c>
      <c r="AI51" s="33">
        <f t="shared" si="1"/>
        <v>183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15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50</v>
      </c>
      <c r="H53" s="94">
        <v>50</v>
      </c>
      <c r="I53" s="105">
        <v>53</v>
      </c>
      <c r="J53" s="106">
        <v>53</v>
      </c>
      <c r="K53" s="105">
        <v>57</v>
      </c>
      <c r="L53" s="106">
        <v>57</v>
      </c>
      <c r="M53" s="105">
        <v>50</v>
      </c>
      <c r="N53" s="106">
        <v>50</v>
      </c>
      <c r="O53" s="105"/>
      <c r="P53" s="106"/>
      <c r="Q53" s="105">
        <v>65</v>
      </c>
      <c r="R53" s="106">
        <v>65</v>
      </c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64.166666666666671</v>
      </c>
      <c r="AI53" s="33">
        <f t="shared" si="1"/>
        <v>64.166666666666671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8" fitToWidth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zoomScale="75" zoomScaleNormal="75" zoomScaleSheetLayoutView="75" workbookViewId="0">
      <pane xSplit="2" ySplit="5" topLeftCell="C48" activePane="bottomRight" state="frozen"/>
      <selection activeCell="Q14" sqref="Q14"/>
      <selection pane="topRight" activeCell="Q14" sqref="Q14"/>
      <selection pane="bottomLeft" activeCell="Q14" sqref="Q14"/>
      <selection pane="bottomRight" activeCell="E58" sqref="E58"/>
    </sheetView>
  </sheetViews>
  <sheetFormatPr defaultRowHeight="16.5"/>
  <cols>
    <col min="1" max="1" width="3.7109375" style="10" customWidth="1"/>
    <col min="2" max="2" width="25" style="10" customWidth="1"/>
    <col min="3" max="3" width="10.140625" style="10" customWidth="1"/>
    <col min="4" max="4" width="11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140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07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06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06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8" ht="36.75" customHeight="1">
      <c r="A7" s="24">
        <v>1</v>
      </c>
      <c r="B7" s="24" t="s">
        <v>7</v>
      </c>
      <c r="C7" s="249">
        <v>30</v>
      </c>
      <c r="D7" s="250">
        <v>39</v>
      </c>
      <c r="E7" s="251">
        <v>35.5</v>
      </c>
      <c r="F7" s="250">
        <v>35.5</v>
      </c>
      <c r="G7" s="252">
        <v>31</v>
      </c>
      <c r="H7" s="253">
        <f>G7</f>
        <v>31</v>
      </c>
      <c r="I7" s="249">
        <v>32</v>
      </c>
      <c r="J7" s="250">
        <f>I7</f>
        <v>32</v>
      </c>
      <c r="K7" s="249">
        <v>41</v>
      </c>
      <c r="L7" s="250">
        <v>41</v>
      </c>
      <c r="M7" s="254">
        <v>32</v>
      </c>
      <c r="N7" s="255">
        <v>32</v>
      </c>
      <c r="O7" s="269">
        <v>6</v>
      </c>
      <c r="P7" s="270">
        <f>(C7+E7+G7+I7+K7+M7)/O7</f>
        <v>33.583333333333336</v>
      </c>
      <c r="Q7" s="270">
        <f>(D7+F7+H7+J7+L7+N7)/O7</f>
        <v>35.083333333333336</v>
      </c>
    </row>
    <row r="8" spans="1:18" ht="35.25" customHeight="1">
      <c r="A8" s="24">
        <v>2</v>
      </c>
      <c r="B8" s="24" t="s">
        <v>8</v>
      </c>
      <c r="C8" s="254">
        <v>62</v>
      </c>
      <c r="D8" s="255">
        <v>78</v>
      </c>
      <c r="E8" s="251">
        <v>62</v>
      </c>
      <c r="F8" s="250">
        <v>84</v>
      </c>
      <c r="G8" s="249">
        <v>60</v>
      </c>
      <c r="H8" s="253">
        <f t="shared" ref="H8:H14" si="0">G8</f>
        <v>60</v>
      </c>
      <c r="I8" s="249">
        <v>60</v>
      </c>
      <c r="J8" s="250">
        <f t="shared" ref="J8:J14" si="1">I8</f>
        <v>60</v>
      </c>
      <c r="K8" s="249">
        <v>68</v>
      </c>
      <c r="L8" s="250">
        <v>99</v>
      </c>
      <c r="M8" s="254">
        <v>70</v>
      </c>
      <c r="N8" s="255">
        <v>78</v>
      </c>
      <c r="O8" s="269">
        <v>6</v>
      </c>
      <c r="P8" s="270">
        <f t="shared" ref="P8:P53" si="2">(C8+E8+G8+I8+K8+M8)/O8</f>
        <v>63.666666666666664</v>
      </c>
      <c r="Q8" s="270">
        <f t="shared" ref="Q8:Q53" si="3">(D8+F8+H8+J8+L8+N8)/O8</f>
        <v>76.5</v>
      </c>
    </row>
    <row r="9" spans="1:18" ht="28.5" customHeight="1">
      <c r="A9" s="24">
        <v>3</v>
      </c>
      <c r="B9" s="24" t="s">
        <v>9</v>
      </c>
      <c r="C9" s="254">
        <v>65</v>
      </c>
      <c r="D9" s="255">
        <v>65</v>
      </c>
      <c r="E9" s="256">
        <v>75</v>
      </c>
      <c r="F9" s="250">
        <f t="shared" ref="F9:F14" si="4">E9</f>
        <v>75</v>
      </c>
      <c r="G9" s="254">
        <v>64</v>
      </c>
      <c r="H9" s="253">
        <f t="shared" si="0"/>
        <v>64</v>
      </c>
      <c r="I9" s="254">
        <v>48</v>
      </c>
      <c r="J9" s="250">
        <f t="shared" si="1"/>
        <v>48</v>
      </c>
      <c r="K9" s="249">
        <v>65</v>
      </c>
      <c r="L9" s="250">
        <v>65</v>
      </c>
      <c r="M9" s="254">
        <v>72</v>
      </c>
      <c r="N9" s="255">
        <v>72</v>
      </c>
      <c r="O9" s="269">
        <v>6</v>
      </c>
      <c r="P9" s="270">
        <f t="shared" si="2"/>
        <v>64.833333333333329</v>
      </c>
      <c r="Q9" s="270">
        <f t="shared" si="3"/>
        <v>64.833333333333329</v>
      </c>
    </row>
    <row r="10" spans="1:18" ht="31.5" customHeight="1">
      <c r="A10" s="24">
        <v>4</v>
      </c>
      <c r="B10" s="24" t="s">
        <v>10</v>
      </c>
      <c r="C10" s="254">
        <v>36</v>
      </c>
      <c r="D10" s="255">
        <v>40</v>
      </c>
      <c r="E10" s="256">
        <v>44</v>
      </c>
      <c r="F10" s="250">
        <f t="shared" si="4"/>
        <v>44</v>
      </c>
      <c r="G10" s="254">
        <v>35</v>
      </c>
      <c r="H10" s="253">
        <v>41</v>
      </c>
      <c r="I10" s="254">
        <v>32</v>
      </c>
      <c r="J10" s="250">
        <f t="shared" si="1"/>
        <v>32</v>
      </c>
      <c r="K10" s="254">
        <v>39</v>
      </c>
      <c r="L10" s="255">
        <v>39</v>
      </c>
      <c r="M10" s="254">
        <v>38</v>
      </c>
      <c r="N10" s="255">
        <v>44</v>
      </c>
      <c r="O10" s="269">
        <v>6</v>
      </c>
      <c r="P10" s="270">
        <f t="shared" si="2"/>
        <v>37.333333333333336</v>
      </c>
      <c r="Q10" s="270">
        <f t="shared" si="3"/>
        <v>40</v>
      </c>
    </row>
    <row r="11" spans="1:18" ht="25.5" customHeight="1">
      <c r="A11" s="24">
        <v>5</v>
      </c>
      <c r="B11" s="24" t="s">
        <v>11</v>
      </c>
      <c r="C11" s="254">
        <v>70</v>
      </c>
      <c r="D11" s="255">
        <v>105</v>
      </c>
      <c r="E11" s="256">
        <v>96</v>
      </c>
      <c r="F11" s="250">
        <f t="shared" si="4"/>
        <v>96</v>
      </c>
      <c r="G11" s="254">
        <v>79</v>
      </c>
      <c r="H11" s="253">
        <f t="shared" si="0"/>
        <v>79</v>
      </c>
      <c r="I11" s="254">
        <v>72</v>
      </c>
      <c r="J11" s="250">
        <v>105</v>
      </c>
      <c r="K11" s="254">
        <v>70</v>
      </c>
      <c r="L11" s="255">
        <v>75</v>
      </c>
      <c r="M11" s="254">
        <v>88</v>
      </c>
      <c r="N11" s="255">
        <v>109</v>
      </c>
      <c r="O11" s="269">
        <v>6</v>
      </c>
      <c r="P11" s="270">
        <f t="shared" si="2"/>
        <v>79.166666666666671</v>
      </c>
      <c r="Q11" s="270">
        <f t="shared" si="3"/>
        <v>94.833333333333329</v>
      </c>
    </row>
    <row r="12" spans="1:18" ht="17.25" customHeight="1">
      <c r="A12" s="24">
        <v>6</v>
      </c>
      <c r="B12" s="24" t="s">
        <v>12</v>
      </c>
      <c r="C12" s="254">
        <v>36</v>
      </c>
      <c r="D12" s="255">
        <v>36</v>
      </c>
      <c r="E12" s="256">
        <v>41</v>
      </c>
      <c r="F12" s="250">
        <v>41</v>
      </c>
      <c r="G12" s="254">
        <v>38</v>
      </c>
      <c r="H12" s="253">
        <f t="shared" si="0"/>
        <v>38</v>
      </c>
      <c r="I12" s="254">
        <v>38</v>
      </c>
      <c r="J12" s="250">
        <f t="shared" si="1"/>
        <v>38</v>
      </c>
      <c r="K12" s="254">
        <v>38</v>
      </c>
      <c r="L12" s="255">
        <v>38</v>
      </c>
      <c r="M12" s="254">
        <v>38</v>
      </c>
      <c r="N12" s="255">
        <v>38</v>
      </c>
      <c r="O12" s="269">
        <v>6</v>
      </c>
      <c r="P12" s="270">
        <f t="shared" si="2"/>
        <v>38.166666666666664</v>
      </c>
      <c r="Q12" s="270">
        <f t="shared" si="3"/>
        <v>38.166666666666664</v>
      </c>
      <c r="R12" s="196"/>
    </row>
    <row r="13" spans="1:18" ht="21" customHeight="1">
      <c r="A13" s="24">
        <v>7</v>
      </c>
      <c r="B13" s="24" t="s">
        <v>13</v>
      </c>
      <c r="C13" s="254">
        <v>20</v>
      </c>
      <c r="D13" s="255">
        <v>20</v>
      </c>
      <c r="E13" s="256">
        <v>18</v>
      </c>
      <c r="F13" s="250">
        <f t="shared" si="4"/>
        <v>18</v>
      </c>
      <c r="G13" s="254">
        <v>17</v>
      </c>
      <c r="H13" s="253">
        <f t="shared" si="0"/>
        <v>17</v>
      </c>
      <c r="I13" s="254">
        <v>18</v>
      </c>
      <c r="J13" s="250">
        <f t="shared" si="1"/>
        <v>18</v>
      </c>
      <c r="K13" s="254">
        <v>18</v>
      </c>
      <c r="L13" s="255">
        <v>18</v>
      </c>
      <c r="M13" s="254">
        <v>18</v>
      </c>
      <c r="N13" s="255">
        <v>18</v>
      </c>
      <c r="O13" s="269">
        <v>6</v>
      </c>
      <c r="P13" s="270">
        <f t="shared" si="2"/>
        <v>18.166666666666668</v>
      </c>
      <c r="Q13" s="270">
        <f t="shared" si="3"/>
        <v>18.166666666666668</v>
      </c>
    </row>
    <row r="14" spans="1:18" ht="34.5" customHeight="1">
      <c r="A14" s="24">
        <v>8</v>
      </c>
      <c r="B14" s="34" t="s">
        <v>14</v>
      </c>
      <c r="C14" s="254">
        <v>420</v>
      </c>
      <c r="D14" s="255">
        <v>420</v>
      </c>
      <c r="E14" s="256">
        <v>430</v>
      </c>
      <c r="F14" s="250">
        <f t="shared" si="4"/>
        <v>430</v>
      </c>
      <c r="G14" s="254">
        <v>470</v>
      </c>
      <c r="H14" s="253">
        <f t="shared" si="0"/>
        <v>470</v>
      </c>
      <c r="I14" s="254">
        <v>420</v>
      </c>
      <c r="J14" s="250">
        <f t="shared" si="1"/>
        <v>420</v>
      </c>
      <c r="K14" s="254">
        <v>350</v>
      </c>
      <c r="L14" s="255">
        <v>420</v>
      </c>
      <c r="M14" s="254">
        <v>420</v>
      </c>
      <c r="N14" s="255">
        <v>420</v>
      </c>
      <c r="O14" s="269">
        <v>6</v>
      </c>
      <c r="P14" s="270">
        <f t="shared" si="2"/>
        <v>418.33333333333331</v>
      </c>
      <c r="Q14" s="270">
        <f t="shared" si="3"/>
        <v>430</v>
      </c>
    </row>
    <row r="15" spans="1:18" ht="32.25" customHeight="1">
      <c r="A15" s="24">
        <v>9</v>
      </c>
      <c r="B15" s="24" t="s">
        <v>15</v>
      </c>
      <c r="C15" s="254"/>
      <c r="D15" s="255"/>
      <c r="E15" s="256"/>
      <c r="F15" s="250"/>
      <c r="G15" s="254"/>
      <c r="H15" s="255"/>
      <c r="I15" s="254"/>
      <c r="J15" s="255"/>
      <c r="K15" s="254"/>
      <c r="L15" s="255"/>
      <c r="M15" s="254"/>
      <c r="N15" s="255"/>
      <c r="O15" s="268"/>
      <c r="P15" s="270"/>
      <c r="Q15" s="270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08"/>
      <c r="P16" s="270"/>
      <c r="Q16" s="270"/>
    </row>
    <row r="17" spans="1:17" ht="30" customHeight="1">
      <c r="A17" s="24">
        <v>10</v>
      </c>
      <c r="B17" s="24" t="s">
        <v>17</v>
      </c>
      <c r="C17" s="254">
        <v>185</v>
      </c>
      <c r="D17" s="255">
        <v>360</v>
      </c>
      <c r="E17" s="257">
        <v>225</v>
      </c>
      <c r="F17" s="258">
        <v>225</v>
      </c>
      <c r="G17" s="259">
        <v>225</v>
      </c>
      <c r="H17" s="260">
        <f>G17</f>
        <v>225</v>
      </c>
      <c r="I17" s="257">
        <v>185</v>
      </c>
      <c r="J17" s="258">
        <v>218</v>
      </c>
      <c r="K17" s="261">
        <v>185</v>
      </c>
      <c r="L17" s="258">
        <v>240</v>
      </c>
      <c r="M17" s="261">
        <v>230</v>
      </c>
      <c r="N17" s="258">
        <v>255</v>
      </c>
      <c r="O17" s="272">
        <v>6</v>
      </c>
      <c r="P17" s="270">
        <f t="shared" si="2"/>
        <v>205.83333333333334</v>
      </c>
      <c r="Q17" s="270">
        <f t="shared" si="3"/>
        <v>253.83333333333334</v>
      </c>
    </row>
    <row r="18" spans="1:17" ht="30" customHeight="1">
      <c r="A18" s="24">
        <v>11</v>
      </c>
      <c r="B18" s="24" t="s">
        <v>18</v>
      </c>
      <c r="C18" s="254">
        <v>300</v>
      </c>
      <c r="D18" s="255">
        <v>380</v>
      </c>
      <c r="E18" s="257">
        <v>300</v>
      </c>
      <c r="F18" s="258">
        <v>398</v>
      </c>
      <c r="G18" s="259">
        <v>300</v>
      </c>
      <c r="H18" s="260">
        <f t="shared" ref="H18:H19" si="5">G18</f>
        <v>300</v>
      </c>
      <c r="I18" s="257">
        <v>315</v>
      </c>
      <c r="J18" s="258">
        <v>420</v>
      </c>
      <c r="K18" s="261">
        <v>395</v>
      </c>
      <c r="L18" s="258">
        <v>395</v>
      </c>
      <c r="M18" s="261">
        <v>300</v>
      </c>
      <c r="N18" s="258">
        <v>395</v>
      </c>
      <c r="O18" s="272">
        <v>6</v>
      </c>
      <c r="P18" s="270">
        <f t="shared" si="2"/>
        <v>318.33333333333331</v>
      </c>
      <c r="Q18" s="270">
        <f t="shared" si="3"/>
        <v>381.33333333333331</v>
      </c>
    </row>
    <row r="19" spans="1:17" ht="29.25" customHeight="1">
      <c r="A19" s="24">
        <v>12</v>
      </c>
      <c r="B19" s="24" t="s">
        <v>19</v>
      </c>
      <c r="C19" s="254">
        <v>380</v>
      </c>
      <c r="D19" s="255">
        <v>400</v>
      </c>
      <c r="E19" s="257">
        <v>398</v>
      </c>
      <c r="F19" s="257">
        <v>440</v>
      </c>
      <c r="G19" s="257">
        <v>415</v>
      </c>
      <c r="H19" s="260">
        <f t="shared" si="5"/>
        <v>415</v>
      </c>
      <c r="I19" s="257"/>
      <c r="J19" s="258">
        <f t="shared" ref="J19" si="6">I19</f>
        <v>0</v>
      </c>
      <c r="K19" s="261"/>
      <c r="L19" s="258"/>
      <c r="M19" s="261">
        <v>380</v>
      </c>
      <c r="N19" s="261">
        <v>460</v>
      </c>
      <c r="O19" s="272">
        <v>4</v>
      </c>
      <c r="P19" s="270">
        <f t="shared" si="2"/>
        <v>393.25</v>
      </c>
      <c r="Q19" s="270">
        <f t="shared" si="3"/>
        <v>428.75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08"/>
      <c r="P20" s="270"/>
      <c r="Q20" s="270"/>
    </row>
    <row r="21" spans="1:17" ht="17.25" customHeight="1">
      <c r="A21" s="24">
        <v>13</v>
      </c>
      <c r="B21" s="24" t="s">
        <v>21</v>
      </c>
      <c r="C21" s="254"/>
      <c r="D21" s="255"/>
      <c r="E21" s="257">
        <v>280</v>
      </c>
      <c r="F21" s="258">
        <v>280</v>
      </c>
      <c r="G21" s="259">
        <v>0</v>
      </c>
      <c r="H21" s="260">
        <f>G21</f>
        <v>0</v>
      </c>
      <c r="I21" s="257"/>
      <c r="J21" s="258">
        <f>I21</f>
        <v>0</v>
      </c>
      <c r="K21" s="261"/>
      <c r="L21" s="258"/>
      <c r="M21" s="261"/>
      <c r="N21" s="258"/>
      <c r="O21" s="272">
        <v>1</v>
      </c>
      <c r="P21" s="270">
        <f t="shared" si="2"/>
        <v>280</v>
      </c>
      <c r="Q21" s="270">
        <f t="shared" si="3"/>
        <v>280</v>
      </c>
    </row>
    <row r="22" spans="1:17" ht="18" customHeight="1">
      <c r="A22" s="24">
        <v>14</v>
      </c>
      <c r="B22" s="24" t="s">
        <v>22</v>
      </c>
      <c r="C22" s="254"/>
      <c r="D22" s="255"/>
      <c r="E22" s="257"/>
      <c r="F22" s="258"/>
      <c r="G22" s="259">
        <v>0</v>
      </c>
      <c r="H22" s="260">
        <f t="shared" ref="H22:H26" si="7">G22</f>
        <v>0</v>
      </c>
      <c r="I22" s="257">
        <v>420</v>
      </c>
      <c r="J22" s="258">
        <f t="shared" ref="J22:J26" si="8">I22</f>
        <v>420</v>
      </c>
      <c r="K22" s="261">
        <v>365</v>
      </c>
      <c r="L22" s="262">
        <v>365</v>
      </c>
      <c r="M22" s="261"/>
      <c r="N22" s="258"/>
      <c r="O22" s="272">
        <v>2</v>
      </c>
      <c r="P22" s="270">
        <f t="shared" si="2"/>
        <v>392.5</v>
      </c>
      <c r="Q22" s="270">
        <f t="shared" si="3"/>
        <v>392.5</v>
      </c>
    </row>
    <row r="23" spans="1:17" ht="19.5" customHeight="1">
      <c r="A23" s="24">
        <v>15</v>
      </c>
      <c r="B23" s="24" t="s">
        <v>23</v>
      </c>
      <c r="C23" s="254">
        <v>165</v>
      </c>
      <c r="D23" s="255">
        <v>165</v>
      </c>
      <c r="E23" s="257">
        <v>200</v>
      </c>
      <c r="F23" s="258">
        <v>200</v>
      </c>
      <c r="G23" s="259">
        <v>270</v>
      </c>
      <c r="H23" s="260">
        <f t="shared" si="7"/>
        <v>270</v>
      </c>
      <c r="I23" s="257"/>
      <c r="J23" s="258">
        <f t="shared" si="8"/>
        <v>0</v>
      </c>
      <c r="K23" s="263">
        <v>180</v>
      </c>
      <c r="L23" s="258">
        <v>200</v>
      </c>
      <c r="M23" s="261"/>
      <c r="N23" s="258"/>
      <c r="O23" s="272">
        <v>4</v>
      </c>
      <c r="P23" s="270">
        <f t="shared" si="2"/>
        <v>203.75</v>
      </c>
      <c r="Q23" s="270">
        <f t="shared" si="3"/>
        <v>208.75</v>
      </c>
    </row>
    <row r="24" spans="1:17" ht="29.25" customHeight="1">
      <c r="A24" s="24">
        <v>16</v>
      </c>
      <c r="B24" s="24" t="s">
        <v>24</v>
      </c>
      <c r="C24" s="254">
        <v>130</v>
      </c>
      <c r="D24" s="255">
        <v>178</v>
      </c>
      <c r="E24" s="257">
        <v>180</v>
      </c>
      <c r="F24" s="258">
        <v>180</v>
      </c>
      <c r="G24" s="259">
        <v>0</v>
      </c>
      <c r="H24" s="260">
        <f t="shared" si="7"/>
        <v>0</v>
      </c>
      <c r="I24" s="257">
        <v>170</v>
      </c>
      <c r="J24" s="258">
        <f t="shared" si="8"/>
        <v>170</v>
      </c>
      <c r="K24" s="261">
        <v>100</v>
      </c>
      <c r="L24" s="258">
        <v>100</v>
      </c>
      <c r="M24" s="261">
        <v>90</v>
      </c>
      <c r="N24" s="258">
        <v>170</v>
      </c>
      <c r="O24" s="272">
        <v>5</v>
      </c>
      <c r="P24" s="270">
        <f t="shared" si="2"/>
        <v>134</v>
      </c>
      <c r="Q24" s="270">
        <f t="shared" si="3"/>
        <v>159.6</v>
      </c>
    </row>
    <row r="25" spans="1:17" ht="15.75" customHeight="1">
      <c r="A25" s="24">
        <v>17</v>
      </c>
      <c r="B25" s="24" t="s">
        <v>25</v>
      </c>
      <c r="C25" s="254">
        <v>230</v>
      </c>
      <c r="D25" s="255">
        <v>230</v>
      </c>
      <c r="E25" s="257"/>
      <c r="F25" s="258"/>
      <c r="G25" s="259">
        <v>345</v>
      </c>
      <c r="H25" s="260">
        <f t="shared" si="7"/>
        <v>345</v>
      </c>
      <c r="I25" s="257"/>
      <c r="J25" s="258">
        <f t="shared" si="8"/>
        <v>0</v>
      </c>
      <c r="K25" s="261">
        <v>400</v>
      </c>
      <c r="L25" s="258">
        <v>400</v>
      </c>
      <c r="M25" s="261"/>
      <c r="N25" s="258"/>
      <c r="O25" s="272">
        <v>3</v>
      </c>
      <c r="P25" s="270">
        <f t="shared" si="2"/>
        <v>325</v>
      </c>
      <c r="Q25" s="270">
        <f t="shared" si="3"/>
        <v>325</v>
      </c>
    </row>
    <row r="26" spans="1:17" ht="18" customHeight="1">
      <c r="A26" s="24">
        <v>18</v>
      </c>
      <c r="B26" s="24" t="s">
        <v>26</v>
      </c>
      <c r="C26" s="254"/>
      <c r="D26" s="255"/>
      <c r="E26" s="257"/>
      <c r="F26" s="258"/>
      <c r="G26" s="259">
        <v>234</v>
      </c>
      <c r="H26" s="260">
        <f t="shared" si="7"/>
        <v>234</v>
      </c>
      <c r="I26" s="257"/>
      <c r="J26" s="258">
        <f t="shared" si="8"/>
        <v>0</v>
      </c>
      <c r="K26" s="261">
        <v>325</v>
      </c>
      <c r="L26" s="258">
        <v>325</v>
      </c>
      <c r="M26" s="261"/>
      <c r="N26" s="258"/>
      <c r="O26" s="272">
        <v>2</v>
      </c>
      <c r="P26" s="270">
        <f t="shared" si="2"/>
        <v>279.5</v>
      </c>
      <c r="Q26" s="270">
        <f t="shared" si="3"/>
        <v>279.5</v>
      </c>
    </row>
    <row r="27" spans="1:17" ht="33">
      <c r="A27" s="24">
        <v>29</v>
      </c>
      <c r="B27" s="24" t="s">
        <v>53</v>
      </c>
      <c r="C27" s="254">
        <v>28</v>
      </c>
      <c r="D27" s="255">
        <v>90</v>
      </c>
      <c r="E27" s="257">
        <v>35</v>
      </c>
      <c r="F27" s="258">
        <v>84</v>
      </c>
      <c r="G27" s="259">
        <v>28</v>
      </c>
      <c r="H27" s="260">
        <v>87</v>
      </c>
      <c r="I27" s="257">
        <v>25</v>
      </c>
      <c r="J27" s="258">
        <v>80</v>
      </c>
      <c r="K27" s="261">
        <v>26</v>
      </c>
      <c r="L27" s="258">
        <v>59</v>
      </c>
      <c r="M27" s="261">
        <v>26</v>
      </c>
      <c r="N27" s="258">
        <v>74</v>
      </c>
      <c r="O27" s="272">
        <v>6</v>
      </c>
      <c r="P27" s="270">
        <f t="shared" si="2"/>
        <v>28</v>
      </c>
      <c r="Q27" s="270">
        <f t="shared" si="3"/>
        <v>79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08"/>
      <c r="P28" s="270"/>
      <c r="Q28" s="270"/>
    </row>
    <row r="29" spans="1:17" ht="33">
      <c r="A29" s="24">
        <v>20</v>
      </c>
      <c r="B29" s="24" t="s">
        <v>28</v>
      </c>
      <c r="C29" s="254">
        <v>25</v>
      </c>
      <c r="D29" s="255">
        <v>25</v>
      </c>
      <c r="E29" s="257">
        <v>26</v>
      </c>
      <c r="F29" s="258">
        <v>26</v>
      </c>
      <c r="G29" s="259"/>
      <c r="H29" s="260"/>
      <c r="I29" s="257">
        <v>27</v>
      </c>
      <c r="J29" s="258">
        <v>27</v>
      </c>
      <c r="K29" s="261"/>
      <c r="L29" s="258"/>
      <c r="M29" s="261"/>
      <c r="N29" s="258"/>
      <c r="O29" s="272">
        <v>3</v>
      </c>
      <c r="P29" s="270">
        <f t="shared" si="2"/>
        <v>26</v>
      </c>
      <c r="Q29" s="270">
        <f t="shared" si="3"/>
        <v>26</v>
      </c>
    </row>
    <row r="30" spans="1:17" ht="49.5">
      <c r="A30" s="24">
        <v>21</v>
      </c>
      <c r="B30" s="24" t="s">
        <v>29</v>
      </c>
      <c r="C30" s="254"/>
      <c r="D30" s="255"/>
      <c r="E30" s="257"/>
      <c r="F30" s="258"/>
      <c r="G30" s="259"/>
      <c r="H30" s="260"/>
      <c r="I30" s="257"/>
      <c r="J30" s="258"/>
      <c r="K30" s="261"/>
      <c r="L30" s="258"/>
      <c r="M30" s="261"/>
      <c r="N30" s="258"/>
      <c r="O30" s="272">
        <v>0</v>
      </c>
      <c r="P30" s="270"/>
      <c r="Q30" s="270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08"/>
      <c r="P31" s="270"/>
      <c r="Q31" s="270"/>
    </row>
    <row r="32" spans="1:17" ht="32.25" customHeight="1">
      <c r="A32" s="24">
        <v>22</v>
      </c>
      <c r="B32" s="24" t="s">
        <v>31</v>
      </c>
      <c r="C32" s="254">
        <v>56</v>
      </c>
      <c r="D32" s="255">
        <v>78</v>
      </c>
      <c r="E32" s="257">
        <v>77</v>
      </c>
      <c r="F32" s="258">
        <v>77</v>
      </c>
      <c r="G32" s="259">
        <v>75</v>
      </c>
      <c r="H32" s="264">
        <v>79</v>
      </c>
      <c r="I32" s="257">
        <v>70</v>
      </c>
      <c r="J32" s="258">
        <f>I32</f>
        <v>70</v>
      </c>
      <c r="K32" s="261">
        <v>73</v>
      </c>
      <c r="L32" s="258">
        <v>73</v>
      </c>
      <c r="M32" s="261">
        <v>75</v>
      </c>
      <c r="N32" s="258">
        <v>75</v>
      </c>
      <c r="O32" s="272">
        <v>6</v>
      </c>
      <c r="P32" s="270">
        <f t="shared" si="2"/>
        <v>71</v>
      </c>
      <c r="Q32" s="270">
        <f t="shared" si="3"/>
        <v>75.333333333333329</v>
      </c>
    </row>
    <row r="33" spans="1:18" ht="29.25" customHeight="1">
      <c r="A33" s="24">
        <v>23</v>
      </c>
      <c r="B33" s="24" t="s">
        <v>32</v>
      </c>
      <c r="C33" s="254">
        <v>250</v>
      </c>
      <c r="D33" s="255">
        <v>480</v>
      </c>
      <c r="E33" s="257"/>
      <c r="F33" s="258"/>
      <c r="G33" s="259">
        <v>590</v>
      </c>
      <c r="H33" s="264">
        <f t="shared" ref="H33:H37" si="9">G33</f>
        <v>590</v>
      </c>
      <c r="I33" s="257">
        <v>568</v>
      </c>
      <c r="J33" s="258">
        <f t="shared" ref="J33:J37" si="10">I33</f>
        <v>568</v>
      </c>
      <c r="K33" s="257">
        <v>488</v>
      </c>
      <c r="L33" s="265">
        <v>488</v>
      </c>
      <c r="M33" s="261">
        <f>128000/220</f>
        <v>581.81818181818187</v>
      </c>
      <c r="N33" s="258">
        <v>582</v>
      </c>
      <c r="O33" s="272">
        <v>5</v>
      </c>
      <c r="P33" s="270">
        <f t="shared" si="2"/>
        <v>495.56363636363642</v>
      </c>
      <c r="Q33" s="270">
        <f t="shared" si="3"/>
        <v>541.6</v>
      </c>
    </row>
    <row r="34" spans="1:18" ht="34.5" customHeight="1">
      <c r="A34" s="24">
        <v>24</v>
      </c>
      <c r="B34" s="24" t="s">
        <v>33</v>
      </c>
      <c r="C34" s="254">
        <v>300</v>
      </c>
      <c r="D34" s="255">
        <v>380</v>
      </c>
      <c r="E34" s="257">
        <v>240</v>
      </c>
      <c r="F34" s="258">
        <v>260</v>
      </c>
      <c r="G34" s="259">
        <v>300</v>
      </c>
      <c r="H34" s="264">
        <f t="shared" si="9"/>
        <v>300</v>
      </c>
      <c r="I34" s="257">
        <v>360</v>
      </c>
      <c r="J34" s="258">
        <f t="shared" si="10"/>
        <v>360</v>
      </c>
      <c r="K34" s="257">
        <v>200</v>
      </c>
      <c r="L34" s="265">
        <v>200</v>
      </c>
      <c r="M34" s="261"/>
      <c r="N34" s="258"/>
      <c r="O34" s="272">
        <v>5</v>
      </c>
      <c r="P34" s="270">
        <f t="shared" si="2"/>
        <v>280</v>
      </c>
      <c r="Q34" s="270">
        <f t="shared" si="3"/>
        <v>300</v>
      </c>
    </row>
    <row r="35" spans="1:18" ht="36" customHeight="1">
      <c r="A35" s="24">
        <v>25</v>
      </c>
      <c r="B35" s="24" t="s">
        <v>34</v>
      </c>
      <c r="C35" s="254"/>
      <c r="D35" s="255"/>
      <c r="E35" s="257">
        <v>108</v>
      </c>
      <c r="F35" s="258">
        <v>108</v>
      </c>
      <c r="G35" s="259">
        <v>81</v>
      </c>
      <c r="H35" s="264">
        <f t="shared" si="9"/>
        <v>81</v>
      </c>
      <c r="I35" s="257">
        <v>100</v>
      </c>
      <c r="J35" s="258">
        <f t="shared" si="10"/>
        <v>100</v>
      </c>
      <c r="K35" s="257">
        <v>95</v>
      </c>
      <c r="L35" s="265">
        <v>95</v>
      </c>
      <c r="M35" s="261">
        <v>106</v>
      </c>
      <c r="N35" s="258">
        <v>106</v>
      </c>
      <c r="O35" s="272">
        <v>5</v>
      </c>
      <c r="P35" s="270">
        <f t="shared" si="2"/>
        <v>98</v>
      </c>
      <c r="Q35" s="270">
        <f t="shared" si="3"/>
        <v>98</v>
      </c>
    </row>
    <row r="36" spans="1:18" ht="27" customHeight="1">
      <c r="A36" s="24">
        <v>26</v>
      </c>
      <c r="B36" s="24" t="s">
        <v>35</v>
      </c>
      <c r="C36" s="254">
        <v>306</v>
      </c>
      <c r="D36" s="255">
        <v>306</v>
      </c>
      <c r="E36" s="257">
        <v>277.77999999999997</v>
      </c>
      <c r="F36" s="258">
        <v>277.77999999999997</v>
      </c>
      <c r="G36" s="259">
        <v>310</v>
      </c>
      <c r="H36" s="264">
        <f t="shared" si="9"/>
        <v>310</v>
      </c>
      <c r="I36" s="257">
        <v>340</v>
      </c>
      <c r="J36" s="258">
        <f t="shared" si="10"/>
        <v>340</v>
      </c>
      <c r="K36" s="257">
        <v>318</v>
      </c>
      <c r="L36" s="265">
        <v>318</v>
      </c>
      <c r="M36" s="261">
        <f>98000/315</f>
        <v>311.11111111111109</v>
      </c>
      <c r="N36" s="258">
        <v>311</v>
      </c>
      <c r="O36" s="272">
        <v>6</v>
      </c>
      <c r="P36" s="270">
        <f t="shared" si="2"/>
        <v>310.48185185185184</v>
      </c>
      <c r="Q36" s="270">
        <f t="shared" si="3"/>
        <v>310.46333333333331</v>
      </c>
    </row>
    <row r="37" spans="1:18" ht="33">
      <c r="A37" s="24">
        <v>27</v>
      </c>
      <c r="B37" s="24" t="s">
        <v>36</v>
      </c>
      <c r="C37" s="254">
        <v>350</v>
      </c>
      <c r="D37" s="255">
        <v>380</v>
      </c>
      <c r="E37" s="257">
        <v>370</v>
      </c>
      <c r="F37" s="258">
        <v>370</v>
      </c>
      <c r="G37" s="259">
        <v>310</v>
      </c>
      <c r="H37" s="264">
        <f t="shared" si="9"/>
        <v>310</v>
      </c>
      <c r="I37" s="257">
        <v>348</v>
      </c>
      <c r="J37" s="258">
        <f t="shared" si="10"/>
        <v>348</v>
      </c>
      <c r="K37" s="257">
        <v>370</v>
      </c>
      <c r="L37" s="265">
        <v>650</v>
      </c>
      <c r="M37" s="261"/>
      <c r="N37" s="258"/>
      <c r="O37" s="272">
        <v>5</v>
      </c>
      <c r="P37" s="270">
        <f t="shared" si="2"/>
        <v>349.6</v>
      </c>
      <c r="Q37" s="270">
        <f t="shared" si="3"/>
        <v>411.6</v>
      </c>
    </row>
    <row r="38" spans="1:18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08"/>
      <c r="P38" s="270"/>
      <c r="Q38" s="270"/>
    </row>
    <row r="39" spans="1:18" ht="30.75" customHeight="1">
      <c r="A39" s="24">
        <v>28</v>
      </c>
      <c r="B39" s="24" t="s">
        <v>38</v>
      </c>
      <c r="C39" s="254">
        <v>50</v>
      </c>
      <c r="D39" s="255">
        <v>50</v>
      </c>
      <c r="E39" s="257">
        <v>55</v>
      </c>
      <c r="F39" s="260">
        <f>E39</f>
        <v>55</v>
      </c>
      <c r="G39" s="257">
        <v>45</v>
      </c>
      <c r="H39" s="265">
        <f>G39</f>
        <v>45</v>
      </c>
      <c r="I39" s="257">
        <v>50</v>
      </c>
      <c r="J39" s="258">
        <f>I39</f>
        <v>50</v>
      </c>
      <c r="K39" s="261">
        <v>50</v>
      </c>
      <c r="L39" s="258">
        <f>K39</f>
        <v>50</v>
      </c>
      <c r="M39" s="261">
        <v>53</v>
      </c>
      <c r="N39" s="258">
        <f>M39</f>
        <v>53</v>
      </c>
      <c r="O39" s="272">
        <v>6</v>
      </c>
      <c r="P39" s="270">
        <f t="shared" si="2"/>
        <v>50.5</v>
      </c>
      <c r="Q39" s="270">
        <f t="shared" si="3"/>
        <v>50.5</v>
      </c>
      <c r="R39" s="10">
        <f>(P39+Q39)/2</f>
        <v>50.5</v>
      </c>
    </row>
    <row r="40" spans="1:18" ht="30" customHeight="1">
      <c r="A40" s="24">
        <v>29</v>
      </c>
      <c r="B40" s="24" t="s">
        <v>39</v>
      </c>
      <c r="C40" s="254">
        <v>27</v>
      </c>
      <c r="D40" s="255">
        <f>C40</f>
        <v>27</v>
      </c>
      <c r="E40" s="257">
        <v>29</v>
      </c>
      <c r="F40" s="260">
        <f t="shared" ref="F40:F45" si="11">E40</f>
        <v>29</v>
      </c>
      <c r="G40" s="257">
        <v>28</v>
      </c>
      <c r="H40" s="265">
        <f t="shared" ref="H40:H45" si="12">G40</f>
        <v>28</v>
      </c>
      <c r="I40" s="257">
        <v>26</v>
      </c>
      <c r="J40" s="258">
        <f t="shared" ref="J40:J45" si="13">I40</f>
        <v>26</v>
      </c>
      <c r="K40" s="261">
        <v>28</v>
      </c>
      <c r="L40" s="258">
        <f t="shared" ref="L40:L45" si="14">K40</f>
        <v>28</v>
      </c>
      <c r="M40" s="261">
        <v>25</v>
      </c>
      <c r="N40" s="258">
        <f t="shared" ref="N40:N45" si="15">M40</f>
        <v>25</v>
      </c>
      <c r="O40" s="272">
        <v>6</v>
      </c>
      <c r="P40" s="270">
        <f t="shared" si="2"/>
        <v>27.166666666666668</v>
      </c>
      <c r="Q40" s="270">
        <f t="shared" si="3"/>
        <v>27.166666666666668</v>
      </c>
      <c r="R40" s="10">
        <f t="shared" ref="R40:R45" si="16">(P40+Q40)/2</f>
        <v>27.166666666666668</v>
      </c>
    </row>
    <row r="41" spans="1:18" ht="38.25" customHeight="1">
      <c r="A41" s="24">
        <v>30</v>
      </c>
      <c r="B41" s="24" t="s">
        <v>40</v>
      </c>
      <c r="C41" s="254">
        <v>30</v>
      </c>
      <c r="D41" s="255">
        <f t="shared" ref="D41:D45" si="17">C41</f>
        <v>30</v>
      </c>
      <c r="E41" s="257">
        <v>27</v>
      </c>
      <c r="F41" s="260">
        <f t="shared" si="11"/>
        <v>27</v>
      </c>
      <c r="G41" s="257">
        <v>30</v>
      </c>
      <c r="H41" s="265">
        <f t="shared" si="12"/>
        <v>30</v>
      </c>
      <c r="I41" s="257"/>
      <c r="J41" s="258">
        <f t="shared" si="13"/>
        <v>0</v>
      </c>
      <c r="K41" s="261">
        <v>24</v>
      </c>
      <c r="L41" s="258">
        <f t="shared" si="14"/>
        <v>24</v>
      </c>
      <c r="M41" s="261">
        <v>25</v>
      </c>
      <c r="N41" s="258">
        <f t="shared" si="15"/>
        <v>25</v>
      </c>
      <c r="O41" s="272">
        <v>5</v>
      </c>
      <c r="P41" s="270">
        <f t="shared" si="2"/>
        <v>27.2</v>
      </c>
      <c r="Q41" s="270">
        <f t="shared" si="3"/>
        <v>27.2</v>
      </c>
      <c r="R41" s="10">
        <f t="shared" si="16"/>
        <v>27.2</v>
      </c>
    </row>
    <row r="42" spans="1:18" ht="27.75" customHeight="1">
      <c r="A42" s="24">
        <v>31</v>
      </c>
      <c r="B42" s="24" t="s">
        <v>41</v>
      </c>
      <c r="C42" s="254">
        <v>85</v>
      </c>
      <c r="D42" s="255">
        <v>85</v>
      </c>
      <c r="E42" s="257">
        <v>29</v>
      </c>
      <c r="F42" s="260">
        <f t="shared" si="11"/>
        <v>29</v>
      </c>
      <c r="G42" s="257"/>
      <c r="H42" s="265">
        <f t="shared" si="12"/>
        <v>0</v>
      </c>
      <c r="I42" s="257">
        <v>40</v>
      </c>
      <c r="J42" s="258">
        <f t="shared" si="13"/>
        <v>40</v>
      </c>
      <c r="K42" s="261">
        <v>30</v>
      </c>
      <c r="L42" s="258">
        <f t="shared" si="14"/>
        <v>30</v>
      </c>
      <c r="M42" s="261">
        <v>68</v>
      </c>
      <c r="N42" s="258">
        <v>68</v>
      </c>
      <c r="O42" s="272">
        <v>5</v>
      </c>
      <c r="P42" s="270">
        <f t="shared" si="2"/>
        <v>50.4</v>
      </c>
      <c r="Q42" s="270">
        <f t="shared" si="3"/>
        <v>50.4</v>
      </c>
      <c r="R42" s="10">
        <f t="shared" si="16"/>
        <v>50.4</v>
      </c>
    </row>
    <row r="43" spans="1:18" ht="18.75" customHeight="1">
      <c r="A43" s="24">
        <v>32</v>
      </c>
      <c r="B43" s="24" t="s">
        <v>42</v>
      </c>
      <c r="C43" s="254">
        <v>20</v>
      </c>
      <c r="D43" s="255">
        <f t="shared" si="17"/>
        <v>20</v>
      </c>
      <c r="E43" s="257">
        <v>55</v>
      </c>
      <c r="F43" s="260">
        <f t="shared" si="11"/>
        <v>55</v>
      </c>
      <c r="G43" s="257"/>
      <c r="H43" s="265">
        <f t="shared" si="12"/>
        <v>0</v>
      </c>
      <c r="I43" s="257">
        <v>60</v>
      </c>
      <c r="J43" s="258">
        <f t="shared" si="13"/>
        <v>60</v>
      </c>
      <c r="K43" s="261">
        <v>38</v>
      </c>
      <c r="L43" s="258">
        <f t="shared" si="14"/>
        <v>38</v>
      </c>
      <c r="M43" s="261">
        <v>60</v>
      </c>
      <c r="N43" s="258">
        <v>60</v>
      </c>
      <c r="O43" s="272">
        <v>5</v>
      </c>
      <c r="P43" s="270">
        <f t="shared" si="2"/>
        <v>46.6</v>
      </c>
      <c r="Q43" s="270">
        <f t="shared" si="3"/>
        <v>46.6</v>
      </c>
      <c r="R43" s="10">
        <f t="shared" si="16"/>
        <v>46.6</v>
      </c>
    </row>
    <row r="44" spans="1:18" ht="20.25" customHeight="1">
      <c r="A44" s="24">
        <v>33</v>
      </c>
      <c r="B44" s="24" t="s">
        <v>43</v>
      </c>
      <c r="C44" s="254">
        <v>90</v>
      </c>
      <c r="D44" s="255">
        <f t="shared" si="17"/>
        <v>90</v>
      </c>
      <c r="E44" s="257">
        <v>75</v>
      </c>
      <c r="F44" s="260">
        <f t="shared" si="11"/>
        <v>75</v>
      </c>
      <c r="G44" s="257">
        <v>69</v>
      </c>
      <c r="H44" s="265">
        <f t="shared" si="12"/>
        <v>69</v>
      </c>
      <c r="I44" s="257">
        <v>75</v>
      </c>
      <c r="J44" s="258">
        <f t="shared" si="13"/>
        <v>75</v>
      </c>
      <c r="K44" s="261">
        <v>90</v>
      </c>
      <c r="L44" s="258">
        <f t="shared" si="14"/>
        <v>90</v>
      </c>
      <c r="M44" s="261">
        <v>87</v>
      </c>
      <c r="N44" s="258">
        <f t="shared" si="15"/>
        <v>87</v>
      </c>
      <c r="O44" s="272">
        <v>6</v>
      </c>
      <c r="P44" s="270">
        <f t="shared" si="2"/>
        <v>81</v>
      </c>
      <c r="Q44" s="270">
        <f t="shared" si="3"/>
        <v>81</v>
      </c>
      <c r="R44" s="10">
        <f t="shared" si="16"/>
        <v>81</v>
      </c>
    </row>
    <row r="45" spans="1:18" ht="28.5" customHeight="1">
      <c r="A45" s="24">
        <v>34</v>
      </c>
      <c r="B45" s="24" t="s">
        <v>44</v>
      </c>
      <c r="C45" s="254">
        <v>180</v>
      </c>
      <c r="D45" s="255">
        <f t="shared" si="17"/>
        <v>180</v>
      </c>
      <c r="E45" s="257">
        <v>170</v>
      </c>
      <c r="F45" s="260">
        <f t="shared" si="11"/>
        <v>170</v>
      </c>
      <c r="G45" s="257">
        <v>253</v>
      </c>
      <c r="H45" s="265">
        <f t="shared" si="12"/>
        <v>253</v>
      </c>
      <c r="I45" s="257"/>
      <c r="J45" s="258">
        <f t="shared" si="13"/>
        <v>0</v>
      </c>
      <c r="K45" s="261">
        <v>150</v>
      </c>
      <c r="L45" s="258">
        <f t="shared" si="14"/>
        <v>150</v>
      </c>
      <c r="M45" s="261">
        <v>250</v>
      </c>
      <c r="N45" s="258">
        <f t="shared" si="15"/>
        <v>250</v>
      </c>
      <c r="O45" s="272">
        <v>5</v>
      </c>
      <c r="P45" s="270">
        <f t="shared" si="2"/>
        <v>200.6</v>
      </c>
      <c r="Q45" s="270">
        <f t="shared" si="3"/>
        <v>200.6</v>
      </c>
      <c r="R45" s="10">
        <f t="shared" si="16"/>
        <v>200.6</v>
      </c>
    </row>
    <row r="46" spans="1:18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08"/>
      <c r="P46" s="270"/>
      <c r="Q46" s="270"/>
      <c r="R46" s="10">
        <v>69</v>
      </c>
    </row>
    <row r="47" spans="1:18" ht="21" customHeight="1">
      <c r="A47" s="24">
        <v>35</v>
      </c>
      <c r="B47" s="24" t="s">
        <v>46</v>
      </c>
      <c r="C47" s="254">
        <v>185</v>
      </c>
      <c r="D47" s="255">
        <v>235</v>
      </c>
      <c r="E47" s="257">
        <v>130</v>
      </c>
      <c r="F47" s="260">
        <v>230</v>
      </c>
      <c r="G47" s="259">
        <v>220</v>
      </c>
      <c r="H47" s="264">
        <f>G47</f>
        <v>220</v>
      </c>
      <c r="I47" s="257">
        <v>200</v>
      </c>
      <c r="J47" s="258">
        <f>I47</f>
        <v>200</v>
      </c>
      <c r="K47" s="261">
        <v>200</v>
      </c>
      <c r="L47" s="258">
        <v>200</v>
      </c>
      <c r="M47" s="261">
        <v>195</v>
      </c>
      <c r="N47" s="258">
        <v>195</v>
      </c>
      <c r="O47" s="272">
        <v>6</v>
      </c>
      <c r="P47" s="270">
        <f t="shared" si="2"/>
        <v>188.33333333333334</v>
      </c>
      <c r="Q47" s="270">
        <f t="shared" si="3"/>
        <v>213.33333333333334</v>
      </c>
      <c r="R47" s="309">
        <f>(P47+Q47)/2</f>
        <v>200.83333333333334</v>
      </c>
    </row>
    <row r="48" spans="1:18" ht="18" customHeight="1">
      <c r="A48" s="24">
        <v>36</v>
      </c>
      <c r="B48" s="24" t="s">
        <v>47</v>
      </c>
      <c r="C48" s="254">
        <v>118</v>
      </c>
      <c r="D48" s="255">
        <f>C48</f>
        <v>118</v>
      </c>
      <c r="E48" s="257">
        <v>125</v>
      </c>
      <c r="F48" s="260">
        <v>125</v>
      </c>
      <c r="G48" s="259"/>
      <c r="H48" s="264">
        <f t="shared" ref="H48:H51" si="18">G48</f>
        <v>0</v>
      </c>
      <c r="I48" s="257">
        <v>110</v>
      </c>
      <c r="J48" s="258">
        <f t="shared" ref="J48:J51" si="19">I48</f>
        <v>110</v>
      </c>
      <c r="K48" s="261">
        <v>120</v>
      </c>
      <c r="L48" s="258">
        <v>120</v>
      </c>
      <c r="M48" s="261">
        <v>105</v>
      </c>
      <c r="N48" s="258">
        <f>M48</f>
        <v>105</v>
      </c>
      <c r="O48" s="272">
        <v>5</v>
      </c>
      <c r="P48" s="270">
        <f t="shared" si="2"/>
        <v>115.6</v>
      </c>
      <c r="Q48" s="270">
        <f t="shared" si="3"/>
        <v>115.6</v>
      </c>
      <c r="R48" s="309">
        <f t="shared" ref="R48:R51" si="20">(P48+Q48)/2</f>
        <v>115.6</v>
      </c>
    </row>
    <row r="49" spans="1:18" ht="17.25" customHeight="1">
      <c r="A49" s="24">
        <v>37</v>
      </c>
      <c r="B49" s="24" t="s">
        <v>48</v>
      </c>
      <c r="C49" s="254">
        <v>290</v>
      </c>
      <c r="D49" s="255">
        <f t="shared" ref="D49:D51" si="21">C49</f>
        <v>290</v>
      </c>
      <c r="E49" s="257">
        <v>290</v>
      </c>
      <c r="F49" s="260">
        <v>290</v>
      </c>
      <c r="G49" s="259">
        <v>165</v>
      </c>
      <c r="H49" s="264">
        <f t="shared" si="18"/>
        <v>165</v>
      </c>
      <c r="I49" s="257"/>
      <c r="J49" s="258">
        <f t="shared" si="19"/>
        <v>0</v>
      </c>
      <c r="K49" s="261"/>
      <c r="L49" s="258"/>
      <c r="M49" s="261">
        <v>290</v>
      </c>
      <c r="N49" s="258">
        <f t="shared" ref="N49:N51" si="22">M49</f>
        <v>290</v>
      </c>
      <c r="O49" s="272">
        <v>4</v>
      </c>
      <c r="P49" s="270">
        <f t="shared" si="2"/>
        <v>258.75</v>
      </c>
      <c r="Q49" s="270">
        <f t="shared" si="3"/>
        <v>258.75</v>
      </c>
      <c r="R49" s="309">
        <f t="shared" si="20"/>
        <v>258.75</v>
      </c>
    </row>
    <row r="50" spans="1:18" ht="18" customHeight="1">
      <c r="A50" s="24">
        <v>38</v>
      </c>
      <c r="B50" s="24" t="s">
        <v>49</v>
      </c>
      <c r="C50" s="254">
        <v>150</v>
      </c>
      <c r="D50" s="255">
        <f t="shared" si="21"/>
        <v>150</v>
      </c>
      <c r="E50" s="257">
        <v>130</v>
      </c>
      <c r="F50" s="260">
        <v>130</v>
      </c>
      <c r="G50" s="259">
        <v>152</v>
      </c>
      <c r="H50" s="264">
        <f t="shared" si="18"/>
        <v>152</v>
      </c>
      <c r="I50" s="257">
        <v>0</v>
      </c>
      <c r="J50" s="258">
        <f t="shared" si="19"/>
        <v>0</v>
      </c>
      <c r="K50" s="261">
        <v>160</v>
      </c>
      <c r="L50" s="258">
        <v>160</v>
      </c>
      <c r="M50" s="261">
        <v>135</v>
      </c>
      <c r="N50" s="258">
        <f t="shared" si="22"/>
        <v>135</v>
      </c>
      <c r="O50" s="272">
        <v>5</v>
      </c>
      <c r="P50" s="270">
        <f t="shared" si="2"/>
        <v>145.4</v>
      </c>
      <c r="Q50" s="270">
        <f t="shared" si="3"/>
        <v>145.4</v>
      </c>
      <c r="R50" s="309">
        <f t="shared" si="20"/>
        <v>145.4</v>
      </c>
    </row>
    <row r="51" spans="1:18" ht="18.75" customHeight="1">
      <c r="A51" s="24">
        <v>39</v>
      </c>
      <c r="B51" s="24" t="s">
        <v>50</v>
      </c>
      <c r="C51" s="254">
        <v>240</v>
      </c>
      <c r="D51" s="255">
        <f t="shared" si="21"/>
        <v>240</v>
      </c>
      <c r="E51" s="257">
        <v>250</v>
      </c>
      <c r="F51" s="260">
        <v>250</v>
      </c>
      <c r="G51" s="259">
        <v>0</v>
      </c>
      <c r="H51" s="264">
        <f t="shared" si="18"/>
        <v>0</v>
      </c>
      <c r="I51" s="257">
        <v>220</v>
      </c>
      <c r="J51" s="258">
        <f t="shared" si="19"/>
        <v>220</v>
      </c>
      <c r="K51" s="261">
        <v>235</v>
      </c>
      <c r="L51" s="258">
        <v>235</v>
      </c>
      <c r="M51" s="261">
        <v>215</v>
      </c>
      <c r="N51" s="258">
        <f t="shared" si="22"/>
        <v>215</v>
      </c>
      <c r="O51" s="272">
        <v>5</v>
      </c>
      <c r="P51" s="270">
        <f t="shared" si="2"/>
        <v>232</v>
      </c>
      <c r="Q51" s="270">
        <f t="shared" si="3"/>
        <v>232</v>
      </c>
      <c r="R51" s="309">
        <f t="shared" si="20"/>
        <v>232</v>
      </c>
    </row>
    <row r="52" spans="1:18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08"/>
      <c r="P52" s="270"/>
      <c r="Q52" s="270"/>
      <c r="R52" s="10">
        <v>191</v>
      </c>
    </row>
    <row r="53" spans="1:18" ht="29.25" customHeight="1">
      <c r="A53" s="24">
        <v>40</v>
      </c>
      <c r="B53" s="24" t="s">
        <v>52</v>
      </c>
      <c r="C53" s="254">
        <v>50</v>
      </c>
      <c r="D53" s="255">
        <v>50</v>
      </c>
      <c r="E53" s="257">
        <v>55</v>
      </c>
      <c r="F53" s="258">
        <v>55</v>
      </c>
      <c r="G53" s="259">
        <v>52</v>
      </c>
      <c r="H53" s="260">
        <f>G53</f>
        <v>52</v>
      </c>
      <c r="I53" s="266">
        <v>55</v>
      </c>
      <c r="J53" s="267">
        <f>I53</f>
        <v>55</v>
      </c>
      <c r="K53" s="266">
        <v>50</v>
      </c>
      <c r="L53" s="267">
        <v>50</v>
      </c>
      <c r="M53" s="266">
        <v>53</v>
      </c>
      <c r="N53" s="267">
        <v>53</v>
      </c>
      <c r="O53" s="272">
        <v>6</v>
      </c>
      <c r="P53" s="270">
        <f t="shared" si="2"/>
        <v>52.5</v>
      </c>
      <c r="Q53" s="270">
        <f t="shared" si="3"/>
        <v>52.5</v>
      </c>
    </row>
    <row r="54" spans="1:18">
      <c r="O54" s="52"/>
    </row>
    <row r="55" spans="1:18" ht="33">
      <c r="B55" s="53" t="s">
        <v>84</v>
      </c>
      <c r="C55" s="54"/>
      <c r="D55" s="54"/>
    </row>
    <row r="56" spans="1:18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Width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view="pageBreakPreview" topLeftCell="A42" zoomScale="75" zoomScaleNormal="75" zoomScaleSheetLayoutView="75" workbookViewId="0">
      <selection activeCell="S7" sqref="S7:S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4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142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10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11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11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9" ht="36.75" customHeight="1">
      <c r="A7" s="24">
        <v>1</v>
      </c>
      <c r="B7" s="24" t="s">
        <v>7</v>
      </c>
      <c r="C7" s="212">
        <v>30</v>
      </c>
      <c r="D7" s="213">
        <v>39</v>
      </c>
      <c r="E7" s="214">
        <v>35.5</v>
      </c>
      <c r="F7" s="213">
        <v>35.5</v>
      </c>
      <c r="G7" s="238">
        <v>31</v>
      </c>
      <c r="H7" s="239">
        <f>G7</f>
        <v>31</v>
      </c>
      <c r="I7" s="212">
        <v>32</v>
      </c>
      <c r="J7" s="213">
        <v>32</v>
      </c>
      <c r="K7" s="212">
        <v>41</v>
      </c>
      <c r="L7" s="213">
        <v>41</v>
      </c>
      <c r="M7" s="215">
        <v>32</v>
      </c>
      <c r="N7" s="216">
        <v>32</v>
      </c>
      <c r="O7" s="208">
        <v>6</v>
      </c>
      <c r="P7" s="313">
        <f>(C7+E7+G7+I7+K7+M7)/O7</f>
        <v>33.583333333333336</v>
      </c>
      <c r="Q7" s="313">
        <f>(D7+F7+H7+J7+L7+N7)/O7</f>
        <v>35.083333333333336</v>
      </c>
      <c r="R7" s="343">
        <f>(P7+Q7)/2</f>
        <v>34.333333333333336</v>
      </c>
      <c r="S7" s="10">
        <v>34.299999999999997</v>
      </c>
    </row>
    <row r="8" spans="1:19" ht="35.25" customHeight="1">
      <c r="A8" s="24">
        <v>2</v>
      </c>
      <c r="B8" s="24" t="s">
        <v>8</v>
      </c>
      <c r="C8" s="215">
        <v>62</v>
      </c>
      <c r="D8" s="216">
        <v>78</v>
      </c>
      <c r="E8" s="214">
        <v>62</v>
      </c>
      <c r="F8" s="213">
        <v>84</v>
      </c>
      <c r="G8" s="212">
        <v>62</v>
      </c>
      <c r="H8" s="239">
        <v>62</v>
      </c>
      <c r="I8" s="212">
        <v>60</v>
      </c>
      <c r="J8" s="213">
        <v>85</v>
      </c>
      <c r="K8" s="212">
        <v>59</v>
      </c>
      <c r="L8" s="213">
        <v>80</v>
      </c>
      <c r="M8" s="215">
        <v>70</v>
      </c>
      <c r="N8" s="216">
        <v>78</v>
      </c>
      <c r="O8" s="208">
        <v>6</v>
      </c>
      <c r="P8" s="313">
        <f t="shared" ref="P8:P53" si="0">(C8+E8+G8+I8+K8+M8)/O8</f>
        <v>62.5</v>
      </c>
      <c r="Q8" s="313">
        <f t="shared" ref="Q8:Q53" si="1">(D8+F8+H8+J8+L8+N8)/O8</f>
        <v>77.833333333333329</v>
      </c>
      <c r="R8" s="343">
        <f t="shared" ref="R8:R53" si="2">(P8+Q8)/2</f>
        <v>70.166666666666657</v>
      </c>
      <c r="S8" s="10">
        <v>70.2</v>
      </c>
    </row>
    <row r="9" spans="1:19" ht="28.5" customHeight="1">
      <c r="A9" s="24">
        <v>3</v>
      </c>
      <c r="B9" s="24" t="s">
        <v>9</v>
      </c>
      <c r="C9" s="215">
        <v>65</v>
      </c>
      <c r="D9" s="216">
        <v>65</v>
      </c>
      <c r="E9" s="218">
        <v>57</v>
      </c>
      <c r="F9" s="213">
        <v>57</v>
      </c>
      <c r="G9" s="215">
        <v>64</v>
      </c>
      <c r="H9" s="239">
        <f t="shared" ref="H9:H14" si="3">G9</f>
        <v>64</v>
      </c>
      <c r="I9" s="215"/>
      <c r="J9" s="213"/>
      <c r="K9" s="212">
        <v>65</v>
      </c>
      <c r="L9" s="213">
        <v>65</v>
      </c>
      <c r="M9" s="215">
        <v>72</v>
      </c>
      <c r="N9" s="216">
        <v>72</v>
      </c>
      <c r="O9" s="208">
        <v>6</v>
      </c>
      <c r="P9" s="313">
        <f t="shared" si="0"/>
        <v>53.833333333333336</v>
      </c>
      <c r="Q9" s="313">
        <f t="shared" si="1"/>
        <v>53.833333333333336</v>
      </c>
      <c r="R9" s="343">
        <f t="shared" si="2"/>
        <v>53.833333333333336</v>
      </c>
      <c r="S9" s="10">
        <v>53.8</v>
      </c>
    </row>
    <row r="10" spans="1:19" ht="31.5" customHeight="1">
      <c r="A10" s="24">
        <v>4</v>
      </c>
      <c r="B10" s="24" t="s">
        <v>10</v>
      </c>
      <c r="C10" s="215">
        <v>36</v>
      </c>
      <c r="D10" s="216">
        <v>40</v>
      </c>
      <c r="E10" s="218">
        <v>44</v>
      </c>
      <c r="F10" s="213">
        <f t="shared" ref="F10:F14" si="4">E10</f>
        <v>44</v>
      </c>
      <c r="G10" s="215">
        <v>35</v>
      </c>
      <c r="H10" s="239">
        <v>41</v>
      </c>
      <c r="I10" s="215">
        <v>36</v>
      </c>
      <c r="J10" s="213">
        <v>36</v>
      </c>
      <c r="K10" s="215">
        <v>39</v>
      </c>
      <c r="L10" s="216">
        <v>39</v>
      </c>
      <c r="M10" s="215">
        <v>38</v>
      </c>
      <c r="N10" s="216">
        <v>44</v>
      </c>
      <c r="O10" s="208">
        <v>6</v>
      </c>
      <c r="P10" s="313">
        <f t="shared" si="0"/>
        <v>38</v>
      </c>
      <c r="Q10" s="313">
        <f t="shared" si="1"/>
        <v>40.666666666666664</v>
      </c>
      <c r="R10" s="343">
        <f t="shared" si="2"/>
        <v>39.333333333333329</v>
      </c>
      <c r="S10" s="10">
        <v>39.299999999999997</v>
      </c>
    </row>
    <row r="11" spans="1:19" ht="25.5" customHeight="1">
      <c r="A11" s="24">
        <v>5</v>
      </c>
      <c r="B11" s="24" t="s">
        <v>11</v>
      </c>
      <c r="C11" s="215">
        <v>70</v>
      </c>
      <c r="D11" s="216">
        <v>105</v>
      </c>
      <c r="E11" s="218">
        <v>96</v>
      </c>
      <c r="F11" s="213">
        <f t="shared" si="4"/>
        <v>96</v>
      </c>
      <c r="G11" s="215">
        <v>76</v>
      </c>
      <c r="H11" s="239">
        <v>78</v>
      </c>
      <c r="I11" s="215">
        <v>72</v>
      </c>
      <c r="J11" s="213">
        <v>105</v>
      </c>
      <c r="K11" s="215">
        <v>70</v>
      </c>
      <c r="L11" s="216">
        <v>75</v>
      </c>
      <c r="M11" s="215">
        <v>88</v>
      </c>
      <c r="N11" s="216">
        <v>109</v>
      </c>
      <c r="O11" s="208">
        <v>6</v>
      </c>
      <c r="P11" s="313">
        <f t="shared" si="0"/>
        <v>78.666666666666671</v>
      </c>
      <c r="Q11" s="313">
        <f t="shared" si="1"/>
        <v>94.666666666666671</v>
      </c>
      <c r="R11" s="343">
        <f t="shared" si="2"/>
        <v>86.666666666666671</v>
      </c>
      <c r="S11" s="10">
        <v>86.7</v>
      </c>
    </row>
    <row r="12" spans="1:19" ht="17.25" customHeight="1">
      <c r="A12" s="24">
        <v>6</v>
      </c>
      <c r="B12" s="24" t="s">
        <v>12</v>
      </c>
      <c r="C12" s="215">
        <v>36</v>
      </c>
      <c r="D12" s="216">
        <v>36</v>
      </c>
      <c r="E12" s="218">
        <v>41</v>
      </c>
      <c r="F12" s="213">
        <v>41</v>
      </c>
      <c r="G12" s="215">
        <v>45</v>
      </c>
      <c r="H12" s="239">
        <v>45</v>
      </c>
      <c r="I12" s="215">
        <v>42</v>
      </c>
      <c r="J12" s="213">
        <f t="shared" ref="J12:J14" si="5">I12</f>
        <v>42</v>
      </c>
      <c r="K12" s="215">
        <v>41</v>
      </c>
      <c r="L12" s="216">
        <v>41</v>
      </c>
      <c r="M12" s="215">
        <v>38</v>
      </c>
      <c r="N12" s="216">
        <v>38</v>
      </c>
      <c r="O12" s="208">
        <v>6</v>
      </c>
      <c r="P12" s="313">
        <f t="shared" si="0"/>
        <v>40.5</v>
      </c>
      <c r="Q12" s="313">
        <f t="shared" si="1"/>
        <v>40.5</v>
      </c>
      <c r="R12" s="343">
        <f t="shared" si="2"/>
        <v>40.5</v>
      </c>
      <c r="S12" s="10">
        <v>40.5</v>
      </c>
    </row>
    <row r="13" spans="1:19" ht="21" customHeight="1">
      <c r="A13" s="24">
        <v>7</v>
      </c>
      <c r="B13" s="24" t="s">
        <v>13</v>
      </c>
      <c r="C13" s="215">
        <v>20</v>
      </c>
      <c r="D13" s="216">
        <v>20</v>
      </c>
      <c r="E13" s="218">
        <v>18</v>
      </c>
      <c r="F13" s="213">
        <f t="shared" si="4"/>
        <v>18</v>
      </c>
      <c r="G13" s="215">
        <v>17</v>
      </c>
      <c r="H13" s="239">
        <v>18</v>
      </c>
      <c r="I13" s="215">
        <v>18</v>
      </c>
      <c r="J13" s="213">
        <f t="shared" si="5"/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18.166666666666668</v>
      </c>
      <c r="Q13" s="313">
        <f t="shared" si="1"/>
        <v>18.333333333333332</v>
      </c>
      <c r="R13" s="343">
        <f t="shared" si="2"/>
        <v>18.25</v>
      </c>
      <c r="S13" s="10">
        <v>18.3</v>
      </c>
    </row>
    <row r="14" spans="1:19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4"/>
        <v>430</v>
      </c>
      <c r="G14" s="215">
        <v>470</v>
      </c>
      <c r="H14" s="239">
        <f t="shared" si="3"/>
        <v>470</v>
      </c>
      <c r="I14" s="215">
        <v>420</v>
      </c>
      <c r="J14" s="213">
        <f t="shared" si="5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1"/>
        <v>430</v>
      </c>
      <c r="R14" s="343">
        <f t="shared" si="2"/>
        <v>424.16666666666663</v>
      </c>
      <c r="S14" s="10">
        <v>424.2</v>
      </c>
    </row>
    <row r="15" spans="1:19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/>
      <c r="Q15" s="313"/>
      <c r="R15" s="343">
        <f t="shared" si="2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2"/>
      <c r="P16" s="313"/>
      <c r="Q16" s="313"/>
      <c r="R16" s="343">
        <f t="shared" si="2"/>
        <v>0</v>
      </c>
    </row>
    <row r="17" spans="1:19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225</v>
      </c>
      <c r="H17" s="222">
        <f>G17</f>
        <v>225</v>
      </c>
      <c r="I17" s="219">
        <v>185</v>
      </c>
      <c r="J17" s="220">
        <v>218</v>
      </c>
      <c r="K17" s="223">
        <v>185</v>
      </c>
      <c r="L17" s="220">
        <v>240</v>
      </c>
      <c r="M17" s="223">
        <v>230</v>
      </c>
      <c r="N17" s="220">
        <v>255</v>
      </c>
      <c r="O17" s="210">
        <v>6</v>
      </c>
      <c r="P17" s="313">
        <f t="shared" si="0"/>
        <v>205.83333333333334</v>
      </c>
      <c r="Q17" s="313">
        <f t="shared" si="1"/>
        <v>253.83333333333334</v>
      </c>
      <c r="R17" s="343">
        <f t="shared" si="2"/>
        <v>229.83333333333334</v>
      </c>
      <c r="S17" s="10">
        <v>229.8</v>
      </c>
    </row>
    <row r="18" spans="1:19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300</v>
      </c>
      <c r="H18" s="222">
        <f t="shared" ref="H18:H19" si="6">G18</f>
        <v>300</v>
      </c>
      <c r="I18" s="219">
        <v>315</v>
      </c>
      <c r="J18" s="220">
        <v>420</v>
      </c>
      <c r="K18" s="223">
        <v>395</v>
      </c>
      <c r="L18" s="220">
        <v>395</v>
      </c>
      <c r="M18" s="223">
        <v>300</v>
      </c>
      <c r="N18" s="220">
        <v>395</v>
      </c>
      <c r="O18" s="210">
        <v>6</v>
      </c>
      <c r="P18" s="313">
        <f t="shared" si="0"/>
        <v>318.33333333333331</v>
      </c>
      <c r="Q18" s="313">
        <f t="shared" si="1"/>
        <v>381.33333333333331</v>
      </c>
      <c r="R18" s="343">
        <f t="shared" si="2"/>
        <v>349.83333333333331</v>
      </c>
      <c r="S18" s="10">
        <v>349.8</v>
      </c>
    </row>
    <row r="19" spans="1:19" ht="29.25" customHeight="1">
      <c r="A19" s="24">
        <v>12</v>
      </c>
      <c r="B19" s="24" t="s">
        <v>19</v>
      </c>
      <c r="C19" s="215">
        <v>380</v>
      </c>
      <c r="D19" s="216">
        <v>400</v>
      </c>
      <c r="E19" s="219">
        <v>398</v>
      </c>
      <c r="F19" s="219">
        <v>440</v>
      </c>
      <c r="G19" s="219">
        <v>415</v>
      </c>
      <c r="H19" s="222">
        <f t="shared" si="6"/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4</v>
      </c>
      <c r="P19" s="313">
        <f t="shared" si="0"/>
        <v>393.25</v>
      </c>
      <c r="Q19" s="313">
        <f t="shared" si="1"/>
        <v>425</v>
      </c>
      <c r="R19" s="343">
        <f t="shared" si="2"/>
        <v>409.125</v>
      </c>
      <c r="S19" s="10">
        <v>409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2"/>
      <c r="P20" s="313"/>
      <c r="Q20" s="313"/>
      <c r="R20" s="343">
        <f t="shared" si="2"/>
        <v>0</v>
      </c>
    </row>
    <row r="21" spans="1:19" ht="17.25" customHeight="1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>
        <v>0</v>
      </c>
      <c r="H21" s="222">
        <f>G21</f>
        <v>0</v>
      </c>
      <c r="I21" s="219"/>
      <c r="J21" s="220"/>
      <c r="K21" s="223"/>
      <c r="L21" s="220"/>
      <c r="M21" s="223"/>
      <c r="N21" s="220"/>
      <c r="O21" s="210">
        <v>1</v>
      </c>
      <c r="P21" s="313">
        <f t="shared" si="0"/>
        <v>280</v>
      </c>
      <c r="Q21" s="313">
        <f t="shared" si="1"/>
        <v>280</v>
      </c>
      <c r="R21" s="343">
        <f t="shared" si="2"/>
        <v>280</v>
      </c>
      <c r="S21" s="10">
        <v>280</v>
      </c>
    </row>
    <row r="22" spans="1:19" ht="18" customHeight="1">
      <c r="A22" s="24">
        <v>14</v>
      </c>
      <c r="B22" s="24" t="s">
        <v>22</v>
      </c>
      <c r="C22" s="215"/>
      <c r="D22" s="216"/>
      <c r="E22" s="219"/>
      <c r="F22" s="220"/>
      <c r="G22" s="221">
        <v>0</v>
      </c>
      <c r="H22" s="222">
        <f t="shared" ref="H22:H26" si="7">G22</f>
        <v>0</v>
      </c>
      <c r="I22" s="219"/>
      <c r="J22" s="220"/>
      <c r="K22" s="223">
        <v>365</v>
      </c>
      <c r="L22" s="229">
        <v>365</v>
      </c>
      <c r="M22" s="223"/>
      <c r="N22" s="220"/>
      <c r="O22" s="210">
        <v>2</v>
      </c>
      <c r="P22" s="313">
        <f t="shared" si="0"/>
        <v>182.5</v>
      </c>
      <c r="Q22" s="313">
        <f t="shared" si="1"/>
        <v>182.5</v>
      </c>
      <c r="R22" s="343">
        <f t="shared" si="2"/>
        <v>182.5</v>
      </c>
      <c r="S22" s="10">
        <v>182.5</v>
      </c>
    </row>
    <row r="23" spans="1:19" ht="19.5" customHeight="1">
      <c r="A23" s="24">
        <v>15</v>
      </c>
      <c r="B23" s="24" t="s">
        <v>23</v>
      </c>
      <c r="C23" s="215">
        <v>165</v>
      </c>
      <c r="D23" s="216">
        <v>165</v>
      </c>
      <c r="E23" s="219">
        <v>200</v>
      </c>
      <c r="F23" s="220">
        <v>200</v>
      </c>
      <c r="G23" s="221">
        <v>270</v>
      </c>
      <c r="H23" s="222">
        <f t="shared" si="7"/>
        <v>270</v>
      </c>
      <c r="I23" s="219">
        <v>170</v>
      </c>
      <c r="J23" s="220">
        <v>170</v>
      </c>
      <c r="K23" s="230">
        <v>180</v>
      </c>
      <c r="L23" s="220">
        <v>200</v>
      </c>
      <c r="M23" s="223"/>
      <c r="N23" s="220"/>
      <c r="O23" s="210">
        <v>4</v>
      </c>
      <c r="P23" s="313">
        <f t="shared" si="0"/>
        <v>246.25</v>
      </c>
      <c r="Q23" s="313">
        <f t="shared" si="1"/>
        <v>251.25</v>
      </c>
      <c r="R23" s="343">
        <f t="shared" si="2"/>
        <v>248.75</v>
      </c>
      <c r="S23" s="10">
        <v>248.8</v>
      </c>
    </row>
    <row r="24" spans="1:19" ht="29.25" customHeight="1">
      <c r="A24" s="24">
        <v>16</v>
      </c>
      <c r="B24" s="24" t="s">
        <v>24</v>
      </c>
      <c r="C24" s="215">
        <v>130</v>
      </c>
      <c r="D24" s="216">
        <v>178</v>
      </c>
      <c r="E24" s="219">
        <v>180</v>
      </c>
      <c r="F24" s="220">
        <v>180</v>
      </c>
      <c r="G24" s="221">
        <v>0</v>
      </c>
      <c r="H24" s="222">
        <f t="shared" si="7"/>
        <v>0</v>
      </c>
      <c r="I24" s="219"/>
      <c r="J24" s="220"/>
      <c r="K24" s="223">
        <v>100</v>
      </c>
      <c r="L24" s="220">
        <v>100</v>
      </c>
      <c r="M24" s="223">
        <v>90</v>
      </c>
      <c r="N24" s="220">
        <v>170</v>
      </c>
      <c r="O24" s="210">
        <v>5</v>
      </c>
      <c r="P24" s="313">
        <f t="shared" si="0"/>
        <v>100</v>
      </c>
      <c r="Q24" s="313">
        <f t="shared" si="1"/>
        <v>125.6</v>
      </c>
      <c r="R24" s="343">
        <f t="shared" si="2"/>
        <v>112.8</v>
      </c>
      <c r="S24" s="10">
        <v>112.8</v>
      </c>
    </row>
    <row r="25" spans="1:19" ht="15.75" customHeight="1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>
        <v>345</v>
      </c>
      <c r="H25" s="222">
        <f t="shared" si="7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3</v>
      </c>
      <c r="P25" s="313">
        <f t="shared" si="0"/>
        <v>325</v>
      </c>
      <c r="Q25" s="313">
        <f t="shared" si="1"/>
        <v>325</v>
      </c>
      <c r="R25" s="343">
        <f t="shared" si="2"/>
        <v>325</v>
      </c>
      <c r="S25" s="10">
        <v>325</v>
      </c>
    </row>
    <row r="26" spans="1:19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7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1"/>
        <v>279.5</v>
      </c>
      <c r="R26" s="343">
        <f t="shared" si="2"/>
        <v>279.5</v>
      </c>
      <c r="S26" s="10">
        <v>279</v>
      </c>
    </row>
    <row r="27" spans="1:19">
      <c r="A27" s="24">
        <v>29</v>
      </c>
      <c r="B27" s="24" t="s">
        <v>53</v>
      </c>
      <c r="C27" s="215">
        <v>28</v>
      </c>
      <c r="D27" s="216">
        <v>90</v>
      </c>
      <c r="E27" s="219">
        <v>35</v>
      </c>
      <c r="F27" s="220">
        <v>84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28</v>
      </c>
      <c r="Q27" s="313">
        <f t="shared" si="1"/>
        <v>79</v>
      </c>
      <c r="R27" s="343">
        <f t="shared" si="2"/>
        <v>53.5</v>
      </c>
      <c r="S27" s="10">
        <v>53.5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2"/>
      <c r="P28" s="313"/>
      <c r="Q28" s="313"/>
      <c r="R28" s="343">
        <f t="shared" si="2"/>
        <v>0</v>
      </c>
    </row>
    <row r="29" spans="1:19" ht="33">
      <c r="A29" s="24">
        <v>20</v>
      </c>
      <c r="B29" s="24" t="s">
        <v>28</v>
      </c>
      <c r="C29" s="215">
        <v>25</v>
      </c>
      <c r="D29" s="216">
        <v>25</v>
      </c>
      <c r="E29" s="219">
        <v>26</v>
      </c>
      <c r="F29" s="220">
        <v>26</v>
      </c>
      <c r="G29" s="221"/>
      <c r="H29" s="222"/>
      <c r="I29" s="219">
        <v>26</v>
      </c>
      <c r="J29" s="220">
        <v>26</v>
      </c>
      <c r="K29" s="223"/>
      <c r="L29" s="220"/>
      <c r="M29" s="223"/>
      <c r="N29" s="220"/>
      <c r="O29" s="210">
        <v>3</v>
      </c>
      <c r="P29" s="313">
        <f t="shared" si="0"/>
        <v>25.666666666666668</v>
      </c>
      <c r="Q29" s="313">
        <f t="shared" si="1"/>
        <v>25.666666666666668</v>
      </c>
      <c r="R29" s="343">
        <f t="shared" si="2"/>
        <v>25.666666666666668</v>
      </c>
      <c r="S29" s="10">
        <v>25.7</v>
      </c>
    </row>
    <row r="30" spans="1:19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>
        <v>0</v>
      </c>
      <c r="P30" s="313"/>
      <c r="Q30" s="313"/>
      <c r="R30" s="343">
        <f t="shared" si="2"/>
        <v>0</v>
      </c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2"/>
      <c r="P31" s="313"/>
      <c r="Q31" s="313"/>
      <c r="R31" s="343">
        <f t="shared" si="2"/>
        <v>0</v>
      </c>
    </row>
    <row r="32" spans="1:19" ht="32.25" customHeight="1">
      <c r="A32" s="24">
        <v>22</v>
      </c>
      <c r="B32" s="24" t="s">
        <v>31</v>
      </c>
      <c r="C32" s="215">
        <v>54</v>
      </c>
      <c r="D32" s="216">
        <v>69</v>
      </c>
      <c r="E32" s="219">
        <v>77</v>
      </c>
      <c r="F32" s="220">
        <v>77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72</v>
      </c>
      <c r="N32" s="220">
        <v>77</v>
      </c>
      <c r="O32" s="210">
        <v>6</v>
      </c>
      <c r="P32" s="313">
        <f t="shared" si="0"/>
        <v>69.666666666666671</v>
      </c>
      <c r="Q32" s="313">
        <f t="shared" si="1"/>
        <v>73.833333333333329</v>
      </c>
      <c r="R32" s="343">
        <f t="shared" si="2"/>
        <v>71.75</v>
      </c>
      <c r="S32" s="10">
        <v>71.8</v>
      </c>
    </row>
    <row r="33" spans="1:19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590</v>
      </c>
      <c r="H33" s="231">
        <f t="shared" ref="H33:H37" si="8">G33</f>
        <v>590</v>
      </c>
      <c r="I33" s="219">
        <v>568</v>
      </c>
      <c r="J33" s="220">
        <f t="shared" ref="J33:J37" si="9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495.56363636363642</v>
      </c>
      <c r="Q33" s="313">
        <f t="shared" si="1"/>
        <v>541.6</v>
      </c>
      <c r="R33" s="343">
        <f t="shared" si="2"/>
        <v>518.58181818181822</v>
      </c>
      <c r="S33" s="10">
        <v>518.6</v>
      </c>
    </row>
    <row r="34" spans="1:19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300</v>
      </c>
      <c r="H34" s="231">
        <f t="shared" si="8"/>
        <v>300</v>
      </c>
      <c r="I34" s="219">
        <v>360</v>
      </c>
      <c r="J34" s="220">
        <f t="shared" si="9"/>
        <v>360</v>
      </c>
      <c r="K34" s="219">
        <v>200</v>
      </c>
      <c r="L34" s="232">
        <v>200</v>
      </c>
      <c r="M34" s="223"/>
      <c r="N34" s="220"/>
      <c r="O34" s="210">
        <v>5</v>
      </c>
      <c r="P34" s="313">
        <f t="shared" si="0"/>
        <v>280</v>
      </c>
      <c r="Q34" s="313">
        <f t="shared" si="1"/>
        <v>300</v>
      </c>
      <c r="R34" s="343">
        <f t="shared" si="2"/>
        <v>290</v>
      </c>
      <c r="S34" s="10">
        <v>290</v>
      </c>
    </row>
    <row r="35" spans="1:19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>
        <v>81</v>
      </c>
      <c r="H35" s="231">
        <f t="shared" si="8"/>
        <v>81</v>
      </c>
      <c r="I35" s="219">
        <v>100</v>
      </c>
      <c r="J35" s="220">
        <f t="shared" si="9"/>
        <v>100</v>
      </c>
      <c r="K35" s="219">
        <v>95</v>
      </c>
      <c r="L35" s="232">
        <v>95</v>
      </c>
      <c r="M35" s="223">
        <v>106</v>
      </c>
      <c r="N35" s="220">
        <v>106</v>
      </c>
      <c r="O35" s="210">
        <v>5</v>
      </c>
      <c r="P35" s="313">
        <f t="shared" si="0"/>
        <v>98</v>
      </c>
      <c r="Q35" s="313">
        <f t="shared" si="1"/>
        <v>98</v>
      </c>
      <c r="R35" s="343">
        <f t="shared" si="2"/>
        <v>98</v>
      </c>
      <c r="S35" s="10">
        <v>98</v>
      </c>
    </row>
    <row r="36" spans="1:19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310</v>
      </c>
      <c r="H36" s="231">
        <f t="shared" si="8"/>
        <v>310</v>
      </c>
      <c r="I36" s="219">
        <v>340</v>
      </c>
      <c r="J36" s="220">
        <f t="shared" si="9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310.48185185185184</v>
      </c>
      <c r="Q36" s="313">
        <f t="shared" si="1"/>
        <v>310.46333333333331</v>
      </c>
      <c r="R36" s="343">
        <f t="shared" si="2"/>
        <v>310.4725925925926</v>
      </c>
      <c r="S36" s="10">
        <v>310.5</v>
      </c>
    </row>
    <row r="37" spans="1:1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310</v>
      </c>
      <c r="H37" s="231">
        <f t="shared" si="8"/>
        <v>310</v>
      </c>
      <c r="I37" s="219">
        <v>348</v>
      </c>
      <c r="J37" s="220">
        <f t="shared" si="9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349.66666666666669</v>
      </c>
      <c r="Q37" s="313">
        <f t="shared" si="1"/>
        <v>479.66666666666669</v>
      </c>
      <c r="R37" s="343">
        <f t="shared" si="2"/>
        <v>414.66666666666669</v>
      </c>
      <c r="S37" s="10">
        <v>414.7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2"/>
      <c r="P38" s="313"/>
      <c r="Q38" s="313"/>
      <c r="R38" s="343">
        <f t="shared" si="2"/>
        <v>0</v>
      </c>
    </row>
    <row r="39" spans="1:19" ht="30.75" customHeight="1">
      <c r="A39" s="24">
        <v>28</v>
      </c>
      <c r="B39" s="24" t="s">
        <v>38</v>
      </c>
      <c r="C39" s="215">
        <v>25</v>
      </c>
      <c r="D39" s="216">
        <v>25</v>
      </c>
      <c r="E39" s="219">
        <v>30</v>
      </c>
      <c r="F39" s="222">
        <f>E39</f>
        <v>30</v>
      </c>
      <c r="G39" s="219">
        <v>32</v>
      </c>
      <c r="H39" s="232">
        <v>32</v>
      </c>
      <c r="I39" s="219">
        <v>25</v>
      </c>
      <c r="J39" s="220">
        <v>25</v>
      </c>
      <c r="K39" s="223"/>
      <c r="L39" s="220"/>
      <c r="M39" s="223">
        <v>22</v>
      </c>
      <c r="N39" s="220">
        <v>22</v>
      </c>
      <c r="O39" s="210">
        <v>6</v>
      </c>
      <c r="P39" s="313">
        <f t="shared" si="0"/>
        <v>22.333333333333332</v>
      </c>
      <c r="Q39" s="313">
        <f t="shared" si="1"/>
        <v>22.333333333333332</v>
      </c>
      <c r="R39" s="343">
        <f t="shared" si="2"/>
        <v>22.333333333333332</v>
      </c>
      <c r="S39" s="10">
        <v>22.3</v>
      </c>
    </row>
    <row r="40" spans="1:19" ht="30" customHeight="1">
      <c r="A40" s="24">
        <v>29</v>
      </c>
      <c r="B40" s="24" t="s">
        <v>39</v>
      </c>
      <c r="C40" s="215">
        <v>30</v>
      </c>
      <c r="D40" s="216">
        <v>30</v>
      </c>
      <c r="E40" s="219">
        <v>30</v>
      </c>
      <c r="F40" s="222">
        <v>30</v>
      </c>
      <c r="G40" s="219">
        <v>31</v>
      </c>
      <c r="H40" s="232">
        <v>31</v>
      </c>
      <c r="I40" s="219"/>
      <c r="J40" s="220"/>
      <c r="K40" s="223">
        <v>30</v>
      </c>
      <c r="L40" s="220">
        <v>30</v>
      </c>
      <c r="M40" s="223">
        <v>30</v>
      </c>
      <c r="N40" s="220">
        <v>30</v>
      </c>
      <c r="O40" s="210">
        <v>6</v>
      </c>
      <c r="P40" s="313">
        <f t="shared" si="0"/>
        <v>25.166666666666668</v>
      </c>
      <c r="Q40" s="313">
        <f t="shared" si="1"/>
        <v>25.166666666666668</v>
      </c>
      <c r="R40" s="343">
        <f t="shared" si="2"/>
        <v>25.166666666666668</v>
      </c>
      <c r="S40" s="10">
        <v>25.2</v>
      </c>
    </row>
    <row r="41" spans="1:19" ht="38.25" customHeight="1">
      <c r="A41" s="24">
        <v>30</v>
      </c>
      <c r="B41" s="24" t="s">
        <v>40</v>
      </c>
      <c r="C41" s="215">
        <v>25</v>
      </c>
      <c r="D41" s="216">
        <v>25</v>
      </c>
      <c r="E41" s="219">
        <v>18</v>
      </c>
      <c r="F41" s="222">
        <v>18</v>
      </c>
      <c r="G41" s="219">
        <v>22</v>
      </c>
      <c r="H41" s="232">
        <v>22</v>
      </c>
      <c r="I41" s="219"/>
      <c r="J41" s="220"/>
      <c r="K41" s="223">
        <v>17</v>
      </c>
      <c r="L41" s="220">
        <v>17</v>
      </c>
      <c r="M41" s="223">
        <v>18</v>
      </c>
      <c r="N41" s="220">
        <v>18</v>
      </c>
      <c r="O41" s="210">
        <v>4</v>
      </c>
      <c r="P41" s="313">
        <f t="shared" si="0"/>
        <v>25</v>
      </c>
      <c r="Q41" s="313">
        <f t="shared" si="1"/>
        <v>25</v>
      </c>
      <c r="R41" s="343">
        <f t="shared" si="2"/>
        <v>25</v>
      </c>
      <c r="S41" s="10">
        <v>25</v>
      </c>
    </row>
    <row r="42" spans="1:19" ht="27.75" customHeight="1">
      <c r="A42" s="24">
        <v>31</v>
      </c>
      <c r="B42" s="24" t="s">
        <v>41</v>
      </c>
      <c r="C42" s="215">
        <v>50</v>
      </c>
      <c r="D42" s="216">
        <v>88</v>
      </c>
      <c r="E42" s="219"/>
      <c r="F42" s="222"/>
      <c r="G42" s="219">
        <v>50</v>
      </c>
      <c r="H42" s="232">
        <v>50</v>
      </c>
      <c r="I42" s="219"/>
      <c r="J42" s="220"/>
      <c r="K42" s="223">
        <v>50</v>
      </c>
      <c r="L42" s="220">
        <v>50</v>
      </c>
      <c r="M42" s="223">
        <v>50</v>
      </c>
      <c r="N42" s="220">
        <v>50</v>
      </c>
      <c r="O42" s="210">
        <v>5</v>
      </c>
      <c r="P42" s="313">
        <f t="shared" si="0"/>
        <v>40</v>
      </c>
      <c r="Q42" s="313">
        <f t="shared" si="1"/>
        <v>47.6</v>
      </c>
      <c r="R42" s="343">
        <f t="shared" si="2"/>
        <v>43.8</v>
      </c>
      <c r="S42" s="10" t="s">
        <v>168</v>
      </c>
    </row>
    <row r="43" spans="1:19" ht="18.75" customHeight="1">
      <c r="A43" s="24">
        <v>32</v>
      </c>
      <c r="B43" s="24" t="s">
        <v>42</v>
      </c>
      <c r="C43" s="215">
        <v>18</v>
      </c>
      <c r="D43" s="216">
        <v>30</v>
      </c>
      <c r="E43" s="219">
        <v>24</v>
      </c>
      <c r="F43" s="222">
        <v>24</v>
      </c>
      <c r="G43" s="219">
        <v>23</v>
      </c>
      <c r="H43" s="232">
        <v>23</v>
      </c>
      <c r="I43" s="219"/>
      <c r="J43" s="220"/>
      <c r="K43" s="223">
        <v>32</v>
      </c>
      <c r="L43" s="220">
        <v>32</v>
      </c>
      <c r="M43" s="223">
        <v>25</v>
      </c>
      <c r="N43" s="220">
        <v>25</v>
      </c>
      <c r="O43" s="210">
        <v>5</v>
      </c>
      <c r="P43" s="313">
        <f t="shared" si="0"/>
        <v>24.4</v>
      </c>
      <c r="Q43" s="313">
        <f t="shared" si="1"/>
        <v>26.8</v>
      </c>
      <c r="R43" s="343">
        <f t="shared" si="2"/>
        <v>25.6</v>
      </c>
      <c r="S43" s="10">
        <v>25.6</v>
      </c>
    </row>
    <row r="44" spans="1:19" ht="20.25" customHeight="1">
      <c r="A44" s="24">
        <v>33</v>
      </c>
      <c r="B44" s="24" t="s">
        <v>43</v>
      </c>
      <c r="C44" s="215">
        <v>52</v>
      </c>
      <c r="D44" s="216">
        <v>82</v>
      </c>
      <c r="E44" s="219">
        <v>51</v>
      </c>
      <c r="F44" s="222">
        <v>51</v>
      </c>
      <c r="G44" s="219">
        <v>34</v>
      </c>
      <c r="H44" s="232">
        <v>34</v>
      </c>
      <c r="I44" s="219"/>
      <c r="J44" s="220"/>
      <c r="K44" s="223">
        <v>42</v>
      </c>
      <c r="L44" s="220">
        <v>42</v>
      </c>
      <c r="M44" s="223">
        <v>45</v>
      </c>
      <c r="N44" s="220">
        <v>45</v>
      </c>
      <c r="O44" s="210">
        <v>6</v>
      </c>
      <c r="P44" s="313">
        <f t="shared" si="0"/>
        <v>37.333333333333336</v>
      </c>
      <c r="Q44" s="313">
        <f t="shared" si="1"/>
        <v>42.333333333333336</v>
      </c>
      <c r="R44" s="343">
        <f t="shared" si="2"/>
        <v>39.833333333333336</v>
      </c>
      <c r="S44" s="10">
        <v>39.799999999999997</v>
      </c>
    </row>
    <row r="45" spans="1:19" ht="28.5" customHeight="1">
      <c r="A45" s="24">
        <v>34</v>
      </c>
      <c r="B45" s="24" t="s">
        <v>44</v>
      </c>
      <c r="C45" s="215">
        <v>190</v>
      </c>
      <c r="D45" s="216">
        <v>190</v>
      </c>
      <c r="E45" s="219">
        <v>170</v>
      </c>
      <c r="F45" s="222">
        <f t="shared" ref="F45" si="10">E45</f>
        <v>170</v>
      </c>
      <c r="G45" s="219">
        <v>190</v>
      </c>
      <c r="H45" s="232">
        <v>190</v>
      </c>
      <c r="I45" s="219">
        <v>180</v>
      </c>
      <c r="J45" s="220">
        <v>180</v>
      </c>
      <c r="K45" s="223">
        <v>150</v>
      </c>
      <c r="L45" s="220">
        <f t="shared" ref="L45" si="11">K45</f>
        <v>150</v>
      </c>
      <c r="M45" s="223">
        <v>205</v>
      </c>
      <c r="N45" s="220">
        <v>205</v>
      </c>
      <c r="O45" s="210">
        <v>5</v>
      </c>
      <c r="P45" s="313">
        <f t="shared" si="0"/>
        <v>217</v>
      </c>
      <c r="Q45" s="313">
        <f t="shared" si="1"/>
        <v>217</v>
      </c>
      <c r="R45" s="343">
        <f t="shared" si="2"/>
        <v>217</v>
      </c>
      <c r="S45" s="10">
        <v>217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2"/>
      <c r="P46" s="313"/>
      <c r="Q46" s="313"/>
      <c r="R46" s="343">
        <f t="shared" si="2"/>
        <v>0</v>
      </c>
    </row>
    <row r="47" spans="1:19" ht="21" customHeight="1">
      <c r="A47" s="24">
        <v>35</v>
      </c>
      <c r="B47" s="24" t="s">
        <v>46</v>
      </c>
      <c r="C47" s="215">
        <v>160</v>
      </c>
      <c r="D47" s="216">
        <v>230</v>
      </c>
      <c r="E47" s="219">
        <v>130</v>
      </c>
      <c r="F47" s="222">
        <v>265</v>
      </c>
      <c r="G47" s="221">
        <v>162</v>
      </c>
      <c r="H47" s="231">
        <v>220</v>
      </c>
      <c r="I47" s="219">
        <v>190</v>
      </c>
      <c r="J47" s="220">
        <f>I47</f>
        <v>190</v>
      </c>
      <c r="K47" s="223">
        <v>200</v>
      </c>
      <c r="L47" s="220">
        <v>200</v>
      </c>
      <c r="M47" s="223">
        <v>195</v>
      </c>
      <c r="N47" s="220">
        <v>195</v>
      </c>
      <c r="O47" s="210">
        <v>6</v>
      </c>
      <c r="P47" s="313">
        <f t="shared" si="0"/>
        <v>172.83333333333334</v>
      </c>
      <c r="Q47" s="313">
        <f t="shared" si="1"/>
        <v>216.66666666666666</v>
      </c>
      <c r="R47" s="343">
        <f t="shared" si="2"/>
        <v>194.75</v>
      </c>
      <c r="S47" s="10">
        <v>194.8</v>
      </c>
    </row>
    <row r="48" spans="1:19" ht="18" customHeight="1">
      <c r="A48" s="24">
        <v>36</v>
      </c>
      <c r="B48" s="24" t="s">
        <v>47</v>
      </c>
      <c r="C48" s="215">
        <v>85</v>
      </c>
      <c r="D48" s="216">
        <v>85</v>
      </c>
      <c r="E48" s="219">
        <v>85</v>
      </c>
      <c r="F48" s="222">
        <v>85</v>
      </c>
      <c r="G48" s="221">
        <v>82</v>
      </c>
      <c r="H48" s="231">
        <v>82</v>
      </c>
      <c r="I48" s="219"/>
      <c r="J48" s="220">
        <f t="shared" ref="J48:J51" si="12">I48</f>
        <v>0</v>
      </c>
      <c r="K48" s="223">
        <v>120</v>
      </c>
      <c r="L48" s="220">
        <v>120</v>
      </c>
      <c r="M48" s="223">
        <v>75</v>
      </c>
      <c r="N48" s="220">
        <v>75</v>
      </c>
      <c r="O48" s="210">
        <v>5</v>
      </c>
      <c r="P48" s="313">
        <f t="shared" si="0"/>
        <v>89.4</v>
      </c>
      <c r="Q48" s="313">
        <f t="shared" si="1"/>
        <v>89.4</v>
      </c>
      <c r="R48" s="343">
        <f t="shared" si="2"/>
        <v>89.4</v>
      </c>
      <c r="S48" s="10">
        <v>89.4</v>
      </c>
    </row>
    <row r="49" spans="1:19" ht="17.25" customHeight="1">
      <c r="A49" s="24">
        <v>37</v>
      </c>
      <c r="B49" s="24" t="s">
        <v>48</v>
      </c>
      <c r="C49" s="215">
        <v>140</v>
      </c>
      <c r="D49" s="216">
        <v>140</v>
      </c>
      <c r="E49" s="219">
        <v>190</v>
      </c>
      <c r="F49" s="222">
        <v>190</v>
      </c>
      <c r="G49" s="221">
        <v>0</v>
      </c>
      <c r="H49" s="231"/>
      <c r="I49" s="219"/>
      <c r="J49" s="220">
        <f t="shared" si="12"/>
        <v>0</v>
      </c>
      <c r="K49" s="223"/>
      <c r="L49" s="220"/>
      <c r="M49" s="223"/>
      <c r="N49" s="220"/>
      <c r="O49" s="210">
        <v>3</v>
      </c>
      <c r="P49" s="313">
        <f t="shared" si="0"/>
        <v>110</v>
      </c>
      <c r="Q49" s="313">
        <f t="shared" si="1"/>
        <v>110</v>
      </c>
      <c r="R49" s="343">
        <f t="shared" si="2"/>
        <v>110</v>
      </c>
      <c r="S49" s="10">
        <v>110</v>
      </c>
    </row>
    <row r="50" spans="1:19" ht="18" customHeight="1">
      <c r="A50" s="24">
        <v>38</v>
      </c>
      <c r="B50" s="24" t="s">
        <v>49</v>
      </c>
      <c r="C50" s="215">
        <v>155</v>
      </c>
      <c r="D50" s="216">
        <f t="shared" ref="D50:D51" si="13">C50</f>
        <v>155</v>
      </c>
      <c r="E50" s="219">
        <v>130</v>
      </c>
      <c r="F50" s="222">
        <v>130</v>
      </c>
      <c r="G50" s="221">
        <v>170</v>
      </c>
      <c r="H50" s="231">
        <v>170</v>
      </c>
      <c r="I50" s="219">
        <v>200</v>
      </c>
      <c r="J50" s="220">
        <f t="shared" si="12"/>
        <v>200</v>
      </c>
      <c r="K50" s="223">
        <v>160</v>
      </c>
      <c r="L50" s="220">
        <v>160</v>
      </c>
      <c r="M50" s="223">
        <v>165</v>
      </c>
      <c r="N50" s="220">
        <v>165</v>
      </c>
      <c r="O50" s="210">
        <v>5</v>
      </c>
      <c r="P50" s="313">
        <f t="shared" si="0"/>
        <v>196</v>
      </c>
      <c r="Q50" s="313">
        <f t="shared" si="1"/>
        <v>196</v>
      </c>
      <c r="R50" s="343">
        <f t="shared" si="2"/>
        <v>196</v>
      </c>
      <c r="S50" s="10">
        <v>196</v>
      </c>
    </row>
    <row r="51" spans="1:19" ht="18.75" customHeight="1">
      <c r="A51" s="24">
        <v>39</v>
      </c>
      <c r="B51" s="24" t="s">
        <v>50</v>
      </c>
      <c r="C51" s="215">
        <v>200</v>
      </c>
      <c r="D51" s="216">
        <f t="shared" si="13"/>
        <v>200</v>
      </c>
      <c r="E51" s="219">
        <v>250</v>
      </c>
      <c r="F51" s="222">
        <v>250</v>
      </c>
      <c r="G51" s="221">
        <v>195</v>
      </c>
      <c r="H51" s="231">
        <v>195</v>
      </c>
      <c r="I51" s="219">
        <v>180</v>
      </c>
      <c r="J51" s="220">
        <f t="shared" si="12"/>
        <v>180</v>
      </c>
      <c r="K51" s="223">
        <v>235</v>
      </c>
      <c r="L51" s="220">
        <v>235</v>
      </c>
      <c r="M51" s="223">
        <v>185</v>
      </c>
      <c r="N51" s="220">
        <v>185</v>
      </c>
      <c r="O51" s="210">
        <v>5</v>
      </c>
      <c r="P51" s="313">
        <f t="shared" si="0"/>
        <v>249</v>
      </c>
      <c r="Q51" s="313">
        <f t="shared" si="1"/>
        <v>249</v>
      </c>
      <c r="R51" s="343">
        <f t="shared" si="2"/>
        <v>249</v>
      </c>
      <c r="S51" s="10">
        <v>249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2"/>
      <c r="P52" s="313"/>
      <c r="Q52" s="313"/>
      <c r="R52" s="343">
        <f t="shared" si="2"/>
        <v>0</v>
      </c>
    </row>
    <row r="53" spans="1:19" ht="29.25" customHeight="1">
      <c r="A53" s="24">
        <v>40</v>
      </c>
      <c r="B53" s="24" t="s">
        <v>52</v>
      </c>
      <c r="C53" s="215">
        <v>50</v>
      </c>
      <c r="D53" s="216">
        <v>50</v>
      </c>
      <c r="E53" s="219">
        <v>55</v>
      </c>
      <c r="F53" s="220">
        <v>55</v>
      </c>
      <c r="G53" s="221">
        <v>52</v>
      </c>
      <c r="H53" s="222">
        <f>G53</f>
        <v>52</v>
      </c>
      <c r="I53" s="233">
        <v>55</v>
      </c>
      <c r="J53" s="234">
        <f>I53</f>
        <v>55</v>
      </c>
      <c r="K53" s="233">
        <v>50</v>
      </c>
      <c r="L53" s="234">
        <v>50</v>
      </c>
      <c r="M53" s="233">
        <v>55</v>
      </c>
      <c r="N53" s="234">
        <v>55</v>
      </c>
      <c r="O53" s="210">
        <v>6</v>
      </c>
      <c r="P53" s="313">
        <f t="shared" si="0"/>
        <v>52.833333333333336</v>
      </c>
      <c r="Q53" s="313">
        <f t="shared" si="1"/>
        <v>52.833333333333336</v>
      </c>
      <c r="R53" s="343">
        <f t="shared" si="2"/>
        <v>52.833333333333336</v>
      </c>
      <c r="S53" s="10">
        <v>52.8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8" fitToHeight="0" orientation="landscape" r:id="rId1"/>
  <colBreaks count="1" manualBreakCount="1">
    <brk id="17" max="1048575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S7" sqref="S7:S53"/>
      <selection pane="topRight" activeCell="S7" sqref="S7:S53"/>
      <selection pane="bottomLeft" activeCell="S7" sqref="S7:S53"/>
      <selection pane="bottomRight" activeCell="S7" sqref="S7:S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4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143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15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14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14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9" ht="36.75" customHeight="1">
      <c r="A7" s="24">
        <v>1</v>
      </c>
      <c r="B7" s="24" t="s">
        <v>7</v>
      </c>
      <c r="C7" s="212">
        <v>30</v>
      </c>
      <c r="D7" s="213">
        <v>39</v>
      </c>
      <c r="E7" s="214">
        <v>35.5</v>
      </c>
      <c r="F7" s="213">
        <v>35.5</v>
      </c>
      <c r="G7" s="238">
        <v>31</v>
      </c>
      <c r="H7" s="239">
        <f>G7</f>
        <v>31</v>
      </c>
      <c r="I7" s="212">
        <v>32</v>
      </c>
      <c r="J7" s="213">
        <v>32</v>
      </c>
      <c r="K7" s="212">
        <v>41</v>
      </c>
      <c r="L7" s="213">
        <v>41</v>
      </c>
      <c r="M7" s="215">
        <v>32</v>
      </c>
      <c r="N7" s="216">
        <v>32</v>
      </c>
      <c r="O7" s="208">
        <v>6</v>
      </c>
      <c r="P7" s="313">
        <f>(C7+E7+G7+I7+K7+M7)/O7</f>
        <v>33.583333333333336</v>
      </c>
      <c r="Q7" s="313">
        <f>(D7+F7+H7+J7+L7+N7)/O7</f>
        <v>35.083333333333336</v>
      </c>
      <c r="R7" s="329">
        <f>(P7+Q7)/2</f>
        <v>34.333333333333336</v>
      </c>
      <c r="S7" s="10">
        <v>34</v>
      </c>
    </row>
    <row r="8" spans="1:19" ht="35.25" customHeight="1">
      <c r="A8" s="24">
        <v>2</v>
      </c>
      <c r="B8" s="24" t="s">
        <v>8</v>
      </c>
      <c r="C8" s="215">
        <v>62</v>
      </c>
      <c r="D8" s="216">
        <v>78</v>
      </c>
      <c r="E8" s="214">
        <v>62</v>
      </c>
      <c r="F8" s="213">
        <v>84</v>
      </c>
      <c r="G8" s="212">
        <v>60</v>
      </c>
      <c r="H8" s="239">
        <v>60</v>
      </c>
      <c r="I8" s="212">
        <v>60</v>
      </c>
      <c r="J8" s="213">
        <v>60</v>
      </c>
      <c r="K8" s="212">
        <v>60</v>
      </c>
      <c r="L8" s="213">
        <v>90</v>
      </c>
      <c r="M8" s="215">
        <v>70</v>
      </c>
      <c r="N8" s="216">
        <v>78</v>
      </c>
      <c r="O8" s="208">
        <v>6</v>
      </c>
      <c r="P8" s="313">
        <f t="shared" ref="P8:P53" si="0">(C8+E8+G8+I8+K8+M8)/O8</f>
        <v>62.333333333333336</v>
      </c>
      <c r="Q8" s="313">
        <f t="shared" ref="Q8:Q53" si="1">(D8+F8+H8+J8+L8+N8)/O8</f>
        <v>75</v>
      </c>
      <c r="R8" s="329">
        <f t="shared" ref="R8:R53" si="2">(P8+Q8)/2</f>
        <v>68.666666666666671</v>
      </c>
      <c r="S8" s="10">
        <v>69</v>
      </c>
    </row>
    <row r="9" spans="1:19" ht="28.5" customHeight="1">
      <c r="A9" s="24">
        <v>3</v>
      </c>
      <c r="B9" s="24" t="s">
        <v>9</v>
      </c>
      <c r="C9" s="215">
        <v>65</v>
      </c>
      <c r="D9" s="216">
        <v>65</v>
      </c>
      <c r="E9" s="218">
        <v>57</v>
      </c>
      <c r="F9" s="213">
        <v>57</v>
      </c>
      <c r="G9" s="215">
        <v>64</v>
      </c>
      <c r="H9" s="239">
        <f t="shared" ref="H9:H14" si="3">G9</f>
        <v>64</v>
      </c>
      <c r="I9" s="215"/>
      <c r="J9" s="213"/>
      <c r="K9" s="212">
        <v>65</v>
      </c>
      <c r="L9" s="213">
        <v>65</v>
      </c>
      <c r="M9" s="215">
        <v>72</v>
      </c>
      <c r="N9" s="216">
        <v>72</v>
      </c>
      <c r="O9" s="208">
        <v>6</v>
      </c>
      <c r="P9" s="313">
        <f t="shared" si="0"/>
        <v>53.833333333333336</v>
      </c>
      <c r="Q9" s="313">
        <f t="shared" si="1"/>
        <v>53.833333333333336</v>
      </c>
      <c r="R9" s="329">
        <f t="shared" si="2"/>
        <v>53.833333333333336</v>
      </c>
      <c r="S9" s="10">
        <v>54</v>
      </c>
    </row>
    <row r="10" spans="1:19" ht="31.5" customHeight="1">
      <c r="A10" s="24">
        <v>4</v>
      </c>
      <c r="B10" s="24" t="s">
        <v>10</v>
      </c>
      <c r="C10" s="215">
        <v>36</v>
      </c>
      <c r="D10" s="216">
        <v>40</v>
      </c>
      <c r="E10" s="218">
        <v>44</v>
      </c>
      <c r="F10" s="213">
        <f t="shared" ref="F10:F14" si="4">E10</f>
        <v>44</v>
      </c>
      <c r="G10" s="215">
        <v>35</v>
      </c>
      <c r="H10" s="239">
        <v>41</v>
      </c>
      <c r="I10" s="215">
        <v>36</v>
      </c>
      <c r="J10" s="213">
        <v>36</v>
      </c>
      <c r="K10" s="215">
        <v>39</v>
      </c>
      <c r="L10" s="216">
        <v>39</v>
      </c>
      <c r="M10" s="215">
        <v>38</v>
      </c>
      <c r="N10" s="216">
        <v>44</v>
      </c>
      <c r="O10" s="208">
        <v>6</v>
      </c>
      <c r="P10" s="313">
        <f t="shared" si="0"/>
        <v>38</v>
      </c>
      <c r="Q10" s="313">
        <f t="shared" si="1"/>
        <v>40.666666666666664</v>
      </c>
      <c r="R10" s="329">
        <f t="shared" si="2"/>
        <v>39.333333333333329</v>
      </c>
      <c r="S10" s="10">
        <v>39</v>
      </c>
    </row>
    <row r="11" spans="1:19" ht="25.5" customHeight="1">
      <c r="A11" s="24">
        <v>5</v>
      </c>
      <c r="B11" s="24" t="s">
        <v>11</v>
      </c>
      <c r="C11" s="215">
        <v>70</v>
      </c>
      <c r="D11" s="216">
        <v>105</v>
      </c>
      <c r="E11" s="218">
        <v>96</v>
      </c>
      <c r="F11" s="213">
        <f t="shared" si="4"/>
        <v>96</v>
      </c>
      <c r="G11" s="215">
        <v>76</v>
      </c>
      <c r="H11" s="239">
        <v>78</v>
      </c>
      <c r="I11" s="215">
        <v>72</v>
      </c>
      <c r="J11" s="213">
        <v>105</v>
      </c>
      <c r="K11" s="215">
        <v>70</v>
      </c>
      <c r="L11" s="216">
        <v>75</v>
      </c>
      <c r="M11" s="215">
        <v>88</v>
      </c>
      <c r="N11" s="216">
        <v>109</v>
      </c>
      <c r="O11" s="208">
        <v>6</v>
      </c>
      <c r="P11" s="313">
        <f t="shared" si="0"/>
        <v>78.666666666666671</v>
      </c>
      <c r="Q11" s="313">
        <f t="shared" si="1"/>
        <v>94.666666666666671</v>
      </c>
      <c r="R11" s="329">
        <f t="shared" si="2"/>
        <v>86.666666666666671</v>
      </c>
      <c r="S11" s="10">
        <v>87</v>
      </c>
    </row>
    <row r="12" spans="1:19" ht="17.25" customHeight="1">
      <c r="A12" s="24">
        <v>6</v>
      </c>
      <c r="B12" s="24" t="s">
        <v>12</v>
      </c>
      <c r="C12" s="215">
        <v>38</v>
      </c>
      <c r="D12" s="216">
        <v>38</v>
      </c>
      <c r="E12" s="218">
        <v>36</v>
      </c>
      <c r="F12" s="213">
        <v>36</v>
      </c>
      <c r="G12" s="215">
        <v>38</v>
      </c>
      <c r="H12" s="239">
        <v>38</v>
      </c>
      <c r="I12" s="215">
        <v>38</v>
      </c>
      <c r="J12" s="213">
        <v>38</v>
      </c>
      <c r="K12" s="215">
        <v>38</v>
      </c>
      <c r="L12" s="216">
        <v>38</v>
      </c>
      <c r="M12" s="215">
        <v>38</v>
      </c>
      <c r="N12" s="216">
        <v>38</v>
      </c>
      <c r="O12" s="208">
        <v>6</v>
      </c>
      <c r="P12" s="313">
        <f t="shared" si="0"/>
        <v>37.666666666666664</v>
      </c>
      <c r="Q12" s="313">
        <f t="shared" si="1"/>
        <v>37.666666666666664</v>
      </c>
      <c r="R12" s="329">
        <f t="shared" si="2"/>
        <v>37.666666666666664</v>
      </c>
      <c r="S12" s="10">
        <v>38</v>
      </c>
    </row>
    <row r="13" spans="1:19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18</v>
      </c>
      <c r="F13" s="213">
        <f t="shared" si="4"/>
        <v>18</v>
      </c>
      <c r="G13" s="215">
        <v>17</v>
      </c>
      <c r="H13" s="239">
        <v>18</v>
      </c>
      <c r="I13" s="215">
        <v>18</v>
      </c>
      <c r="J13" s="213">
        <f t="shared" ref="J13:J14" si="5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1"/>
        <v>18</v>
      </c>
      <c r="R13" s="329">
        <f t="shared" si="2"/>
        <v>17.916666666666664</v>
      </c>
      <c r="S13" s="10">
        <v>18</v>
      </c>
    </row>
    <row r="14" spans="1:19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4"/>
        <v>430</v>
      </c>
      <c r="G14" s="215">
        <v>470</v>
      </c>
      <c r="H14" s="239">
        <f t="shared" si="3"/>
        <v>470</v>
      </c>
      <c r="I14" s="215">
        <v>420</v>
      </c>
      <c r="J14" s="213">
        <f t="shared" si="5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1"/>
        <v>430</v>
      </c>
      <c r="R14" s="329">
        <f t="shared" si="2"/>
        <v>424.16666666666663</v>
      </c>
      <c r="S14" s="10">
        <v>424</v>
      </c>
    </row>
    <row r="15" spans="1:19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/>
      <c r="Q15" s="313"/>
      <c r="R15" s="329">
        <f t="shared" si="2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6"/>
      <c r="P16" s="313"/>
      <c r="Q16" s="313"/>
      <c r="R16" s="329">
        <f t="shared" si="2"/>
        <v>0</v>
      </c>
    </row>
    <row r="17" spans="1:19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225</v>
      </c>
      <c r="H17" s="222">
        <f>G17</f>
        <v>225</v>
      </c>
      <c r="I17" s="219">
        <v>185</v>
      </c>
      <c r="J17" s="220">
        <v>218</v>
      </c>
      <c r="K17" s="223">
        <v>185</v>
      </c>
      <c r="L17" s="220">
        <v>240</v>
      </c>
      <c r="M17" s="223">
        <v>230</v>
      </c>
      <c r="N17" s="220">
        <v>255</v>
      </c>
      <c r="O17" s="210">
        <v>6</v>
      </c>
      <c r="P17" s="313">
        <f t="shared" si="0"/>
        <v>205.83333333333334</v>
      </c>
      <c r="Q17" s="313">
        <f t="shared" si="1"/>
        <v>253.83333333333334</v>
      </c>
      <c r="R17" s="329">
        <f t="shared" si="2"/>
        <v>229.83333333333334</v>
      </c>
      <c r="S17" s="10">
        <v>230</v>
      </c>
    </row>
    <row r="18" spans="1:19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300</v>
      </c>
      <c r="H18" s="222">
        <f t="shared" ref="H18:H19" si="6">G18</f>
        <v>300</v>
      </c>
      <c r="I18" s="219">
        <v>315</v>
      </c>
      <c r="J18" s="220">
        <v>420</v>
      </c>
      <c r="K18" s="223">
        <v>395</v>
      </c>
      <c r="L18" s="220">
        <v>395</v>
      </c>
      <c r="M18" s="223">
        <v>300</v>
      </c>
      <c r="N18" s="220">
        <v>395</v>
      </c>
      <c r="O18" s="210">
        <v>6</v>
      </c>
      <c r="P18" s="313">
        <f t="shared" si="0"/>
        <v>318.33333333333331</v>
      </c>
      <c r="Q18" s="313">
        <f t="shared" si="1"/>
        <v>381.33333333333331</v>
      </c>
      <c r="R18" s="329">
        <f t="shared" si="2"/>
        <v>349.83333333333331</v>
      </c>
      <c r="S18" s="10">
        <v>350</v>
      </c>
    </row>
    <row r="19" spans="1:19" ht="29.25" customHeight="1">
      <c r="A19" s="24">
        <v>12</v>
      </c>
      <c r="B19" s="24" t="s">
        <v>19</v>
      </c>
      <c r="C19" s="215">
        <v>380</v>
      </c>
      <c r="D19" s="216">
        <v>400</v>
      </c>
      <c r="E19" s="219">
        <v>398</v>
      </c>
      <c r="F19" s="219">
        <v>440</v>
      </c>
      <c r="G19" s="219">
        <v>415</v>
      </c>
      <c r="H19" s="222">
        <f t="shared" si="6"/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4</v>
      </c>
      <c r="P19" s="313">
        <f t="shared" si="0"/>
        <v>393.25</v>
      </c>
      <c r="Q19" s="313">
        <f t="shared" si="1"/>
        <v>425</v>
      </c>
      <c r="R19" s="329">
        <f t="shared" si="2"/>
        <v>409.125</v>
      </c>
      <c r="S19" s="10">
        <v>409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6"/>
      <c r="P20" s="313"/>
      <c r="Q20" s="313"/>
      <c r="R20" s="329">
        <f t="shared" si="2"/>
        <v>0</v>
      </c>
    </row>
    <row r="21" spans="1:19" ht="17.25" customHeight="1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>
        <v>0</v>
      </c>
      <c r="H21" s="222">
        <f>G21</f>
        <v>0</v>
      </c>
      <c r="I21" s="219"/>
      <c r="J21" s="220"/>
      <c r="K21" s="223"/>
      <c r="L21" s="220"/>
      <c r="M21" s="223"/>
      <c r="N21" s="220"/>
      <c r="O21" s="210">
        <v>1</v>
      </c>
      <c r="P21" s="313">
        <f t="shared" si="0"/>
        <v>280</v>
      </c>
      <c r="Q21" s="313">
        <f t="shared" si="1"/>
        <v>280</v>
      </c>
      <c r="R21" s="329">
        <f t="shared" si="2"/>
        <v>280</v>
      </c>
      <c r="S21" s="10">
        <v>280</v>
      </c>
    </row>
    <row r="22" spans="1:19" ht="18" customHeight="1">
      <c r="A22" s="24">
        <v>14</v>
      </c>
      <c r="B22" s="24" t="s">
        <v>22</v>
      </c>
      <c r="C22" s="215"/>
      <c r="D22" s="216"/>
      <c r="E22" s="219"/>
      <c r="F22" s="220"/>
      <c r="G22" s="221">
        <v>0</v>
      </c>
      <c r="H22" s="222">
        <f t="shared" ref="H22:H26" si="7">G22</f>
        <v>0</v>
      </c>
      <c r="I22" s="219"/>
      <c r="J22" s="220"/>
      <c r="K22" s="223">
        <v>365</v>
      </c>
      <c r="L22" s="229">
        <v>365</v>
      </c>
      <c r="M22" s="223"/>
      <c r="N22" s="220"/>
      <c r="O22" s="210">
        <v>2</v>
      </c>
      <c r="P22" s="313">
        <f t="shared" si="0"/>
        <v>182.5</v>
      </c>
      <c r="Q22" s="313">
        <f t="shared" si="1"/>
        <v>182.5</v>
      </c>
      <c r="R22" s="329">
        <f t="shared" si="2"/>
        <v>182.5</v>
      </c>
      <c r="S22" s="10">
        <v>183</v>
      </c>
    </row>
    <row r="23" spans="1:19" ht="19.5" customHeight="1">
      <c r="A23" s="24">
        <v>15</v>
      </c>
      <c r="B23" s="24" t="s">
        <v>23</v>
      </c>
      <c r="C23" s="215">
        <v>165</v>
      </c>
      <c r="D23" s="216">
        <v>165</v>
      </c>
      <c r="E23" s="219">
        <v>200</v>
      </c>
      <c r="F23" s="220">
        <v>200</v>
      </c>
      <c r="G23" s="221">
        <v>270</v>
      </c>
      <c r="H23" s="222">
        <f t="shared" si="7"/>
        <v>270</v>
      </c>
      <c r="I23" s="219">
        <v>170</v>
      </c>
      <c r="J23" s="220">
        <v>170</v>
      </c>
      <c r="K23" s="230">
        <v>180</v>
      </c>
      <c r="L23" s="220">
        <v>200</v>
      </c>
      <c r="M23" s="223"/>
      <c r="N23" s="220"/>
      <c r="O23" s="210">
        <v>4</v>
      </c>
      <c r="P23" s="313">
        <f t="shared" si="0"/>
        <v>246.25</v>
      </c>
      <c r="Q23" s="313">
        <f t="shared" si="1"/>
        <v>251.25</v>
      </c>
      <c r="R23" s="329">
        <f t="shared" si="2"/>
        <v>248.75</v>
      </c>
      <c r="S23" s="10">
        <v>249</v>
      </c>
    </row>
    <row r="24" spans="1:19" ht="29.25" customHeight="1">
      <c r="A24" s="24">
        <v>16</v>
      </c>
      <c r="B24" s="24" t="s">
        <v>24</v>
      </c>
      <c r="C24" s="215">
        <v>130</v>
      </c>
      <c r="D24" s="216">
        <v>178</v>
      </c>
      <c r="E24" s="219">
        <v>180</v>
      </c>
      <c r="F24" s="220">
        <v>180</v>
      </c>
      <c r="G24" s="221">
        <v>0</v>
      </c>
      <c r="H24" s="222">
        <f t="shared" si="7"/>
        <v>0</v>
      </c>
      <c r="I24" s="219"/>
      <c r="J24" s="220"/>
      <c r="K24" s="223">
        <v>100</v>
      </c>
      <c r="L24" s="220">
        <v>100</v>
      </c>
      <c r="M24" s="223">
        <v>90</v>
      </c>
      <c r="N24" s="220">
        <v>170</v>
      </c>
      <c r="O24" s="210">
        <v>5</v>
      </c>
      <c r="P24" s="313">
        <f t="shared" si="0"/>
        <v>100</v>
      </c>
      <c r="Q24" s="313">
        <f t="shared" si="1"/>
        <v>125.6</v>
      </c>
      <c r="R24" s="329">
        <f t="shared" si="2"/>
        <v>112.8</v>
      </c>
      <c r="S24" s="10">
        <v>113</v>
      </c>
    </row>
    <row r="25" spans="1:19" ht="15.75" customHeight="1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>
        <v>345</v>
      </c>
      <c r="H25" s="222">
        <f t="shared" si="7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3</v>
      </c>
      <c r="P25" s="313">
        <f t="shared" si="0"/>
        <v>325</v>
      </c>
      <c r="Q25" s="313">
        <f t="shared" si="1"/>
        <v>325</v>
      </c>
      <c r="R25" s="329">
        <f t="shared" si="2"/>
        <v>325</v>
      </c>
      <c r="S25" s="10">
        <v>325</v>
      </c>
    </row>
    <row r="26" spans="1:19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7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1"/>
        <v>279.5</v>
      </c>
      <c r="R26" s="329">
        <f t="shared" si="2"/>
        <v>279.5</v>
      </c>
      <c r="S26" s="10">
        <v>280</v>
      </c>
    </row>
    <row r="27" spans="1:19">
      <c r="A27" s="24">
        <v>29</v>
      </c>
      <c r="B27" s="24" t="s">
        <v>53</v>
      </c>
      <c r="C27" s="215">
        <v>28</v>
      </c>
      <c r="D27" s="216">
        <v>90</v>
      </c>
      <c r="E27" s="219">
        <v>35</v>
      </c>
      <c r="F27" s="220">
        <v>84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28</v>
      </c>
      <c r="Q27" s="313">
        <f t="shared" si="1"/>
        <v>79</v>
      </c>
      <c r="R27" s="329">
        <f t="shared" si="2"/>
        <v>53.5</v>
      </c>
      <c r="S27" s="10">
        <v>54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6"/>
      <c r="P28" s="313"/>
      <c r="Q28" s="313"/>
      <c r="R28" s="329">
        <f t="shared" si="2"/>
        <v>0</v>
      </c>
    </row>
    <row r="29" spans="1:19" ht="33">
      <c r="A29" s="24">
        <v>20</v>
      </c>
      <c r="B29" s="24" t="s">
        <v>28</v>
      </c>
      <c r="C29" s="215">
        <v>33</v>
      </c>
      <c r="D29" s="216">
        <v>33</v>
      </c>
      <c r="E29" s="219">
        <v>33</v>
      </c>
      <c r="F29" s="220">
        <v>33</v>
      </c>
      <c r="G29" s="221"/>
      <c r="H29" s="222"/>
      <c r="I29" s="219">
        <v>33</v>
      </c>
      <c r="J29" s="220">
        <v>33</v>
      </c>
      <c r="K29" s="223"/>
      <c r="L29" s="220"/>
      <c r="M29" s="223"/>
      <c r="N29" s="220"/>
      <c r="O29" s="210">
        <v>3</v>
      </c>
      <c r="P29" s="313">
        <f t="shared" si="0"/>
        <v>33</v>
      </c>
      <c r="Q29" s="313">
        <f t="shared" si="1"/>
        <v>33</v>
      </c>
      <c r="R29" s="329">
        <f t="shared" si="2"/>
        <v>33</v>
      </c>
      <c r="S29" s="10">
        <v>33</v>
      </c>
    </row>
    <row r="30" spans="1:19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>
        <v>0</v>
      </c>
      <c r="P30" s="313"/>
      <c r="Q30" s="313"/>
      <c r="R30" s="329">
        <f t="shared" si="2"/>
        <v>0</v>
      </c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6"/>
      <c r="P31" s="313"/>
      <c r="Q31" s="313"/>
      <c r="R31" s="329">
        <f t="shared" si="2"/>
        <v>0</v>
      </c>
    </row>
    <row r="32" spans="1:19" ht="32.25" customHeight="1">
      <c r="A32" s="24">
        <v>22</v>
      </c>
      <c r="B32" s="24" t="s">
        <v>31</v>
      </c>
      <c r="C32" s="215">
        <v>54</v>
      </c>
      <c r="D32" s="216">
        <v>69</v>
      </c>
      <c r="E32" s="219">
        <v>77</v>
      </c>
      <c r="F32" s="220">
        <v>77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72</v>
      </c>
      <c r="N32" s="220">
        <v>77</v>
      </c>
      <c r="O32" s="210">
        <v>6</v>
      </c>
      <c r="P32" s="313">
        <f t="shared" si="0"/>
        <v>69.666666666666671</v>
      </c>
      <c r="Q32" s="313">
        <f t="shared" si="1"/>
        <v>73.833333333333329</v>
      </c>
      <c r="R32" s="329">
        <f t="shared" si="2"/>
        <v>71.75</v>
      </c>
      <c r="S32" s="10">
        <v>72</v>
      </c>
    </row>
    <row r="33" spans="1:19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590</v>
      </c>
      <c r="H33" s="231">
        <f t="shared" ref="H33:H37" si="8">G33</f>
        <v>590</v>
      </c>
      <c r="I33" s="219">
        <v>568</v>
      </c>
      <c r="J33" s="220">
        <f t="shared" ref="J33:J37" si="9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495.56363636363642</v>
      </c>
      <c r="Q33" s="313">
        <f t="shared" si="1"/>
        <v>541.6</v>
      </c>
      <c r="R33" s="329">
        <f t="shared" si="2"/>
        <v>518.58181818181822</v>
      </c>
      <c r="S33" s="10">
        <v>519</v>
      </c>
    </row>
    <row r="34" spans="1:19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300</v>
      </c>
      <c r="H34" s="231">
        <f t="shared" si="8"/>
        <v>300</v>
      </c>
      <c r="I34" s="219">
        <v>360</v>
      </c>
      <c r="J34" s="220">
        <f t="shared" si="9"/>
        <v>360</v>
      </c>
      <c r="K34" s="219">
        <v>200</v>
      </c>
      <c r="L34" s="232">
        <v>200</v>
      </c>
      <c r="M34" s="223"/>
      <c r="N34" s="220"/>
      <c r="O34" s="210">
        <v>5</v>
      </c>
      <c r="P34" s="313">
        <f t="shared" si="0"/>
        <v>280</v>
      </c>
      <c r="Q34" s="313">
        <f t="shared" si="1"/>
        <v>300</v>
      </c>
      <c r="R34" s="329">
        <f t="shared" si="2"/>
        <v>290</v>
      </c>
      <c r="S34" s="10">
        <v>290</v>
      </c>
    </row>
    <row r="35" spans="1:19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>
        <v>81</v>
      </c>
      <c r="H35" s="231">
        <f t="shared" si="8"/>
        <v>81</v>
      </c>
      <c r="I35" s="219">
        <v>100</v>
      </c>
      <c r="J35" s="220">
        <f t="shared" si="9"/>
        <v>100</v>
      </c>
      <c r="K35" s="219">
        <v>95</v>
      </c>
      <c r="L35" s="232">
        <v>95</v>
      </c>
      <c r="M35" s="223">
        <v>106</v>
      </c>
      <c r="N35" s="220">
        <v>106</v>
      </c>
      <c r="O35" s="210">
        <v>5</v>
      </c>
      <c r="P35" s="313">
        <f t="shared" si="0"/>
        <v>98</v>
      </c>
      <c r="Q35" s="313">
        <f t="shared" si="1"/>
        <v>98</v>
      </c>
      <c r="R35" s="329">
        <f t="shared" si="2"/>
        <v>98</v>
      </c>
      <c r="S35" s="10">
        <v>98</v>
      </c>
    </row>
    <row r="36" spans="1:19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310</v>
      </c>
      <c r="H36" s="231">
        <f t="shared" si="8"/>
        <v>310</v>
      </c>
      <c r="I36" s="219">
        <v>340</v>
      </c>
      <c r="J36" s="220">
        <f t="shared" si="9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310.48185185185184</v>
      </c>
      <c r="Q36" s="313">
        <f t="shared" si="1"/>
        <v>310.46333333333331</v>
      </c>
      <c r="R36" s="329">
        <f t="shared" si="2"/>
        <v>310.4725925925926</v>
      </c>
      <c r="S36" s="10">
        <v>310</v>
      </c>
    </row>
    <row r="37" spans="1:1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310</v>
      </c>
      <c r="H37" s="231">
        <f t="shared" si="8"/>
        <v>310</v>
      </c>
      <c r="I37" s="219">
        <v>348</v>
      </c>
      <c r="J37" s="220">
        <f t="shared" si="9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349.66666666666669</v>
      </c>
      <c r="Q37" s="313">
        <f t="shared" si="1"/>
        <v>479.66666666666669</v>
      </c>
      <c r="R37" s="329">
        <f t="shared" si="2"/>
        <v>414.66666666666669</v>
      </c>
      <c r="S37" s="10">
        <v>415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6"/>
      <c r="P38" s="313"/>
      <c r="Q38" s="313"/>
      <c r="R38" s="329">
        <f t="shared" si="2"/>
        <v>0</v>
      </c>
    </row>
    <row r="39" spans="1:19" ht="30.75" customHeight="1">
      <c r="A39" s="24">
        <v>28</v>
      </c>
      <c r="B39" s="24" t="s">
        <v>38</v>
      </c>
      <c r="C39" s="215">
        <v>20</v>
      </c>
      <c r="D39" s="216">
        <v>20</v>
      </c>
      <c r="E39" s="219">
        <v>20</v>
      </c>
      <c r="F39" s="222">
        <v>20</v>
      </c>
      <c r="G39" s="219">
        <v>25</v>
      </c>
      <c r="H39" s="232">
        <v>25</v>
      </c>
      <c r="I39" s="219">
        <v>20</v>
      </c>
      <c r="J39" s="220">
        <v>25</v>
      </c>
      <c r="K39" s="223">
        <v>20</v>
      </c>
      <c r="L39" s="220">
        <v>20</v>
      </c>
      <c r="M39" s="223">
        <v>20</v>
      </c>
      <c r="N39" s="220">
        <v>20</v>
      </c>
      <c r="O39" s="210">
        <v>6</v>
      </c>
      <c r="P39" s="313">
        <f t="shared" si="0"/>
        <v>20.833333333333332</v>
      </c>
      <c r="Q39" s="313">
        <f t="shared" si="1"/>
        <v>21.666666666666668</v>
      </c>
      <c r="R39" s="329">
        <f t="shared" si="2"/>
        <v>21.25</v>
      </c>
      <c r="S39" s="10">
        <v>21</v>
      </c>
    </row>
    <row r="40" spans="1:19" ht="30" customHeight="1">
      <c r="A40" s="24">
        <v>29</v>
      </c>
      <c r="B40" s="24" t="s">
        <v>39</v>
      </c>
      <c r="C40" s="215">
        <v>24</v>
      </c>
      <c r="D40" s="216">
        <v>24</v>
      </c>
      <c r="E40" s="219">
        <v>22</v>
      </c>
      <c r="F40" s="222">
        <v>22</v>
      </c>
      <c r="G40" s="219">
        <v>22</v>
      </c>
      <c r="H40" s="232">
        <v>22</v>
      </c>
      <c r="I40" s="219">
        <v>24</v>
      </c>
      <c r="J40" s="220">
        <v>24</v>
      </c>
      <c r="K40" s="223">
        <v>22</v>
      </c>
      <c r="L40" s="220">
        <v>22</v>
      </c>
      <c r="M40" s="223">
        <v>22</v>
      </c>
      <c r="N40" s="220">
        <v>22</v>
      </c>
      <c r="O40" s="210">
        <v>6</v>
      </c>
      <c r="P40" s="313">
        <f t="shared" si="0"/>
        <v>22.666666666666668</v>
      </c>
      <c r="Q40" s="313">
        <f t="shared" si="1"/>
        <v>22.666666666666668</v>
      </c>
      <c r="R40" s="329">
        <f t="shared" si="2"/>
        <v>22.666666666666668</v>
      </c>
      <c r="S40" s="10">
        <v>23</v>
      </c>
    </row>
    <row r="41" spans="1:19" ht="38.25" customHeight="1">
      <c r="A41" s="24">
        <v>30</v>
      </c>
      <c r="B41" s="24" t="s">
        <v>40</v>
      </c>
      <c r="C41" s="215">
        <v>25</v>
      </c>
      <c r="D41" s="216">
        <v>25</v>
      </c>
      <c r="E41" s="219">
        <v>20</v>
      </c>
      <c r="F41" s="222">
        <v>20</v>
      </c>
      <c r="G41" s="219">
        <v>20</v>
      </c>
      <c r="H41" s="232">
        <v>20</v>
      </c>
      <c r="I41" s="219">
        <v>0</v>
      </c>
      <c r="J41" s="220">
        <v>0</v>
      </c>
      <c r="K41" s="223">
        <v>24</v>
      </c>
      <c r="L41" s="220">
        <v>24</v>
      </c>
      <c r="M41" s="223">
        <v>0</v>
      </c>
      <c r="N41" s="220">
        <v>0</v>
      </c>
      <c r="O41" s="210">
        <v>4</v>
      </c>
      <c r="P41" s="313">
        <f t="shared" si="0"/>
        <v>22.25</v>
      </c>
      <c r="Q41" s="313">
        <f t="shared" si="1"/>
        <v>22.25</v>
      </c>
      <c r="R41" s="329">
        <f t="shared" si="2"/>
        <v>22.25</v>
      </c>
      <c r="S41" s="10">
        <v>22</v>
      </c>
    </row>
    <row r="42" spans="1:19" ht="27.75" customHeight="1">
      <c r="A42" s="24">
        <v>31</v>
      </c>
      <c r="B42" s="24" t="s">
        <v>41</v>
      </c>
      <c r="C42" s="215">
        <v>24</v>
      </c>
      <c r="D42" s="216">
        <v>24</v>
      </c>
      <c r="E42" s="219">
        <v>24</v>
      </c>
      <c r="F42" s="222">
        <v>24</v>
      </c>
      <c r="G42" s="219">
        <v>0</v>
      </c>
      <c r="H42" s="232">
        <v>0</v>
      </c>
      <c r="I42" s="219">
        <v>25</v>
      </c>
      <c r="J42" s="220">
        <v>25</v>
      </c>
      <c r="K42" s="223">
        <v>25</v>
      </c>
      <c r="L42" s="220">
        <v>25</v>
      </c>
      <c r="M42" s="223">
        <v>25</v>
      </c>
      <c r="N42" s="220">
        <v>25</v>
      </c>
      <c r="O42" s="210">
        <v>5</v>
      </c>
      <c r="P42" s="313">
        <f t="shared" si="0"/>
        <v>24.6</v>
      </c>
      <c r="Q42" s="313">
        <f t="shared" si="1"/>
        <v>24.6</v>
      </c>
      <c r="R42" s="329">
        <f t="shared" si="2"/>
        <v>24.6</v>
      </c>
      <c r="S42" s="10">
        <v>25</v>
      </c>
    </row>
    <row r="43" spans="1:19" ht="18.75" customHeight="1">
      <c r="A43" s="24">
        <v>32</v>
      </c>
      <c r="B43" s="24" t="s">
        <v>42</v>
      </c>
      <c r="C43" s="215">
        <v>25</v>
      </c>
      <c r="D43" s="216">
        <v>25</v>
      </c>
      <c r="E43" s="219"/>
      <c r="F43" s="222"/>
      <c r="G43" s="219"/>
      <c r="H43" s="232"/>
      <c r="I43" s="219"/>
      <c r="J43" s="220"/>
      <c r="K43" s="223">
        <v>38</v>
      </c>
      <c r="L43" s="220">
        <v>38</v>
      </c>
      <c r="M43" s="223">
        <v>39</v>
      </c>
      <c r="N43" s="220">
        <v>39</v>
      </c>
      <c r="O43" s="210">
        <v>3</v>
      </c>
      <c r="P43" s="313">
        <f t="shared" si="0"/>
        <v>34</v>
      </c>
      <c r="Q43" s="313">
        <f t="shared" si="1"/>
        <v>34</v>
      </c>
      <c r="R43" s="329">
        <f t="shared" si="2"/>
        <v>34</v>
      </c>
      <c r="S43" s="10">
        <v>34</v>
      </c>
    </row>
    <row r="44" spans="1:19" ht="20.25" customHeight="1">
      <c r="A44" s="24">
        <v>33</v>
      </c>
      <c r="B44" s="24" t="s">
        <v>43</v>
      </c>
      <c r="C44" s="215">
        <v>60</v>
      </c>
      <c r="D44" s="216">
        <v>60</v>
      </c>
      <c r="E44" s="219">
        <v>85</v>
      </c>
      <c r="F44" s="222">
        <v>85</v>
      </c>
      <c r="G44" s="219">
        <v>69</v>
      </c>
      <c r="H44" s="232">
        <v>69</v>
      </c>
      <c r="I44" s="219">
        <v>75</v>
      </c>
      <c r="J44" s="220">
        <v>75</v>
      </c>
      <c r="K44" s="223">
        <v>65</v>
      </c>
      <c r="L44" s="220">
        <v>65</v>
      </c>
      <c r="M44" s="223">
        <v>65</v>
      </c>
      <c r="N44" s="220">
        <v>65</v>
      </c>
      <c r="O44" s="210">
        <v>6</v>
      </c>
      <c r="P44" s="313">
        <f t="shared" si="0"/>
        <v>69.833333333333329</v>
      </c>
      <c r="Q44" s="313">
        <f t="shared" si="1"/>
        <v>69.833333333333329</v>
      </c>
      <c r="R44" s="329">
        <f t="shared" si="2"/>
        <v>69.833333333333329</v>
      </c>
      <c r="S44" s="10">
        <v>70</v>
      </c>
    </row>
    <row r="45" spans="1:19" ht="28.5" customHeight="1">
      <c r="A45" s="24">
        <v>34</v>
      </c>
      <c r="B45" s="24" t="s">
        <v>44</v>
      </c>
      <c r="C45" s="215">
        <v>90</v>
      </c>
      <c r="D45" s="216">
        <v>90</v>
      </c>
      <c r="E45" s="219">
        <v>70</v>
      </c>
      <c r="F45" s="222">
        <f t="shared" ref="F45" si="10">E45</f>
        <v>70</v>
      </c>
      <c r="G45" s="219">
        <v>120</v>
      </c>
      <c r="H45" s="232">
        <v>120</v>
      </c>
      <c r="I45" s="219"/>
      <c r="J45" s="220"/>
      <c r="K45" s="223"/>
      <c r="L45" s="220"/>
      <c r="M45" s="223">
        <v>120</v>
      </c>
      <c r="N45" s="220">
        <v>120</v>
      </c>
      <c r="O45" s="210">
        <v>4</v>
      </c>
      <c r="P45" s="313">
        <f t="shared" si="0"/>
        <v>100</v>
      </c>
      <c r="Q45" s="313">
        <f t="shared" si="1"/>
        <v>100</v>
      </c>
      <c r="R45" s="329">
        <f t="shared" si="2"/>
        <v>100</v>
      </c>
      <c r="S45" s="10">
        <v>100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6"/>
      <c r="P46" s="313"/>
      <c r="Q46" s="313"/>
      <c r="R46" s="329">
        <f t="shared" si="2"/>
        <v>0</v>
      </c>
    </row>
    <row r="47" spans="1:19" ht="21" customHeight="1">
      <c r="A47" s="24">
        <v>35</v>
      </c>
      <c r="B47" s="24" t="s">
        <v>46</v>
      </c>
      <c r="C47" s="215">
        <v>160</v>
      </c>
      <c r="D47" s="216">
        <v>230</v>
      </c>
      <c r="E47" s="219">
        <v>130</v>
      </c>
      <c r="F47" s="222">
        <v>265</v>
      </c>
      <c r="G47" s="221">
        <v>162</v>
      </c>
      <c r="H47" s="231">
        <v>220</v>
      </c>
      <c r="I47" s="219">
        <v>190</v>
      </c>
      <c r="J47" s="220">
        <f>I47</f>
        <v>190</v>
      </c>
      <c r="K47" s="223">
        <v>200</v>
      </c>
      <c r="L47" s="220">
        <v>200</v>
      </c>
      <c r="M47" s="223">
        <v>195</v>
      </c>
      <c r="N47" s="220">
        <v>195</v>
      </c>
      <c r="O47" s="210">
        <v>6</v>
      </c>
      <c r="P47" s="313">
        <f t="shared" si="0"/>
        <v>172.83333333333334</v>
      </c>
      <c r="Q47" s="313">
        <f t="shared" si="1"/>
        <v>216.66666666666666</v>
      </c>
      <c r="R47" s="329">
        <f t="shared" si="2"/>
        <v>194.75</v>
      </c>
      <c r="S47" s="10">
        <v>195</v>
      </c>
    </row>
    <row r="48" spans="1:19" ht="18" customHeight="1">
      <c r="A48" s="24">
        <v>36</v>
      </c>
      <c r="B48" s="24" t="s">
        <v>47</v>
      </c>
      <c r="C48" s="215">
        <v>85</v>
      </c>
      <c r="D48" s="216">
        <v>85</v>
      </c>
      <c r="E48" s="219">
        <v>85</v>
      </c>
      <c r="F48" s="222">
        <v>85</v>
      </c>
      <c r="G48" s="221">
        <v>82</v>
      </c>
      <c r="H48" s="231">
        <v>82</v>
      </c>
      <c r="I48" s="219"/>
      <c r="J48" s="220">
        <f t="shared" ref="J48:J51" si="11">I48</f>
        <v>0</v>
      </c>
      <c r="K48" s="223">
        <v>120</v>
      </c>
      <c r="L48" s="220">
        <v>120</v>
      </c>
      <c r="M48" s="223">
        <v>75</v>
      </c>
      <c r="N48" s="220">
        <v>75</v>
      </c>
      <c r="O48" s="210">
        <v>5</v>
      </c>
      <c r="P48" s="313">
        <f t="shared" si="0"/>
        <v>89.4</v>
      </c>
      <c r="Q48" s="313">
        <f t="shared" si="1"/>
        <v>89.4</v>
      </c>
      <c r="R48" s="329">
        <f t="shared" si="2"/>
        <v>89.4</v>
      </c>
      <c r="S48" s="10">
        <v>89</v>
      </c>
    </row>
    <row r="49" spans="1:19" ht="17.25" customHeight="1">
      <c r="A49" s="24">
        <v>37</v>
      </c>
      <c r="B49" s="24" t="s">
        <v>48</v>
      </c>
      <c r="C49" s="215">
        <v>140</v>
      </c>
      <c r="D49" s="216">
        <v>140</v>
      </c>
      <c r="E49" s="219">
        <v>190</v>
      </c>
      <c r="F49" s="222">
        <v>190</v>
      </c>
      <c r="G49" s="221">
        <v>0</v>
      </c>
      <c r="H49" s="231"/>
      <c r="I49" s="219"/>
      <c r="J49" s="220">
        <f t="shared" si="11"/>
        <v>0</v>
      </c>
      <c r="K49" s="223"/>
      <c r="L49" s="220"/>
      <c r="M49" s="223"/>
      <c r="N49" s="220"/>
      <c r="O49" s="210">
        <v>3</v>
      </c>
      <c r="P49" s="313">
        <f t="shared" si="0"/>
        <v>110</v>
      </c>
      <c r="Q49" s="313">
        <f t="shared" si="1"/>
        <v>110</v>
      </c>
      <c r="R49" s="329">
        <f t="shared" si="2"/>
        <v>110</v>
      </c>
      <c r="S49" s="10">
        <v>110</v>
      </c>
    </row>
    <row r="50" spans="1:19" ht="18" customHeight="1">
      <c r="A50" s="24">
        <v>38</v>
      </c>
      <c r="B50" s="24" t="s">
        <v>49</v>
      </c>
      <c r="C50" s="215">
        <v>155</v>
      </c>
      <c r="D50" s="216">
        <f t="shared" ref="D50:D51" si="12">C50</f>
        <v>155</v>
      </c>
      <c r="E50" s="219">
        <v>130</v>
      </c>
      <c r="F50" s="222">
        <v>130</v>
      </c>
      <c r="G50" s="221">
        <v>170</v>
      </c>
      <c r="H50" s="231">
        <v>170</v>
      </c>
      <c r="I50" s="219">
        <v>200</v>
      </c>
      <c r="J50" s="220">
        <f t="shared" si="11"/>
        <v>200</v>
      </c>
      <c r="K50" s="223">
        <v>160</v>
      </c>
      <c r="L50" s="220">
        <v>160</v>
      </c>
      <c r="M50" s="223">
        <v>165</v>
      </c>
      <c r="N50" s="220">
        <v>165</v>
      </c>
      <c r="O50" s="210">
        <v>5</v>
      </c>
      <c r="P50" s="313">
        <f t="shared" si="0"/>
        <v>196</v>
      </c>
      <c r="Q50" s="313">
        <f t="shared" si="1"/>
        <v>196</v>
      </c>
      <c r="R50" s="329">
        <f t="shared" si="2"/>
        <v>196</v>
      </c>
      <c r="S50" s="10">
        <v>196</v>
      </c>
    </row>
    <row r="51" spans="1:19" ht="18.75" customHeight="1">
      <c r="A51" s="24">
        <v>39</v>
      </c>
      <c r="B51" s="24" t="s">
        <v>50</v>
      </c>
      <c r="C51" s="215">
        <v>200</v>
      </c>
      <c r="D51" s="216">
        <f t="shared" si="12"/>
        <v>200</v>
      </c>
      <c r="E51" s="219">
        <v>250</v>
      </c>
      <c r="F51" s="222">
        <v>250</v>
      </c>
      <c r="G51" s="221">
        <v>195</v>
      </c>
      <c r="H51" s="231">
        <v>195</v>
      </c>
      <c r="I51" s="219">
        <v>180</v>
      </c>
      <c r="J51" s="220">
        <f t="shared" si="11"/>
        <v>180</v>
      </c>
      <c r="K51" s="223">
        <v>235</v>
      </c>
      <c r="L51" s="220">
        <v>235</v>
      </c>
      <c r="M51" s="223">
        <v>185</v>
      </c>
      <c r="N51" s="220">
        <v>185</v>
      </c>
      <c r="O51" s="210">
        <v>5</v>
      </c>
      <c r="P51" s="313">
        <f t="shared" si="0"/>
        <v>249</v>
      </c>
      <c r="Q51" s="313">
        <f t="shared" si="1"/>
        <v>249</v>
      </c>
      <c r="R51" s="329">
        <f t="shared" si="2"/>
        <v>249</v>
      </c>
      <c r="S51" s="10">
        <v>249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6"/>
      <c r="P52" s="313"/>
      <c r="Q52" s="313"/>
      <c r="R52" s="329">
        <f t="shared" si="2"/>
        <v>0</v>
      </c>
    </row>
    <row r="53" spans="1:19" ht="29.25" customHeight="1">
      <c r="A53" s="24">
        <v>40</v>
      </c>
      <c r="B53" s="24" t="s">
        <v>52</v>
      </c>
      <c r="C53" s="215">
        <v>55</v>
      </c>
      <c r="D53" s="216">
        <v>55</v>
      </c>
      <c r="E53" s="219">
        <v>55</v>
      </c>
      <c r="F53" s="220">
        <v>55</v>
      </c>
      <c r="G53" s="221">
        <v>55</v>
      </c>
      <c r="H53" s="222">
        <v>55</v>
      </c>
      <c r="I53" s="233">
        <v>55</v>
      </c>
      <c r="J53" s="234">
        <f>I53</f>
        <v>55</v>
      </c>
      <c r="K53" s="233">
        <v>50</v>
      </c>
      <c r="L53" s="234">
        <v>50</v>
      </c>
      <c r="M53" s="233">
        <v>55</v>
      </c>
      <c r="N53" s="234">
        <v>55</v>
      </c>
      <c r="O53" s="210">
        <v>6</v>
      </c>
      <c r="P53" s="313">
        <f t="shared" si="0"/>
        <v>54.166666666666664</v>
      </c>
      <c r="Q53" s="313">
        <f t="shared" si="1"/>
        <v>54.166666666666664</v>
      </c>
      <c r="R53" s="329">
        <f t="shared" si="2"/>
        <v>54.166666666666664</v>
      </c>
      <c r="S53" s="10">
        <v>54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8" fitToHeight="0" orientation="landscape" r:id="rId1"/>
  <colBreaks count="1" manualBreakCount="1">
    <brk id="17" max="1048575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view="pageBreakPreview" topLeftCell="A2" zoomScale="75" zoomScaleNormal="75" zoomScaleSheetLayoutView="75" workbookViewId="0">
      <pane xSplit="2" ySplit="5" topLeftCell="C41" activePane="bottomRight" state="frozen"/>
      <selection activeCell="A2" sqref="A2"/>
      <selection pane="topRight" activeCell="C2" sqref="C2"/>
      <selection pane="bottomLeft" activeCell="A7" sqref="A7"/>
      <selection pane="bottomRight" activeCell="H50" sqref="H5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8" hidden="1"/>
    <row r="2" spans="1:18" ht="18.75" customHeight="1">
      <c r="A2" s="11"/>
      <c r="B2" s="489" t="s">
        <v>144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17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18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18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8" ht="36.75" customHeight="1">
      <c r="A7" s="24">
        <v>1</v>
      </c>
      <c r="B7" s="24" t="s">
        <v>7</v>
      </c>
      <c r="C7" s="212">
        <v>30</v>
      </c>
      <c r="D7" s="213">
        <v>39</v>
      </c>
      <c r="E7" s="214">
        <v>35.5</v>
      </c>
      <c r="F7" s="213">
        <v>35.5</v>
      </c>
      <c r="G7" s="238">
        <v>31</v>
      </c>
      <c r="H7" s="239">
        <f>G7</f>
        <v>31</v>
      </c>
      <c r="I7" s="212">
        <v>32</v>
      </c>
      <c r="J7" s="213">
        <v>32</v>
      </c>
      <c r="K7" s="212">
        <v>41</v>
      </c>
      <c r="L7" s="213">
        <v>41</v>
      </c>
      <c r="M7" s="215">
        <v>32</v>
      </c>
      <c r="N7" s="216">
        <v>32</v>
      </c>
      <c r="O7" s="208">
        <v>6</v>
      </c>
      <c r="P7" s="313">
        <f>(C7+E7+G7+I7+K7+M7)/O7</f>
        <v>33.583333333333336</v>
      </c>
      <c r="Q7" s="313">
        <f>(D7+F7+H7+J7+L7+N7)/O7</f>
        <v>35.083333333333336</v>
      </c>
    </row>
    <row r="8" spans="1:18" ht="35.25" customHeight="1">
      <c r="A8" s="24">
        <v>2</v>
      </c>
      <c r="B8" s="24" t="s">
        <v>8</v>
      </c>
      <c r="C8" s="215">
        <v>75</v>
      </c>
      <c r="D8" s="216">
        <v>78</v>
      </c>
      <c r="E8" s="214">
        <v>62</v>
      </c>
      <c r="F8" s="213">
        <v>84</v>
      </c>
      <c r="G8" s="212">
        <v>60</v>
      </c>
      <c r="H8" s="239">
        <v>60</v>
      </c>
      <c r="I8" s="212">
        <v>60</v>
      </c>
      <c r="J8" s="213">
        <v>60</v>
      </c>
      <c r="K8" s="212">
        <v>60</v>
      </c>
      <c r="L8" s="213">
        <v>90</v>
      </c>
      <c r="M8" s="215">
        <v>70</v>
      </c>
      <c r="N8" s="216">
        <v>78</v>
      </c>
      <c r="O8" s="208">
        <v>6</v>
      </c>
      <c r="P8" s="313">
        <f t="shared" ref="P8:P53" si="0">(C8+E8+G8+I8+K8+M8)/O8</f>
        <v>64.5</v>
      </c>
      <c r="Q8" s="313">
        <f t="shared" ref="Q8:Q53" si="1">(D8+F8+H8+J8+L8+N8)/O8</f>
        <v>75</v>
      </c>
    </row>
    <row r="9" spans="1:18" ht="28.5" customHeight="1">
      <c r="A9" s="24">
        <v>3</v>
      </c>
      <c r="B9" s="24" t="s">
        <v>9</v>
      </c>
      <c r="C9" s="215">
        <v>68</v>
      </c>
      <c r="D9" s="216">
        <v>68</v>
      </c>
      <c r="E9" s="218">
        <v>65</v>
      </c>
      <c r="F9" s="213">
        <v>65</v>
      </c>
      <c r="G9" s="215">
        <v>68</v>
      </c>
      <c r="H9" s="239">
        <v>68</v>
      </c>
      <c r="I9" s="215"/>
      <c r="J9" s="213"/>
      <c r="K9" s="212">
        <v>65</v>
      </c>
      <c r="L9" s="213">
        <v>65</v>
      </c>
      <c r="M9" s="215">
        <v>72</v>
      </c>
      <c r="N9" s="216">
        <v>72</v>
      </c>
      <c r="O9" s="208">
        <v>6</v>
      </c>
      <c r="P9" s="313">
        <f t="shared" si="0"/>
        <v>56.333333333333336</v>
      </c>
      <c r="Q9" s="313">
        <f t="shared" si="1"/>
        <v>56.333333333333336</v>
      </c>
    </row>
    <row r="10" spans="1:18" ht="31.5" customHeight="1">
      <c r="A10" s="24">
        <v>4</v>
      </c>
      <c r="B10" s="24" t="s">
        <v>10</v>
      </c>
      <c r="C10" s="215">
        <v>34</v>
      </c>
      <c r="D10" s="216">
        <v>40</v>
      </c>
      <c r="E10" s="218">
        <v>44</v>
      </c>
      <c r="F10" s="213">
        <f t="shared" ref="F10:F14" si="2">E10</f>
        <v>44</v>
      </c>
      <c r="G10" s="215">
        <v>35</v>
      </c>
      <c r="H10" s="239">
        <v>41</v>
      </c>
      <c r="I10" s="215">
        <v>36</v>
      </c>
      <c r="J10" s="213">
        <v>36</v>
      </c>
      <c r="K10" s="215">
        <v>39</v>
      </c>
      <c r="L10" s="216">
        <v>39</v>
      </c>
      <c r="M10" s="215">
        <v>38</v>
      </c>
      <c r="N10" s="216">
        <v>44</v>
      </c>
      <c r="O10" s="208">
        <v>6</v>
      </c>
      <c r="P10" s="313">
        <f t="shared" si="0"/>
        <v>37.666666666666664</v>
      </c>
      <c r="Q10" s="313">
        <f t="shared" si="1"/>
        <v>40.666666666666664</v>
      </c>
    </row>
    <row r="11" spans="1:18" ht="25.5" customHeight="1">
      <c r="A11" s="24">
        <v>5</v>
      </c>
      <c r="B11" s="24" t="s">
        <v>11</v>
      </c>
      <c r="C11" s="215">
        <v>70</v>
      </c>
      <c r="D11" s="216">
        <v>105</v>
      </c>
      <c r="E11" s="218">
        <v>96</v>
      </c>
      <c r="F11" s="213">
        <f t="shared" si="2"/>
        <v>96</v>
      </c>
      <c r="G11" s="215">
        <v>76</v>
      </c>
      <c r="H11" s="239">
        <v>78</v>
      </c>
      <c r="I11" s="215">
        <v>72</v>
      </c>
      <c r="J11" s="213">
        <v>105</v>
      </c>
      <c r="K11" s="215">
        <v>70</v>
      </c>
      <c r="L11" s="216">
        <v>75</v>
      </c>
      <c r="M11" s="215">
        <v>88</v>
      </c>
      <c r="N11" s="216">
        <v>109</v>
      </c>
      <c r="O11" s="208">
        <v>6</v>
      </c>
      <c r="P11" s="313">
        <f t="shared" si="0"/>
        <v>78.666666666666671</v>
      </c>
      <c r="Q11" s="313">
        <f t="shared" si="1"/>
        <v>94.666666666666671</v>
      </c>
    </row>
    <row r="12" spans="1:18" ht="17.25" customHeight="1">
      <c r="A12" s="24">
        <v>6</v>
      </c>
      <c r="B12" s="24" t="s">
        <v>12</v>
      </c>
      <c r="C12" s="215">
        <v>48</v>
      </c>
      <c r="D12" s="216">
        <v>48</v>
      </c>
      <c r="E12" s="218">
        <v>50</v>
      </c>
      <c r="F12" s="213">
        <v>50</v>
      </c>
      <c r="G12" s="215">
        <v>49</v>
      </c>
      <c r="H12" s="239">
        <v>49</v>
      </c>
      <c r="I12" s="215">
        <v>46</v>
      </c>
      <c r="J12" s="213">
        <v>46</v>
      </c>
      <c r="K12" s="215">
        <v>48</v>
      </c>
      <c r="L12" s="216">
        <v>48</v>
      </c>
      <c r="M12" s="215">
        <v>53</v>
      </c>
      <c r="N12" s="216">
        <v>53</v>
      </c>
      <c r="O12" s="208">
        <v>6</v>
      </c>
      <c r="P12" s="313">
        <f t="shared" si="0"/>
        <v>49</v>
      </c>
      <c r="Q12" s="313">
        <f t="shared" si="1"/>
        <v>49</v>
      </c>
      <c r="R12" s="196"/>
    </row>
    <row r="13" spans="1:18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18</v>
      </c>
      <c r="F13" s="213">
        <f t="shared" si="2"/>
        <v>18</v>
      </c>
      <c r="G13" s="215">
        <v>17</v>
      </c>
      <c r="H13" s="239">
        <v>18</v>
      </c>
      <c r="I13" s="215">
        <v>18</v>
      </c>
      <c r="J13" s="213">
        <f t="shared" ref="J13:J14" si="3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1"/>
        <v>18</v>
      </c>
    </row>
    <row r="14" spans="1:18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2"/>
        <v>430</v>
      </c>
      <c r="G14" s="215">
        <v>470</v>
      </c>
      <c r="H14" s="239">
        <f t="shared" ref="H14" si="4">G14</f>
        <v>470</v>
      </c>
      <c r="I14" s="215">
        <v>420</v>
      </c>
      <c r="J14" s="213">
        <f t="shared" si="3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1"/>
        <v>430</v>
      </c>
    </row>
    <row r="15" spans="1:18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/>
      <c r="Q15" s="313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9"/>
      <c r="P16" s="313"/>
      <c r="Q16" s="313"/>
    </row>
    <row r="17" spans="1:17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225</v>
      </c>
      <c r="H17" s="222">
        <f>G17</f>
        <v>225</v>
      </c>
      <c r="I17" s="219">
        <v>185</v>
      </c>
      <c r="J17" s="220">
        <v>218</v>
      </c>
      <c r="K17" s="223">
        <v>185</v>
      </c>
      <c r="L17" s="220">
        <v>240</v>
      </c>
      <c r="M17" s="223">
        <v>230</v>
      </c>
      <c r="N17" s="220">
        <v>255</v>
      </c>
      <c r="O17" s="210">
        <v>6</v>
      </c>
      <c r="P17" s="313">
        <f t="shared" si="0"/>
        <v>205.83333333333334</v>
      </c>
      <c r="Q17" s="313">
        <f t="shared" si="1"/>
        <v>253.83333333333334</v>
      </c>
    </row>
    <row r="18" spans="1:17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300</v>
      </c>
      <c r="H18" s="222">
        <f t="shared" ref="H18:H19" si="5">G18</f>
        <v>300</v>
      </c>
      <c r="I18" s="219">
        <v>315</v>
      </c>
      <c r="J18" s="220">
        <v>420</v>
      </c>
      <c r="K18" s="223">
        <v>395</v>
      </c>
      <c r="L18" s="220">
        <v>395</v>
      </c>
      <c r="M18" s="223">
        <v>300</v>
      </c>
      <c r="N18" s="220">
        <v>395</v>
      </c>
      <c r="O18" s="210">
        <v>6</v>
      </c>
      <c r="P18" s="313">
        <f t="shared" si="0"/>
        <v>318.33333333333331</v>
      </c>
      <c r="Q18" s="313">
        <f t="shared" si="1"/>
        <v>381.33333333333331</v>
      </c>
    </row>
    <row r="19" spans="1:17" ht="29.25" customHeight="1">
      <c r="A19" s="24">
        <v>12</v>
      </c>
      <c r="B19" s="24" t="s">
        <v>19</v>
      </c>
      <c r="C19" s="215">
        <v>380</v>
      </c>
      <c r="D19" s="216">
        <v>400</v>
      </c>
      <c r="E19" s="219">
        <v>398</v>
      </c>
      <c r="F19" s="219">
        <v>440</v>
      </c>
      <c r="G19" s="219">
        <v>415</v>
      </c>
      <c r="H19" s="222">
        <f t="shared" si="5"/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4</v>
      </c>
      <c r="P19" s="313">
        <f t="shared" si="0"/>
        <v>393.25</v>
      </c>
      <c r="Q19" s="313">
        <f t="shared" si="1"/>
        <v>425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9"/>
      <c r="P20" s="313"/>
      <c r="Q20" s="313"/>
    </row>
    <row r="21" spans="1:17" ht="17.25" customHeight="1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>
        <v>0</v>
      </c>
      <c r="H21" s="222">
        <f>G21</f>
        <v>0</v>
      </c>
      <c r="I21" s="219"/>
      <c r="J21" s="220"/>
      <c r="K21" s="223"/>
      <c r="L21" s="220"/>
      <c r="M21" s="223"/>
      <c r="N21" s="220"/>
      <c r="O21" s="210">
        <v>1</v>
      </c>
      <c r="P21" s="313">
        <f t="shared" si="0"/>
        <v>280</v>
      </c>
      <c r="Q21" s="313">
        <f t="shared" si="1"/>
        <v>280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>
        <v>0</v>
      </c>
      <c r="H22" s="222">
        <f t="shared" ref="H22:H26" si="6">G22</f>
        <v>0</v>
      </c>
      <c r="I22" s="219"/>
      <c r="J22" s="220"/>
      <c r="K22" s="223">
        <v>365</v>
      </c>
      <c r="L22" s="229">
        <v>365</v>
      </c>
      <c r="M22" s="223"/>
      <c r="N22" s="220"/>
      <c r="O22" s="210">
        <v>2</v>
      </c>
      <c r="P22" s="313">
        <f t="shared" si="0"/>
        <v>182.5</v>
      </c>
      <c r="Q22" s="313">
        <f t="shared" si="1"/>
        <v>182.5</v>
      </c>
    </row>
    <row r="23" spans="1:17" ht="19.5" customHeight="1">
      <c r="A23" s="24">
        <v>15</v>
      </c>
      <c r="B23" s="24" t="s">
        <v>23</v>
      </c>
      <c r="C23" s="215">
        <v>165</v>
      </c>
      <c r="D23" s="216">
        <v>165</v>
      </c>
      <c r="E23" s="219">
        <v>200</v>
      </c>
      <c r="F23" s="220">
        <v>200</v>
      </c>
      <c r="G23" s="221">
        <v>270</v>
      </c>
      <c r="H23" s="222">
        <f t="shared" si="6"/>
        <v>270</v>
      </c>
      <c r="I23" s="219">
        <v>170</v>
      </c>
      <c r="J23" s="220">
        <v>170</v>
      </c>
      <c r="K23" s="230">
        <v>180</v>
      </c>
      <c r="L23" s="220">
        <v>200</v>
      </c>
      <c r="M23" s="223"/>
      <c r="N23" s="220"/>
      <c r="O23" s="210">
        <v>4</v>
      </c>
      <c r="P23" s="313">
        <f t="shared" si="0"/>
        <v>246.25</v>
      </c>
      <c r="Q23" s="313">
        <f t="shared" si="1"/>
        <v>251.25</v>
      </c>
    </row>
    <row r="24" spans="1:17" ht="29.25" customHeight="1">
      <c r="A24" s="24">
        <v>16</v>
      </c>
      <c r="B24" s="24" t="s">
        <v>24</v>
      </c>
      <c r="C24" s="215">
        <v>130</v>
      </c>
      <c r="D24" s="216">
        <v>178</v>
      </c>
      <c r="E24" s="219">
        <v>180</v>
      </c>
      <c r="F24" s="220">
        <v>180</v>
      </c>
      <c r="G24" s="221">
        <v>0</v>
      </c>
      <c r="H24" s="222">
        <f t="shared" si="6"/>
        <v>0</v>
      </c>
      <c r="I24" s="219"/>
      <c r="J24" s="220"/>
      <c r="K24" s="223">
        <v>100</v>
      </c>
      <c r="L24" s="220">
        <v>100</v>
      </c>
      <c r="M24" s="223">
        <v>90</v>
      </c>
      <c r="N24" s="220">
        <v>170</v>
      </c>
      <c r="O24" s="210">
        <v>5</v>
      </c>
      <c r="P24" s="313">
        <f t="shared" si="0"/>
        <v>100</v>
      </c>
      <c r="Q24" s="313">
        <f t="shared" si="1"/>
        <v>125.6</v>
      </c>
    </row>
    <row r="25" spans="1:17" ht="15.75" customHeight="1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>
        <v>345</v>
      </c>
      <c r="H25" s="222">
        <f t="shared" si="6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3</v>
      </c>
      <c r="P25" s="313">
        <f t="shared" si="0"/>
        <v>325</v>
      </c>
      <c r="Q25" s="313">
        <f t="shared" si="1"/>
        <v>325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6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1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90</v>
      </c>
      <c r="E27" s="219">
        <v>35</v>
      </c>
      <c r="F27" s="220">
        <v>84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28</v>
      </c>
      <c r="Q27" s="313">
        <f t="shared" si="1"/>
        <v>79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9"/>
      <c r="P28" s="313"/>
      <c r="Q28" s="313"/>
    </row>
    <row r="29" spans="1:17" ht="33">
      <c r="A29" s="24">
        <v>20</v>
      </c>
      <c r="B29" s="24" t="s">
        <v>28</v>
      </c>
      <c r="C29" s="215">
        <v>33</v>
      </c>
      <c r="D29" s="216">
        <v>33</v>
      </c>
      <c r="E29" s="219">
        <v>33</v>
      </c>
      <c r="F29" s="220">
        <v>33</v>
      </c>
      <c r="G29" s="221"/>
      <c r="H29" s="222"/>
      <c r="I29" s="219">
        <v>33</v>
      </c>
      <c r="J29" s="220">
        <v>33</v>
      </c>
      <c r="K29" s="223"/>
      <c r="L29" s="220"/>
      <c r="M29" s="223"/>
      <c r="N29" s="220"/>
      <c r="O29" s="210">
        <v>3</v>
      </c>
      <c r="P29" s="313">
        <f t="shared" si="0"/>
        <v>33</v>
      </c>
      <c r="Q29" s="313">
        <f t="shared" si="1"/>
        <v>33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>
        <v>0</v>
      </c>
      <c r="P30" s="313"/>
      <c r="Q30" s="313"/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9"/>
      <c r="P31" s="313"/>
      <c r="Q31" s="313"/>
    </row>
    <row r="32" spans="1:17" ht="32.25" customHeight="1">
      <c r="A32" s="24">
        <v>22</v>
      </c>
      <c r="B32" s="24" t="s">
        <v>31</v>
      </c>
      <c r="C32" s="215">
        <v>54</v>
      </c>
      <c r="D32" s="216">
        <v>69</v>
      </c>
      <c r="E32" s="219">
        <v>77</v>
      </c>
      <c r="F32" s="220">
        <v>77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72</v>
      </c>
      <c r="N32" s="220">
        <v>77</v>
      </c>
      <c r="O32" s="210">
        <v>6</v>
      </c>
      <c r="P32" s="313">
        <f t="shared" si="0"/>
        <v>69.666666666666671</v>
      </c>
      <c r="Q32" s="313">
        <f t="shared" si="1"/>
        <v>73.833333333333329</v>
      </c>
    </row>
    <row r="33" spans="1:18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590</v>
      </c>
      <c r="H33" s="231">
        <f t="shared" ref="H33:H37" si="7">G33</f>
        <v>590</v>
      </c>
      <c r="I33" s="219">
        <v>568</v>
      </c>
      <c r="J33" s="220">
        <f t="shared" ref="J33:J37" si="8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495.56363636363642</v>
      </c>
      <c r="Q33" s="313">
        <f t="shared" si="1"/>
        <v>541.6</v>
      </c>
    </row>
    <row r="34" spans="1:18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300</v>
      </c>
      <c r="H34" s="231">
        <f t="shared" si="7"/>
        <v>300</v>
      </c>
      <c r="I34" s="219">
        <v>360</v>
      </c>
      <c r="J34" s="220">
        <f t="shared" si="8"/>
        <v>360</v>
      </c>
      <c r="K34" s="219">
        <v>200</v>
      </c>
      <c r="L34" s="232">
        <v>200</v>
      </c>
      <c r="M34" s="223"/>
      <c r="N34" s="220"/>
      <c r="O34" s="210">
        <v>5</v>
      </c>
      <c r="P34" s="313">
        <f t="shared" si="0"/>
        <v>280</v>
      </c>
      <c r="Q34" s="313">
        <f t="shared" si="1"/>
        <v>300</v>
      </c>
    </row>
    <row r="35" spans="1:18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>
        <v>81</v>
      </c>
      <c r="H35" s="231">
        <f t="shared" si="7"/>
        <v>81</v>
      </c>
      <c r="I35" s="219">
        <v>100</v>
      </c>
      <c r="J35" s="220">
        <f t="shared" si="8"/>
        <v>100</v>
      </c>
      <c r="K35" s="219">
        <v>95</v>
      </c>
      <c r="L35" s="232">
        <v>95</v>
      </c>
      <c r="M35" s="223">
        <v>106</v>
      </c>
      <c r="N35" s="220">
        <v>106</v>
      </c>
      <c r="O35" s="210">
        <v>5</v>
      </c>
      <c r="P35" s="313">
        <f t="shared" si="0"/>
        <v>98</v>
      </c>
      <c r="Q35" s="313">
        <f t="shared" si="1"/>
        <v>98</v>
      </c>
    </row>
    <row r="36" spans="1:18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310</v>
      </c>
      <c r="H36" s="231">
        <f t="shared" si="7"/>
        <v>310</v>
      </c>
      <c r="I36" s="219">
        <v>340</v>
      </c>
      <c r="J36" s="220">
        <f t="shared" si="8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310.48185185185184</v>
      </c>
      <c r="Q36" s="313">
        <f t="shared" si="1"/>
        <v>310.46333333333331</v>
      </c>
    </row>
    <row r="37" spans="1:18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310</v>
      </c>
      <c r="H37" s="231">
        <f t="shared" si="7"/>
        <v>310</v>
      </c>
      <c r="I37" s="219">
        <v>348</v>
      </c>
      <c r="J37" s="220">
        <f t="shared" si="8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349.66666666666669</v>
      </c>
      <c r="Q37" s="313">
        <f t="shared" si="1"/>
        <v>479.66666666666669</v>
      </c>
    </row>
    <row r="38" spans="1:18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9"/>
      <c r="P38" s="313"/>
      <c r="Q38" s="313"/>
    </row>
    <row r="39" spans="1:18" ht="30.75" customHeight="1">
      <c r="A39" s="24">
        <v>28</v>
      </c>
      <c r="B39" s="24" t="s">
        <v>38</v>
      </c>
      <c r="C39" s="215">
        <v>20</v>
      </c>
      <c r="D39" s="216">
        <v>20</v>
      </c>
      <c r="E39" s="219">
        <v>20</v>
      </c>
      <c r="F39" s="222">
        <v>20</v>
      </c>
      <c r="G39" s="219">
        <v>25</v>
      </c>
      <c r="H39" s="232">
        <v>25</v>
      </c>
      <c r="I39" s="219">
        <v>20</v>
      </c>
      <c r="J39" s="220">
        <v>25</v>
      </c>
      <c r="K39" s="223">
        <v>20</v>
      </c>
      <c r="L39" s="220">
        <v>20</v>
      </c>
      <c r="M39" s="223">
        <v>20</v>
      </c>
      <c r="N39" s="220">
        <v>20</v>
      </c>
      <c r="O39" s="210">
        <v>6</v>
      </c>
      <c r="P39" s="313">
        <f t="shared" si="0"/>
        <v>20.833333333333332</v>
      </c>
      <c r="Q39" s="313">
        <f t="shared" si="1"/>
        <v>21.666666666666668</v>
      </c>
      <c r="R39" s="10">
        <f>(P39+Q39)/2</f>
        <v>21.25</v>
      </c>
    </row>
    <row r="40" spans="1:18" ht="30" customHeight="1">
      <c r="A40" s="24">
        <v>29</v>
      </c>
      <c r="B40" s="24" t="s">
        <v>39</v>
      </c>
      <c r="C40" s="215">
        <v>25</v>
      </c>
      <c r="D40" s="216">
        <v>25</v>
      </c>
      <c r="E40" s="219">
        <v>22</v>
      </c>
      <c r="F40" s="222">
        <v>22</v>
      </c>
      <c r="G40" s="219">
        <v>24</v>
      </c>
      <c r="H40" s="232">
        <v>24</v>
      </c>
      <c r="I40" s="219">
        <v>23</v>
      </c>
      <c r="J40" s="220">
        <v>23</v>
      </c>
      <c r="K40" s="223">
        <v>45</v>
      </c>
      <c r="L40" s="220">
        <v>45</v>
      </c>
      <c r="M40" s="223">
        <v>22</v>
      </c>
      <c r="N40" s="220">
        <v>22</v>
      </c>
      <c r="O40" s="210">
        <v>6</v>
      </c>
      <c r="P40" s="313">
        <f t="shared" si="0"/>
        <v>26.833333333333332</v>
      </c>
      <c r="Q40" s="313">
        <f t="shared" si="1"/>
        <v>26.833333333333332</v>
      </c>
      <c r="R40" s="10">
        <f t="shared" ref="R40:R45" si="9">(P40+Q40)/2</f>
        <v>26.833333333333332</v>
      </c>
    </row>
    <row r="41" spans="1:18" ht="38.25" customHeight="1">
      <c r="A41" s="24">
        <v>30</v>
      </c>
      <c r="B41" s="24" t="s">
        <v>40</v>
      </c>
      <c r="C41" s="215">
        <v>12</v>
      </c>
      <c r="D41" s="216">
        <v>12</v>
      </c>
      <c r="E41" s="219">
        <v>14</v>
      </c>
      <c r="F41" s="222">
        <v>14</v>
      </c>
      <c r="G41" s="219">
        <v>12</v>
      </c>
      <c r="H41" s="232">
        <v>12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6</v>
      </c>
      <c r="P41" s="313">
        <f t="shared" si="0"/>
        <v>13</v>
      </c>
      <c r="Q41" s="313">
        <f t="shared" si="1"/>
        <v>13</v>
      </c>
      <c r="R41" s="10">
        <f t="shared" si="9"/>
        <v>13</v>
      </c>
    </row>
    <row r="42" spans="1:18" ht="27.75" customHeight="1">
      <c r="A42" s="24">
        <v>31</v>
      </c>
      <c r="B42" s="24" t="s">
        <v>41</v>
      </c>
      <c r="C42" s="215">
        <v>25</v>
      </c>
      <c r="D42" s="216">
        <v>25</v>
      </c>
      <c r="E42" s="219">
        <v>25</v>
      </c>
      <c r="F42" s="222">
        <v>25</v>
      </c>
      <c r="G42" s="219">
        <v>0</v>
      </c>
      <c r="H42" s="232">
        <v>0</v>
      </c>
      <c r="I42" s="219">
        <v>25</v>
      </c>
      <c r="J42" s="220">
        <v>25</v>
      </c>
      <c r="K42" s="223">
        <v>25</v>
      </c>
      <c r="L42" s="220">
        <v>25</v>
      </c>
      <c r="M42" s="223">
        <v>25</v>
      </c>
      <c r="N42" s="220">
        <v>25</v>
      </c>
      <c r="O42" s="210">
        <v>5</v>
      </c>
      <c r="P42" s="313">
        <f t="shared" si="0"/>
        <v>25</v>
      </c>
      <c r="Q42" s="313">
        <f t="shared" si="1"/>
        <v>25</v>
      </c>
      <c r="R42" s="10">
        <f t="shared" si="9"/>
        <v>25</v>
      </c>
    </row>
    <row r="43" spans="1:18" ht="18.75" customHeight="1">
      <c r="A43" s="24">
        <v>32</v>
      </c>
      <c r="B43" s="24" t="s">
        <v>42</v>
      </c>
      <c r="C43" s="215">
        <v>45</v>
      </c>
      <c r="D43" s="216">
        <v>45</v>
      </c>
      <c r="E43" s="219"/>
      <c r="F43" s="222"/>
      <c r="G43" s="219">
        <v>51</v>
      </c>
      <c r="H43" s="232">
        <v>51</v>
      </c>
      <c r="I43" s="219"/>
      <c r="J43" s="220"/>
      <c r="K43" s="223">
        <v>85</v>
      </c>
      <c r="L43" s="220">
        <v>85</v>
      </c>
      <c r="M43" s="223">
        <v>65</v>
      </c>
      <c r="N43" s="220">
        <v>65</v>
      </c>
      <c r="O43" s="210">
        <v>4</v>
      </c>
      <c r="P43" s="313">
        <f t="shared" si="0"/>
        <v>61.5</v>
      </c>
      <c r="Q43" s="313">
        <f t="shared" si="1"/>
        <v>61.5</v>
      </c>
      <c r="R43" s="10">
        <f t="shared" si="9"/>
        <v>61.5</v>
      </c>
    </row>
    <row r="44" spans="1:18" ht="20.25" customHeight="1">
      <c r="A44" s="24">
        <v>33</v>
      </c>
      <c r="B44" s="24" t="s">
        <v>43</v>
      </c>
      <c r="C44" s="215">
        <v>98</v>
      </c>
      <c r="D44" s="216">
        <v>98</v>
      </c>
      <c r="E44" s="219">
        <v>0</v>
      </c>
      <c r="F44" s="222">
        <v>0</v>
      </c>
      <c r="G44" s="219">
        <v>93</v>
      </c>
      <c r="H44" s="232">
        <v>93</v>
      </c>
      <c r="I44" s="219">
        <v>85</v>
      </c>
      <c r="J44" s="220">
        <v>85</v>
      </c>
      <c r="K44" s="223">
        <v>85</v>
      </c>
      <c r="L44" s="220">
        <v>85</v>
      </c>
      <c r="M44" s="223">
        <v>85</v>
      </c>
      <c r="N44" s="220">
        <v>85</v>
      </c>
      <c r="O44" s="210">
        <v>5</v>
      </c>
      <c r="P44" s="313">
        <f t="shared" si="0"/>
        <v>89.2</v>
      </c>
      <c r="Q44" s="313">
        <f t="shared" si="1"/>
        <v>89.2</v>
      </c>
      <c r="R44" s="10">
        <f t="shared" si="9"/>
        <v>89.2</v>
      </c>
    </row>
    <row r="45" spans="1:18" ht="28.5" customHeight="1">
      <c r="A45" s="24">
        <v>34</v>
      </c>
      <c r="B45" s="24" t="s">
        <v>44</v>
      </c>
      <c r="C45" s="215">
        <v>120</v>
      </c>
      <c r="D45" s="216">
        <v>120</v>
      </c>
      <c r="E45" s="219">
        <v>110</v>
      </c>
      <c r="F45" s="222">
        <v>110</v>
      </c>
      <c r="G45" s="219">
        <v>120</v>
      </c>
      <c r="H45" s="232">
        <v>120</v>
      </c>
      <c r="I45" s="219"/>
      <c r="J45" s="220"/>
      <c r="K45" s="223"/>
      <c r="L45" s="220"/>
      <c r="M45" s="223">
        <v>120</v>
      </c>
      <c r="N45" s="220">
        <v>120</v>
      </c>
      <c r="O45" s="210">
        <v>4</v>
      </c>
      <c r="P45" s="313">
        <f t="shared" si="0"/>
        <v>117.5</v>
      </c>
      <c r="Q45" s="313">
        <f t="shared" si="1"/>
        <v>117.5</v>
      </c>
      <c r="R45" s="10">
        <f t="shared" si="9"/>
        <v>117.5</v>
      </c>
    </row>
    <row r="46" spans="1:18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9"/>
      <c r="P46" s="313"/>
      <c r="Q46" s="313"/>
      <c r="R46" s="10">
        <v>69</v>
      </c>
    </row>
    <row r="47" spans="1:18" ht="21" customHeight="1">
      <c r="A47" s="24">
        <v>35</v>
      </c>
      <c r="B47" s="24" t="s">
        <v>46</v>
      </c>
      <c r="C47" s="215">
        <v>185</v>
      </c>
      <c r="D47" s="216">
        <v>240</v>
      </c>
      <c r="E47" s="219">
        <v>130</v>
      </c>
      <c r="F47" s="222">
        <v>130</v>
      </c>
      <c r="G47" s="221">
        <v>110</v>
      </c>
      <c r="H47" s="231">
        <v>110</v>
      </c>
      <c r="I47" s="219">
        <v>170</v>
      </c>
      <c r="J47" s="220">
        <v>170</v>
      </c>
      <c r="K47" s="223">
        <v>125</v>
      </c>
      <c r="L47" s="220">
        <v>125</v>
      </c>
      <c r="M47" s="223">
        <v>110</v>
      </c>
      <c r="N47" s="220">
        <v>110</v>
      </c>
      <c r="O47" s="210">
        <v>6</v>
      </c>
      <c r="P47" s="313">
        <f t="shared" si="0"/>
        <v>138.33333333333334</v>
      </c>
      <c r="Q47" s="313">
        <f t="shared" si="1"/>
        <v>147.5</v>
      </c>
      <c r="R47" s="309">
        <f>(P47+Q47)/2</f>
        <v>142.91666666666669</v>
      </c>
    </row>
    <row r="48" spans="1:18" ht="18" customHeight="1">
      <c r="A48" s="24">
        <v>36</v>
      </c>
      <c r="B48" s="24" t="s">
        <v>47</v>
      </c>
      <c r="C48" s="215">
        <v>98</v>
      </c>
      <c r="D48" s="216">
        <v>98</v>
      </c>
      <c r="E48" s="219">
        <v>90</v>
      </c>
      <c r="F48" s="222">
        <v>90</v>
      </c>
      <c r="G48" s="221">
        <v>92</v>
      </c>
      <c r="H48" s="231">
        <v>92</v>
      </c>
      <c r="I48" s="219"/>
      <c r="J48" s="220">
        <f t="shared" ref="J48:J50" si="10">I48</f>
        <v>0</v>
      </c>
      <c r="K48" s="223">
        <v>110</v>
      </c>
      <c r="L48" s="220">
        <v>110</v>
      </c>
      <c r="M48" s="223">
        <v>95</v>
      </c>
      <c r="N48" s="220">
        <v>95</v>
      </c>
      <c r="O48" s="210">
        <v>5</v>
      </c>
      <c r="P48" s="313">
        <f t="shared" si="0"/>
        <v>97</v>
      </c>
      <c r="Q48" s="313">
        <f t="shared" si="1"/>
        <v>97</v>
      </c>
      <c r="R48" s="309">
        <f t="shared" ref="R48:R51" si="11">(P48+Q48)/2</f>
        <v>97</v>
      </c>
    </row>
    <row r="49" spans="1:18" ht="17.25" customHeight="1">
      <c r="A49" s="24">
        <v>37</v>
      </c>
      <c r="B49" s="24" t="s">
        <v>48</v>
      </c>
      <c r="C49" s="215">
        <v>140</v>
      </c>
      <c r="D49" s="216">
        <v>140</v>
      </c>
      <c r="E49" s="219">
        <v>190</v>
      </c>
      <c r="F49" s="222">
        <v>190</v>
      </c>
      <c r="G49" s="221">
        <v>0</v>
      </c>
      <c r="H49" s="231"/>
      <c r="I49" s="219"/>
      <c r="J49" s="220">
        <f t="shared" si="10"/>
        <v>0</v>
      </c>
      <c r="K49" s="223"/>
      <c r="L49" s="220"/>
      <c r="M49" s="223"/>
      <c r="N49" s="220"/>
      <c r="O49" s="210">
        <v>3</v>
      </c>
      <c r="P49" s="313">
        <f t="shared" si="0"/>
        <v>110</v>
      </c>
      <c r="Q49" s="313">
        <f t="shared" si="1"/>
        <v>110</v>
      </c>
      <c r="R49" s="309">
        <f t="shared" si="11"/>
        <v>110</v>
      </c>
    </row>
    <row r="50" spans="1:18" ht="18" customHeight="1">
      <c r="A50" s="24">
        <v>38</v>
      </c>
      <c r="B50" s="24" t="s">
        <v>49</v>
      </c>
      <c r="C50" s="215">
        <v>170</v>
      </c>
      <c r="D50" s="216">
        <v>170</v>
      </c>
      <c r="E50" s="219">
        <v>150</v>
      </c>
      <c r="F50" s="222">
        <v>150</v>
      </c>
      <c r="G50" s="221">
        <v>170</v>
      </c>
      <c r="H50" s="231">
        <v>170</v>
      </c>
      <c r="I50" s="219">
        <v>200</v>
      </c>
      <c r="J50" s="220">
        <f t="shared" si="10"/>
        <v>200</v>
      </c>
      <c r="K50" s="223">
        <v>160</v>
      </c>
      <c r="L50" s="220">
        <v>160</v>
      </c>
      <c r="M50" s="223">
        <v>165</v>
      </c>
      <c r="N50" s="220">
        <v>165</v>
      </c>
      <c r="O50" s="210">
        <v>5</v>
      </c>
      <c r="P50" s="313">
        <f t="shared" si="0"/>
        <v>203</v>
      </c>
      <c r="Q50" s="313">
        <f t="shared" si="1"/>
        <v>203</v>
      </c>
      <c r="R50" s="309">
        <f t="shared" si="11"/>
        <v>203</v>
      </c>
    </row>
    <row r="51" spans="1:18" ht="18.75" customHeight="1">
      <c r="A51" s="24">
        <v>39</v>
      </c>
      <c r="B51" s="24" t="s">
        <v>50</v>
      </c>
      <c r="C51" s="215">
        <v>220</v>
      </c>
      <c r="D51" s="216">
        <v>230</v>
      </c>
      <c r="E51" s="219">
        <v>250</v>
      </c>
      <c r="F51" s="222">
        <v>250</v>
      </c>
      <c r="G51" s="221">
        <v>210</v>
      </c>
      <c r="H51" s="231">
        <v>210</v>
      </c>
      <c r="I51" s="219">
        <v>195</v>
      </c>
      <c r="J51" s="220">
        <v>195</v>
      </c>
      <c r="K51" s="223">
        <v>235</v>
      </c>
      <c r="L51" s="220">
        <v>235</v>
      </c>
      <c r="M51" s="223">
        <v>185</v>
      </c>
      <c r="N51" s="220">
        <v>185</v>
      </c>
      <c r="O51" s="210">
        <v>5</v>
      </c>
      <c r="P51" s="313">
        <f t="shared" si="0"/>
        <v>259</v>
      </c>
      <c r="Q51" s="313">
        <f t="shared" si="1"/>
        <v>261</v>
      </c>
      <c r="R51" s="309">
        <f t="shared" si="11"/>
        <v>260</v>
      </c>
    </row>
    <row r="52" spans="1:18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9"/>
      <c r="P52" s="313"/>
      <c r="Q52" s="313"/>
      <c r="R52" s="10">
        <v>191</v>
      </c>
    </row>
    <row r="53" spans="1:18" ht="29.25" customHeight="1">
      <c r="A53" s="24">
        <v>40</v>
      </c>
      <c r="B53" s="24" t="s">
        <v>52</v>
      </c>
      <c r="C53" s="215">
        <v>60</v>
      </c>
      <c r="D53" s="216">
        <v>60</v>
      </c>
      <c r="E53" s="219">
        <v>60</v>
      </c>
      <c r="F53" s="220">
        <v>60</v>
      </c>
      <c r="G53" s="221">
        <v>60</v>
      </c>
      <c r="H53" s="222">
        <v>60</v>
      </c>
      <c r="I53" s="233">
        <v>60</v>
      </c>
      <c r="J53" s="234">
        <v>60</v>
      </c>
      <c r="K53" s="233">
        <v>60</v>
      </c>
      <c r="L53" s="234">
        <v>60</v>
      </c>
      <c r="M53" s="233">
        <v>60</v>
      </c>
      <c r="N53" s="234">
        <v>60</v>
      </c>
      <c r="O53" s="210">
        <v>6</v>
      </c>
      <c r="P53" s="313">
        <f t="shared" si="0"/>
        <v>60</v>
      </c>
      <c r="Q53" s="313">
        <f t="shared" si="1"/>
        <v>60</v>
      </c>
    </row>
    <row r="54" spans="1:18">
      <c r="O54" s="52"/>
    </row>
    <row r="55" spans="1:18" ht="33">
      <c r="B55" s="53" t="s">
        <v>84</v>
      </c>
      <c r="C55" s="54"/>
      <c r="D55" s="54"/>
    </row>
    <row r="56" spans="1:18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62" fitToHeight="0" orientation="landscape" r:id="rId1"/>
  <colBreaks count="1" manualBreakCount="1">
    <brk id="17" max="1048575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S7" sqref="S7:S53"/>
      <selection pane="topRight" activeCell="S7" sqref="S7:S53"/>
      <selection pane="bottomLeft" activeCell="S7" sqref="S7:S53"/>
      <selection pane="bottomRight" activeCell="S7" sqref="S7:S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4.85546875" style="10" bestFit="1" customWidth="1"/>
    <col min="19" max="16384" width="9.140625" style="10"/>
  </cols>
  <sheetData>
    <row r="1" spans="1:19" hidden="1"/>
    <row r="2" spans="1:19" ht="18.75" customHeight="1">
      <c r="A2" s="11"/>
      <c r="B2" s="489" t="s">
        <v>145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21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20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20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9" ht="36.75" customHeight="1">
      <c r="A7" s="24">
        <v>1</v>
      </c>
      <c r="B7" s="24" t="s">
        <v>7</v>
      </c>
      <c r="C7" s="212">
        <v>30</v>
      </c>
      <c r="D7" s="213">
        <v>39</v>
      </c>
      <c r="E7" s="214">
        <v>35.5</v>
      </c>
      <c r="F7" s="213">
        <v>35.5</v>
      </c>
      <c r="G7" s="238">
        <v>31</v>
      </c>
      <c r="H7" s="239">
        <f>G7</f>
        <v>31</v>
      </c>
      <c r="I7" s="212">
        <v>32</v>
      </c>
      <c r="J7" s="213">
        <v>32</v>
      </c>
      <c r="K7" s="212">
        <v>41</v>
      </c>
      <c r="L7" s="213">
        <v>41</v>
      </c>
      <c r="M7" s="215">
        <v>32</v>
      </c>
      <c r="N7" s="216">
        <v>32</v>
      </c>
      <c r="O7" s="208">
        <v>6</v>
      </c>
      <c r="P7" s="313">
        <f>(C7+E7+G7+I7+K7+M7)/O7</f>
        <v>33.583333333333336</v>
      </c>
      <c r="Q7" s="313">
        <f>(D7+F7+H7+J7+L7+N7)/O7</f>
        <v>35.083333333333336</v>
      </c>
      <c r="R7" s="329">
        <f>(P7+Q7)/2</f>
        <v>34.333333333333336</v>
      </c>
      <c r="S7" s="10">
        <v>34</v>
      </c>
    </row>
    <row r="8" spans="1:19" ht="35.25" customHeight="1">
      <c r="A8" s="24">
        <v>2</v>
      </c>
      <c r="B8" s="24" t="s">
        <v>8</v>
      </c>
      <c r="C8" s="215">
        <v>75</v>
      </c>
      <c r="D8" s="216">
        <v>78</v>
      </c>
      <c r="E8" s="214">
        <v>62</v>
      </c>
      <c r="F8" s="213">
        <v>84</v>
      </c>
      <c r="G8" s="212">
        <v>60</v>
      </c>
      <c r="H8" s="239">
        <v>60</v>
      </c>
      <c r="I8" s="212">
        <v>60</v>
      </c>
      <c r="J8" s="213">
        <v>60</v>
      </c>
      <c r="K8" s="212">
        <v>60</v>
      </c>
      <c r="L8" s="213">
        <v>90</v>
      </c>
      <c r="M8" s="215">
        <v>70</v>
      </c>
      <c r="N8" s="216">
        <v>78</v>
      </c>
      <c r="O8" s="208">
        <v>6</v>
      </c>
      <c r="P8" s="313">
        <f t="shared" ref="P8:P53" si="0">(C8+E8+G8+I8+K8+M8)/O8</f>
        <v>64.5</v>
      </c>
      <c r="Q8" s="313">
        <f t="shared" ref="Q8:Q53" si="1">(D8+F8+H8+J8+L8+N8)/O8</f>
        <v>75</v>
      </c>
      <c r="R8" s="329">
        <f t="shared" ref="R8:R53" si="2">(P8+Q8)/2</f>
        <v>69.75</v>
      </c>
      <c r="S8" s="10">
        <v>70</v>
      </c>
    </row>
    <row r="9" spans="1:19" ht="28.5" customHeight="1">
      <c r="A9" s="24">
        <v>3</v>
      </c>
      <c r="B9" s="24" t="s">
        <v>9</v>
      </c>
      <c r="C9" s="215">
        <v>68</v>
      </c>
      <c r="D9" s="216">
        <v>68</v>
      </c>
      <c r="E9" s="218">
        <v>65</v>
      </c>
      <c r="F9" s="213">
        <v>65</v>
      </c>
      <c r="G9" s="215">
        <v>68</v>
      </c>
      <c r="H9" s="239">
        <v>68</v>
      </c>
      <c r="I9" s="215"/>
      <c r="J9" s="213"/>
      <c r="K9" s="212">
        <v>65</v>
      </c>
      <c r="L9" s="213">
        <v>65</v>
      </c>
      <c r="M9" s="215">
        <v>72</v>
      </c>
      <c r="N9" s="216">
        <v>72</v>
      </c>
      <c r="O9" s="208">
        <v>6</v>
      </c>
      <c r="P9" s="313">
        <f t="shared" si="0"/>
        <v>56.333333333333336</v>
      </c>
      <c r="Q9" s="313">
        <f t="shared" si="1"/>
        <v>56.333333333333336</v>
      </c>
      <c r="R9" s="329">
        <f t="shared" si="2"/>
        <v>56.333333333333336</v>
      </c>
      <c r="S9" s="10">
        <v>56</v>
      </c>
    </row>
    <row r="10" spans="1:19" ht="31.5" customHeight="1">
      <c r="A10" s="24">
        <v>4</v>
      </c>
      <c r="B10" s="24" t="s">
        <v>10</v>
      </c>
      <c r="C10" s="215">
        <v>34</v>
      </c>
      <c r="D10" s="216">
        <v>40</v>
      </c>
      <c r="E10" s="218">
        <v>44</v>
      </c>
      <c r="F10" s="213">
        <f t="shared" ref="F10:F14" si="3">E10</f>
        <v>44</v>
      </c>
      <c r="G10" s="215">
        <v>35</v>
      </c>
      <c r="H10" s="239">
        <v>41</v>
      </c>
      <c r="I10" s="215">
        <v>36</v>
      </c>
      <c r="J10" s="213">
        <v>36</v>
      </c>
      <c r="K10" s="215">
        <v>39</v>
      </c>
      <c r="L10" s="216">
        <v>39</v>
      </c>
      <c r="M10" s="215">
        <v>38</v>
      </c>
      <c r="N10" s="216">
        <v>44</v>
      </c>
      <c r="O10" s="208">
        <v>6</v>
      </c>
      <c r="P10" s="313">
        <f t="shared" si="0"/>
        <v>37.666666666666664</v>
      </c>
      <c r="Q10" s="313">
        <f t="shared" si="1"/>
        <v>40.666666666666664</v>
      </c>
      <c r="R10" s="329">
        <f t="shared" si="2"/>
        <v>39.166666666666664</v>
      </c>
      <c r="S10" s="10">
        <v>39</v>
      </c>
    </row>
    <row r="11" spans="1:19" ht="25.5" customHeight="1">
      <c r="A11" s="24">
        <v>5</v>
      </c>
      <c r="B11" s="24" t="s">
        <v>11</v>
      </c>
      <c r="C11" s="215">
        <v>70</v>
      </c>
      <c r="D11" s="216">
        <v>105</v>
      </c>
      <c r="E11" s="218">
        <v>96</v>
      </c>
      <c r="F11" s="213">
        <f t="shared" si="3"/>
        <v>96</v>
      </c>
      <c r="G11" s="215">
        <v>76</v>
      </c>
      <c r="H11" s="239">
        <v>78</v>
      </c>
      <c r="I11" s="215">
        <v>72</v>
      </c>
      <c r="J11" s="213">
        <v>105</v>
      </c>
      <c r="K11" s="215">
        <v>70</v>
      </c>
      <c r="L11" s="216">
        <v>75</v>
      </c>
      <c r="M11" s="215">
        <v>88</v>
      </c>
      <c r="N11" s="216">
        <v>109</v>
      </c>
      <c r="O11" s="208">
        <v>6</v>
      </c>
      <c r="P11" s="313">
        <f t="shared" si="0"/>
        <v>78.666666666666671</v>
      </c>
      <c r="Q11" s="313">
        <f t="shared" si="1"/>
        <v>94.666666666666671</v>
      </c>
      <c r="R11" s="329">
        <f t="shared" si="2"/>
        <v>86.666666666666671</v>
      </c>
      <c r="S11" s="10">
        <v>87</v>
      </c>
    </row>
    <row r="12" spans="1:19" ht="17.25" customHeight="1">
      <c r="A12" s="24">
        <v>6</v>
      </c>
      <c r="B12" s="24" t="s">
        <v>12</v>
      </c>
      <c r="C12" s="215">
        <v>48</v>
      </c>
      <c r="D12" s="216">
        <v>48</v>
      </c>
      <c r="E12" s="218">
        <v>50</v>
      </c>
      <c r="F12" s="213">
        <v>50</v>
      </c>
      <c r="G12" s="215">
        <v>49</v>
      </c>
      <c r="H12" s="239">
        <v>49</v>
      </c>
      <c r="I12" s="215">
        <v>46</v>
      </c>
      <c r="J12" s="213">
        <v>46</v>
      </c>
      <c r="K12" s="215">
        <v>48</v>
      </c>
      <c r="L12" s="216">
        <v>48</v>
      </c>
      <c r="M12" s="215">
        <v>53</v>
      </c>
      <c r="N12" s="216">
        <v>53</v>
      </c>
      <c r="O12" s="208">
        <v>6</v>
      </c>
      <c r="P12" s="313">
        <f t="shared" si="0"/>
        <v>49</v>
      </c>
      <c r="Q12" s="313">
        <f t="shared" si="1"/>
        <v>49</v>
      </c>
      <c r="R12" s="329">
        <f t="shared" si="2"/>
        <v>49</v>
      </c>
      <c r="S12" s="10">
        <v>49</v>
      </c>
    </row>
    <row r="13" spans="1:19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18</v>
      </c>
      <c r="F13" s="213">
        <f t="shared" si="3"/>
        <v>18</v>
      </c>
      <c r="G13" s="215">
        <v>17</v>
      </c>
      <c r="H13" s="239">
        <v>18</v>
      </c>
      <c r="I13" s="215">
        <v>18</v>
      </c>
      <c r="J13" s="213">
        <f t="shared" ref="J13:J14" si="4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1"/>
        <v>18</v>
      </c>
      <c r="R13" s="329">
        <f t="shared" si="2"/>
        <v>17.916666666666664</v>
      </c>
      <c r="S13" s="10">
        <v>18</v>
      </c>
    </row>
    <row r="14" spans="1:19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3"/>
        <v>430</v>
      </c>
      <c r="G14" s="215">
        <v>470</v>
      </c>
      <c r="H14" s="239">
        <f t="shared" ref="H14" si="5">G14</f>
        <v>470</v>
      </c>
      <c r="I14" s="215">
        <v>420</v>
      </c>
      <c r="J14" s="213">
        <f t="shared" si="4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1"/>
        <v>430</v>
      </c>
      <c r="R14" s="329">
        <f t="shared" si="2"/>
        <v>424.16666666666663</v>
      </c>
      <c r="S14" s="10">
        <v>424</v>
      </c>
    </row>
    <row r="15" spans="1:19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/>
      <c r="Q15" s="313"/>
      <c r="R15" s="329">
        <f t="shared" si="2"/>
        <v>0</v>
      </c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22"/>
      <c r="P16" s="313"/>
      <c r="Q16" s="313"/>
      <c r="R16" s="329">
        <f t="shared" si="2"/>
        <v>0</v>
      </c>
    </row>
    <row r="17" spans="1:19" ht="30" customHeight="1">
      <c r="A17" s="24">
        <v>10</v>
      </c>
      <c r="B17" s="24" t="s">
        <v>17</v>
      </c>
      <c r="C17" s="215">
        <v>185</v>
      </c>
      <c r="D17" s="216">
        <v>360</v>
      </c>
      <c r="E17" s="219">
        <v>225</v>
      </c>
      <c r="F17" s="220">
        <v>225</v>
      </c>
      <c r="G17" s="221">
        <v>225</v>
      </c>
      <c r="H17" s="222">
        <f>G17</f>
        <v>225</v>
      </c>
      <c r="I17" s="219">
        <v>185</v>
      </c>
      <c r="J17" s="220">
        <v>218</v>
      </c>
      <c r="K17" s="223">
        <v>185</v>
      </c>
      <c r="L17" s="220">
        <v>240</v>
      </c>
      <c r="M17" s="223">
        <v>230</v>
      </c>
      <c r="N17" s="220">
        <v>255</v>
      </c>
      <c r="O17" s="210">
        <v>6</v>
      </c>
      <c r="P17" s="313">
        <f t="shared" si="0"/>
        <v>205.83333333333334</v>
      </c>
      <c r="Q17" s="313">
        <f t="shared" si="1"/>
        <v>253.83333333333334</v>
      </c>
      <c r="R17" s="329">
        <f t="shared" si="2"/>
        <v>229.83333333333334</v>
      </c>
      <c r="S17" s="10">
        <v>230</v>
      </c>
    </row>
    <row r="18" spans="1:19" ht="30" customHeight="1">
      <c r="A18" s="24">
        <v>11</v>
      </c>
      <c r="B18" s="24" t="s">
        <v>18</v>
      </c>
      <c r="C18" s="215">
        <v>300</v>
      </c>
      <c r="D18" s="216">
        <v>380</v>
      </c>
      <c r="E18" s="219">
        <v>300</v>
      </c>
      <c r="F18" s="220">
        <v>398</v>
      </c>
      <c r="G18" s="221">
        <v>300</v>
      </c>
      <c r="H18" s="222">
        <f t="shared" ref="H18:H19" si="6">G18</f>
        <v>300</v>
      </c>
      <c r="I18" s="219">
        <v>315</v>
      </c>
      <c r="J18" s="220">
        <v>420</v>
      </c>
      <c r="K18" s="223">
        <v>395</v>
      </c>
      <c r="L18" s="220">
        <v>395</v>
      </c>
      <c r="M18" s="223">
        <v>300</v>
      </c>
      <c r="N18" s="220">
        <v>395</v>
      </c>
      <c r="O18" s="210">
        <v>6</v>
      </c>
      <c r="P18" s="313">
        <f t="shared" si="0"/>
        <v>318.33333333333331</v>
      </c>
      <c r="Q18" s="313">
        <f t="shared" si="1"/>
        <v>381.33333333333331</v>
      </c>
      <c r="R18" s="329">
        <f t="shared" si="2"/>
        <v>349.83333333333331</v>
      </c>
      <c r="S18" s="10">
        <v>350</v>
      </c>
    </row>
    <row r="19" spans="1:19" ht="29.25" customHeight="1">
      <c r="A19" s="24">
        <v>12</v>
      </c>
      <c r="B19" s="24" t="s">
        <v>19</v>
      </c>
      <c r="C19" s="215">
        <v>380</v>
      </c>
      <c r="D19" s="216">
        <v>400</v>
      </c>
      <c r="E19" s="219">
        <v>398</v>
      </c>
      <c r="F19" s="219">
        <v>440</v>
      </c>
      <c r="G19" s="219">
        <v>415</v>
      </c>
      <c r="H19" s="222">
        <f t="shared" si="6"/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4</v>
      </c>
      <c r="P19" s="313">
        <f t="shared" si="0"/>
        <v>393.25</v>
      </c>
      <c r="Q19" s="313">
        <f t="shared" si="1"/>
        <v>425</v>
      </c>
      <c r="R19" s="329">
        <f t="shared" si="2"/>
        <v>409.125</v>
      </c>
      <c r="S19" s="10">
        <v>409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22"/>
      <c r="P20" s="313"/>
      <c r="Q20" s="313"/>
      <c r="R20" s="329">
        <f t="shared" si="2"/>
        <v>0</v>
      </c>
    </row>
    <row r="21" spans="1:19" ht="17.25" customHeight="1">
      <c r="A21" s="24">
        <v>13</v>
      </c>
      <c r="B21" s="24" t="s">
        <v>21</v>
      </c>
      <c r="C21" s="215"/>
      <c r="D21" s="216"/>
      <c r="E21" s="219">
        <v>280</v>
      </c>
      <c r="F21" s="220">
        <v>280</v>
      </c>
      <c r="G21" s="221">
        <v>0</v>
      </c>
      <c r="H21" s="222">
        <f>G21</f>
        <v>0</v>
      </c>
      <c r="I21" s="219"/>
      <c r="J21" s="220"/>
      <c r="K21" s="223"/>
      <c r="L21" s="220"/>
      <c r="M21" s="223"/>
      <c r="N21" s="220"/>
      <c r="O21" s="210">
        <v>1</v>
      </c>
      <c r="P21" s="313">
        <f t="shared" si="0"/>
        <v>280</v>
      </c>
      <c r="Q21" s="313">
        <f t="shared" si="1"/>
        <v>280</v>
      </c>
      <c r="R21" s="329">
        <f t="shared" si="2"/>
        <v>280</v>
      </c>
      <c r="S21" s="10">
        <v>280</v>
      </c>
    </row>
    <row r="22" spans="1:19" ht="18" customHeight="1">
      <c r="A22" s="24">
        <v>14</v>
      </c>
      <c r="B22" s="24" t="s">
        <v>22</v>
      </c>
      <c r="C22" s="215"/>
      <c r="D22" s="216"/>
      <c r="E22" s="219"/>
      <c r="F22" s="220"/>
      <c r="G22" s="221">
        <v>0</v>
      </c>
      <c r="H22" s="222">
        <f t="shared" ref="H22:H26" si="7">G22</f>
        <v>0</v>
      </c>
      <c r="I22" s="219"/>
      <c r="J22" s="220"/>
      <c r="K22" s="223">
        <v>365</v>
      </c>
      <c r="L22" s="229">
        <v>365</v>
      </c>
      <c r="M22" s="223"/>
      <c r="N22" s="220"/>
      <c r="O22" s="210">
        <v>2</v>
      </c>
      <c r="P22" s="313">
        <f t="shared" si="0"/>
        <v>182.5</v>
      </c>
      <c r="Q22" s="313">
        <f t="shared" si="1"/>
        <v>182.5</v>
      </c>
      <c r="R22" s="329">
        <f t="shared" si="2"/>
        <v>182.5</v>
      </c>
      <c r="S22" s="10">
        <v>183</v>
      </c>
    </row>
    <row r="23" spans="1:19" ht="19.5" customHeight="1">
      <c r="A23" s="24">
        <v>15</v>
      </c>
      <c r="B23" s="24" t="s">
        <v>23</v>
      </c>
      <c r="C23" s="215">
        <v>165</v>
      </c>
      <c r="D23" s="216">
        <v>165</v>
      </c>
      <c r="E23" s="219">
        <v>200</v>
      </c>
      <c r="F23" s="220">
        <v>200</v>
      </c>
      <c r="G23" s="221">
        <v>270</v>
      </c>
      <c r="H23" s="222">
        <f t="shared" si="7"/>
        <v>270</v>
      </c>
      <c r="I23" s="219">
        <v>170</v>
      </c>
      <c r="J23" s="220">
        <v>170</v>
      </c>
      <c r="K23" s="230">
        <v>180</v>
      </c>
      <c r="L23" s="220">
        <v>200</v>
      </c>
      <c r="M23" s="223"/>
      <c r="N23" s="220"/>
      <c r="O23" s="210">
        <v>4</v>
      </c>
      <c r="P23" s="313">
        <f t="shared" si="0"/>
        <v>246.25</v>
      </c>
      <c r="Q23" s="313">
        <f t="shared" si="1"/>
        <v>251.25</v>
      </c>
      <c r="R23" s="329">
        <f t="shared" si="2"/>
        <v>248.75</v>
      </c>
      <c r="S23" s="10">
        <v>249</v>
      </c>
    </row>
    <row r="24" spans="1:19" ht="29.25" customHeight="1">
      <c r="A24" s="24">
        <v>16</v>
      </c>
      <c r="B24" s="24" t="s">
        <v>24</v>
      </c>
      <c r="C24" s="215">
        <v>130</v>
      </c>
      <c r="D24" s="216">
        <v>178</v>
      </c>
      <c r="E24" s="219">
        <v>180</v>
      </c>
      <c r="F24" s="220">
        <v>180</v>
      </c>
      <c r="G24" s="221">
        <v>0</v>
      </c>
      <c r="H24" s="222">
        <f t="shared" si="7"/>
        <v>0</v>
      </c>
      <c r="I24" s="219"/>
      <c r="J24" s="220"/>
      <c r="K24" s="223">
        <v>100</v>
      </c>
      <c r="L24" s="220">
        <v>100</v>
      </c>
      <c r="M24" s="223">
        <v>90</v>
      </c>
      <c r="N24" s="220">
        <v>170</v>
      </c>
      <c r="O24" s="210">
        <v>5</v>
      </c>
      <c r="P24" s="313">
        <f t="shared" si="0"/>
        <v>100</v>
      </c>
      <c r="Q24" s="313">
        <f t="shared" si="1"/>
        <v>125.6</v>
      </c>
      <c r="R24" s="329">
        <f t="shared" si="2"/>
        <v>112.8</v>
      </c>
      <c r="S24" s="10">
        <v>113</v>
      </c>
    </row>
    <row r="25" spans="1:19" ht="15.75" customHeight="1">
      <c r="A25" s="24">
        <v>17</v>
      </c>
      <c r="B25" s="24" t="s">
        <v>25</v>
      </c>
      <c r="C25" s="215">
        <v>230</v>
      </c>
      <c r="D25" s="216">
        <v>230</v>
      </c>
      <c r="E25" s="219"/>
      <c r="F25" s="220"/>
      <c r="G25" s="221">
        <v>345</v>
      </c>
      <c r="H25" s="222">
        <f t="shared" si="7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3</v>
      </c>
      <c r="P25" s="313">
        <f t="shared" si="0"/>
        <v>325</v>
      </c>
      <c r="Q25" s="313">
        <f t="shared" si="1"/>
        <v>325</v>
      </c>
      <c r="R25" s="329">
        <f t="shared" si="2"/>
        <v>325</v>
      </c>
      <c r="S25" s="10">
        <v>325</v>
      </c>
    </row>
    <row r="26" spans="1:19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7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1"/>
        <v>279.5</v>
      </c>
      <c r="R26" s="329">
        <f t="shared" si="2"/>
        <v>279.5</v>
      </c>
      <c r="S26" s="10">
        <v>280</v>
      </c>
    </row>
    <row r="27" spans="1:19">
      <c r="A27" s="24">
        <v>29</v>
      </c>
      <c r="B27" s="24" t="s">
        <v>53</v>
      </c>
      <c r="C27" s="215">
        <v>28</v>
      </c>
      <c r="D27" s="216">
        <v>90</v>
      </c>
      <c r="E27" s="219">
        <v>35</v>
      </c>
      <c r="F27" s="220">
        <v>84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28</v>
      </c>
      <c r="Q27" s="313">
        <f t="shared" si="1"/>
        <v>79</v>
      </c>
      <c r="R27" s="329">
        <f t="shared" si="2"/>
        <v>53.5</v>
      </c>
      <c r="S27" s="10">
        <v>54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22"/>
      <c r="P28" s="313"/>
      <c r="Q28" s="313"/>
      <c r="R28" s="329">
        <f t="shared" si="2"/>
        <v>0</v>
      </c>
    </row>
    <row r="29" spans="1:19" ht="33">
      <c r="A29" s="24">
        <v>20</v>
      </c>
      <c r="B29" s="24" t="s">
        <v>28</v>
      </c>
      <c r="C29" s="215">
        <v>33</v>
      </c>
      <c r="D29" s="216">
        <v>33</v>
      </c>
      <c r="E29" s="219">
        <v>33</v>
      </c>
      <c r="F29" s="220">
        <v>33</v>
      </c>
      <c r="G29" s="221"/>
      <c r="H29" s="222"/>
      <c r="I29" s="219">
        <v>33</v>
      </c>
      <c r="J29" s="220">
        <v>33</v>
      </c>
      <c r="K29" s="223"/>
      <c r="L29" s="220"/>
      <c r="M29" s="223"/>
      <c r="N29" s="220"/>
      <c r="O29" s="210">
        <v>3</v>
      </c>
      <c r="P29" s="313">
        <f t="shared" si="0"/>
        <v>33</v>
      </c>
      <c r="Q29" s="313">
        <f t="shared" si="1"/>
        <v>33</v>
      </c>
      <c r="R29" s="329">
        <f t="shared" si="2"/>
        <v>33</v>
      </c>
      <c r="S29" s="10">
        <v>33</v>
      </c>
    </row>
    <row r="30" spans="1:19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>
        <v>0</v>
      </c>
      <c r="P30" s="313"/>
      <c r="Q30" s="313"/>
      <c r="R30" s="329">
        <f t="shared" si="2"/>
        <v>0</v>
      </c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22"/>
      <c r="P31" s="313"/>
      <c r="Q31" s="313"/>
      <c r="R31" s="329">
        <f t="shared" si="2"/>
        <v>0</v>
      </c>
    </row>
    <row r="32" spans="1:19" ht="32.25" customHeight="1">
      <c r="A32" s="24">
        <v>22</v>
      </c>
      <c r="B32" s="24" t="s">
        <v>31</v>
      </c>
      <c r="C32" s="215">
        <v>54</v>
      </c>
      <c r="D32" s="216">
        <v>69</v>
      </c>
      <c r="E32" s="219">
        <v>77</v>
      </c>
      <c r="F32" s="220">
        <v>77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72</v>
      </c>
      <c r="N32" s="220">
        <v>77</v>
      </c>
      <c r="O32" s="210">
        <v>6</v>
      </c>
      <c r="P32" s="313">
        <f t="shared" si="0"/>
        <v>69.666666666666671</v>
      </c>
      <c r="Q32" s="313">
        <f t="shared" si="1"/>
        <v>73.833333333333329</v>
      </c>
      <c r="R32" s="329">
        <f t="shared" si="2"/>
        <v>71.75</v>
      </c>
      <c r="S32" s="10">
        <v>72</v>
      </c>
    </row>
    <row r="33" spans="1:19" ht="29.25" customHeight="1">
      <c r="A33" s="24">
        <v>23</v>
      </c>
      <c r="B33" s="24" t="s">
        <v>32</v>
      </c>
      <c r="C33" s="215">
        <v>250</v>
      </c>
      <c r="D33" s="216">
        <v>480</v>
      </c>
      <c r="E33" s="219"/>
      <c r="F33" s="220"/>
      <c r="G33" s="221">
        <v>590</v>
      </c>
      <c r="H33" s="231">
        <f t="shared" ref="H33:H37" si="8">G33</f>
        <v>590</v>
      </c>
      <c r="I33" s="219">
        <v>568</v>
      </c>
      <c r="J33" s="220">
        <f t="shared" ref="J33:J37" si="9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495.56363636363642</v>
      </c>
      <c r="Q33" s="313">
        <f t="shared" si="1"/>
        <v>541.6</v>
      </c>
      <c r="R33" s="329">
        <f t="shared" si="2"/>
        <v>518.58181818181822</v>
      </c>
      <c r="S33" s="10">
        <v>519</v>
      </c>
    </row>
    <row r="34" spans="1:19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300</v>
      </c>
      <c r="H34" s="231">
        <f t="shared" si="8"/>
        <v>300</v>
      </c>
      <c r="I34" s="219">
        <v>360</v>
      </c>
      <c r="J34" s="220">
        <f t="shared" si="9"/>
        <v>360</v>
      </c>
      <c r="K34" s="219">
        <v>200</v>
      </c>
      <c r="L34" s="232">
        <v>200</v>
      </c>
      <c r="M34" s="223"/>
      <c r="N34" s="220"/>
      <c r="O34" s="210">
        <v>5</v>
      </c>
      <c r="P34" s="313">
        <f t="shared" si="0"/>
        <v>280</v>
      </c>
      <c r="Q34" s="313">
        <f t="shared" si="1"/>
        <v>300</v>
      </c>
      <c r="R34" s="329">
        <f t="shared" si="2"/>
        <v>290</v>
      </c>
      <c r="S34" s="10">
        <v>290</v>
      </c>
    </row>
    <row r="35" spans="1:19" ht="36" customHeight="1">
      <c r="A35" s="24">
        <v>25</v>
      </c>
      <c r="B35" s="24" t="s">
        <v>34</v>
      </c>
      <c r="C35" s="215"/>
      <c r="D35" s="216"/>
      <c r="E35" s="219">
        <v>108</v>
      </c>
      <c r="F35" s="220">
        <v>108</v>
      </c>
      <c r="G35" s="221">
        <v>81</v>
      </c>
      <c r="H35" s="231">
        <f t="shared" si="8"/>
        <v>81</v>
      </c>
      <c r="I35" s="219">
        <v>100</v>
      </c>
      <c r="J35" s="220">
        <f t="shared" si="9"/>
        <v>100</v>
      </c>
      <c r="K35" s="219">
        <v>95</v>
      </c>
      <c r="L35" s="232">
        <v>95</v>
      </c>
      <c r="M35" s="223">
        <v>106</v>
      </c>
      <c r="N35" s="220">
        <v>106</v>
      </c>
      <c r="O35" s="210">
        <v>5</v>
      </c>
      <c r="P35" s="313">
        <f t="shared" si="0"/>
        <v>98</v>
      </c>
      <c r="Q35" s="313">
        <f t="shared" si="1"/>
        <v>98</v>
      </c>
      <c r="R35" s="329">
        <f t="shared" si="2"/>
        <v>98</v>
      </c>
      <c r="S35" s="10">
        <v>98</v>
      </c>
    </row>
    <row r="36" spans="1:19" ht="27" customHeight="1">
      <c r="A36" s="24">
        <v>26</v>
      </c>
      <c r="B36" s="24" t="s">
        <v>35</v>
      </c>
      <c r="C36" s="215">
        <v>306</v>
      </c>
      <c r="D36" s="216">
        <v>306</v>
      </c>
      <c r="E36" s="219">
        <v>277.77999999999997</v>
      </c>
      <c r="F36" s="220">
        <v>277.77999999999997</v>
      </c>
      <c r="G36" s="221">
        <v>310</v>
      </c>
      <c r="H36" s="231">
        <f t="shared" si="8"/>
        <v>310</v>
      </c>
      <c r="I36" s="219">
        <v>340</v>
      </c>
      <c r="J36" s="220">
        <f t="shared" si="9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310.48185185185184</v>
      </c>
      <c r="Q36" s="313">
        <f t="shared" si="1"/>
        <v>310.46333333333331</v>
      </c>
      <c r="R36" s="329">
        <f t="shared" si="2"/>
        <v>310.4725925925926</v>
      </c>
      <c r="S36" s="10">
        <v>310</v>
      </c>
    </row>
    <row r="37" spans="1:1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310</v>
      </c>
      <c r="H37" s="231">
        <f t="shared" si="8"/>
        <v>310</v>
      </c>
      <c r="I37" s="219">
        <v>348</v>
      </c>
      <c r="J37" s="220">
        <f t="shared" si="9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349.66666666666669</v>
      </c>
      <c r="Q37" s="313">
        <f t="shared" si="1"/>
        <v>479.66666666666669</v>
      </c>
      <c r="R37" s="329">
        <f t="shared" si="2"/>
        <v>414.66666666666669</v>
      </c>
      <c r="S37" s="10">
        <v>415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22"/>
      <c r="P38" s="313"/>
      <c r="Q38" s="313"/>
      <c r="R38" s="329">
        <f t="shared" si="2"/>
        <v>0</v>
      </c>
    </row>
    <row r="39" spans="1:19" ht="30.75" customHeight="1">
      <c r="A39" s="24">
        <v>28</v>
      </c>
      <c r="B39" s="24" t="s">
        <v>38</v>
      </c>
      <c r="C39" s="215">
        <v>20</v>
      </c>
      <c r="D39" s="216">
        <v>20</v>
      </c>
      <c r="E39" s="219">
        <v>20</v>
      </c>
      <c r="F39" s="222">
        <v>20</v>
      </c>
      <c r="G39" s="219">
        <v>25</v>
      </c>
      <c r="H39" s="232">
        <v>25</v>
      </c>
      <c r="I39" s="219">
        <v>20</v>
      </c>
      <c r="J39" s="220">
        <v>25</v>
      </c>
      <c r="K39" s="223">
        <v>20</v>
      </c>
      <c r="L39" s="220">
        <v>20</v>
      </c>
      <c r="M39" s="223">
        <v>20</v>
      </c>
      <c r="N39" s="220">
        <v>20</v>
      </c>
      <c r="O39" s="210">
        <v>6</v>
      </c>
      <c r="P39" s="313">
        <f t="shared" si="0"/>
        <v>20.833333333333332</v>
      </c>
      <c r="Q39" s="313">
        <f t="shared" si="1"/>
        <v>21.666666666666668</v>
      </c>
      <c r="R39" s="329">
        <f t="shared" si="2"/>
        <v>21.25</v>
      </c>
      <c r="S39" s="10">
        <v>21</v>
      </c>
    </row>
    <row r="40" spans="1:19" ht="30" customHeight="1">
      <c r="A40" s="24">
        <v>29</v>
      </c>
      <c r="B40" s="24" t="s">
        <v>39</v>
      </c>
      <c r="C40" s="215">
        <v>25</v>
      </c>
      <c r="D40" s="216">
        <v>25</v>
      </c>
      <c r="E40" s="219">
        <v>22</v>
      </c>
      <c r="F40" s="222">
        <v>22</v>
      </c>
      <c r="G40" s="219">
        <v>24</v>
      </c>
      <c r="H40" s="232">
        <v>24</v>
      </c>
      <c r="I40" s="219">
        <v>23</v>
      </c>
      <c r="J40" s="220">
        <v>23</v>
      </c>
      <c r="K40" s="223">
        <v>45</v>
      </c>
      <c r="L40" s="220">
        <v>45</v>
      </c>
      <c r="M40" s="223">
        <v>22</v>
      </c>
      <c r="N40" s="220">
        <v>22</v>
      </c>
      <c r="O40" s="210">
        <v>6</v>
      </c>
      <c r="P40" s="313">
        <f t="shared" si="0"/>
        <v>26.833333333333332</v>
      </c>
      <c r="Q40" s="313">
        <f t="shared" si="1"/>
        <v>26.833333333333332</v>
      </c>
      <c r="R40" s="329">
        <f t="shared" si="2"/>
        <v>26.833333333333332</v>
      </c>
      <c r="S40" s="10">
        <v>27</v>
      </c>
    </row>
    <row r="41" spans="1:19" ht="38.25" customHeight="1">
      <c r="A41" s="24">
        <v>30</v>
      </c>
      <c r="B41" s="24" t="s">
        <v>40</v>
      </c>
      <c r="C41" s="215">
        <v>14</v>
      </c>
      <c r="D41" s="216">
        <v>14</v>
      </c>
      <c r="E41" s="219">
        <v>14</v>
      </c>
      <c r="F41" s="222">
        <v>14</v>
      </c>
      <c r="G41" s="219">
        <v>12</v>
      </c>
      <c r="H41" s="232">
        <v>12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6</v>
      </c>
      <c r="P41" s="313">
        <f t="shared" si="0"/>
        <v>13.333333333333334</v>
      </c>
      <c r="Q41" s="313">
        <f t="shared" si="1"/>
        <v>13.333333333333334</v>
      </c>
      <c r="R41" s="329">
        <f t="shared" si="2"/>
        <v>13.333333333333334</v>
      </c>
      <c r="S41" s="10">
        <v>13</v>
      </c>
    </row>
    <row r="42" spans="1:19" ht="27.75" customHeight="1">
      <c r="A42" s="24">
        <v>31</v>
      </c>
      <c r="B42" s="24" t="s">
        <v>41</v>
      </c>
      <c r="C42" s="215">
        <v>25</v>
      </c>
      <c r="D42" s="216">
        <v>25</v>
      </c>
      <c r="E42" s="219">
        <v>25</v>
      </c>
      <c r="F42" s="222">
        <v>25</v>
      </c>
      <c r="G42" s="219">
        <v>0</v>
      </c>
      <c r="H42" s="232">
        <v>0</v>
      </c>
      <c r="I42" s="219">
        <v>25</v>
      </c>
      <c r="J42" s="220">
        <v>25</v>
      </c>
      <c r="K42" s="223">
        <v>25</v>
      </c>
      <c r="L42" s="220">
        <v>25</v>
      </c>
      <c r="M42" s="223">
        <v>25</v>
      </c>
      <c r="N42" s="220">
        <v>25</v>
      </c>
      <c r="O42" s="210">
        <v>5</v>
      </c>
      <c r="P42" s="313">
        <f t="shared" si="0"/>
        <v>25</v>
      </c>
      <c r="Q42" s="313">
        <f t="shared" si="1"/>
        <v>25</v>
      </c>
      <c r="R42" s="329">
        <f t="shared" si="2"/>
        <v>25</v>
      </c>
      <c r="S42" s="10">
        <v>25</v>
      </c>
    </row>
    <row r="43" spans="1:19" ht="18.75" customHeight="1">
      <c r="A43" s="24">
        <v>32</v>
      </c>
      <c r="B43" s="24" t="s">
        <v>42</v>
      </c>
      <c r="C43" s="215">
        <v>45</v>
      </c>
      <c r="D43" s="216">
        <v>45</v>
      </c>
      <c r="E43" s="219"/>
      <c r="F43" s="222"/>
      <c r="G43" s="219">
        <v>51</v>
      </c>
      <c r="H43" s="232">
        <v>51</v>
      </c>
      <c r="I43" s="219"/>
      <c r="J43" s="220"/>
      <c r="K43" s="223">
        <v>85</v>
      </c>
      <c r="L43" s="220">
        <v>85</v>
      </c>
      <c r="M43" s="223">
        <v>65</v>
      </c>
      <c r="N43" s="220">
        <v>65</v>
      </c>
      <c r="O43" s="210">
        <v>4</v>
      </c>
      <c r="P43" s="313">
        <f t="shared" si="0"/>
        <v>61.5</v>
      </c>
      <c r="Q43" s="313">
        <f t="shared" si="1"/>
        <v>61.5</v>
      </c>
      <c r="R43" s="329">
        <f t="shared" si="2"/>
        <v>61.5</v>
      </c>
      <c r="S43" s="10">
        <v>62</v>
      </c>
    </row>
    <row r="44" spans="1:19" ht="20.25" customHeight="1">
      <c r="A44" s="24">
        <v>33</v>
      </c>
      <c r="B44" s="24" t="s">
        <v>43</v>
      </c>
      <c r="C44" s="215">
        <v>95</v>
      </c>
      <c r="D44" s="216">
        <v>95</v>
      </c>
      <c r="E44" s="219">
        <v>0</v>
      </c>
      <c r="F44" s="222">
        <v>0</v>
      </c>
      <c r="G44" s="219">
        <v>93</v>
      </c>
      <c r="H44" s="232">
        <v>93</v>
      </c>
      <c r="I44" s="219">
        <v>90</v>
      </c>
      <c r="J44" s="220">
        <v>90</v>
      </c>
      <c r="K44" s="223">
        <v>95</v>
      </c>
      <c r="L44" s="220">
        <v>95</v>
      </c>
      <c r="M44" s="223">
        <v>93</v>
      </c>
      <c r="N44" s="220">
        <v>93</v>
      </c>
      <c r="O44" s="210">
        <v>5</v>
      </c>
      <c r="P44" s="313">
        <f t="shared" si="0"/>
        <v>93.2</v>
      </c>
      <c r="Q44" s="313">
        <f t="shared" si="1"/>
        <v>93.2</v>
      </c>
      <c r="R44" s="329">
        <f t="shared" si="2"/>
        <v>93.2</v>
      </c>
      <c r="S44" s="10">
        <v>93</v>
      </c>
    </row>
    <row r="45" spans="1:19" ht="28.5" customHeight="1">
      <c r="A45" s="24">
        <v>34</v>
      </c>
      <c r="B45" s="24" t="s">
        <v>44</v>
      </c>
      <c r="C45" s="215">
        <v>195</v>
      </c>
      <c r="D45" s="216">
        <v>195</v>
      </c>
      <c r="E45" s="219">
        <v>150</v>
      </c>
      <c r="F45" s="222">
        <v>150</v>
      </c>
      <c r="G45" s="219">
        <v>180</v>
      </c>
      <c r="H45" s="232">
        <v>180</v>
      </c>
      <c r="I45" s="219"/>
      <c r="J45" s="220"/>
      <c r="K45" s="223"/>
      <c r="L45" s="220"/>
      <c r="M45" s="223">
        <v>185</v>
      </c>
      <c r="N45" s="220">
        <v>185</v>
      </c>
      <c r="O45" s="210">
        <v>4</v>
      </c>
      <c r="P45" s="313">
        <f t="shared" si="0"/>
        <v>177.5</v>
      </c>
      <c r="Q45" s="313">
        <f t="shared" si="1"/>
        <v>177.5</v>
      </c>
      <c r="R45" s="329">
        <f t="shared" si="2"/>
        <v>177.5</v>
      </c>
      <c r="S45" s="10">
        <v>179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22"/>
      <c r="P46" s="313"/>
      <c r="Q46" s="313"/>
      <c r="R46" s="329">
        <f t="shared" si="2"/>
        <v>0</v>
      </c>
    </row>
    <row r="47" spans="1:19" ht="21" customHeight="1">
      <c r="A47" s="24">
        <v>35</v>
      </c>
      <c r="B47" s="24" t="s">
        <v>46</v>
      </c>
      <c r="C47" s="215">
        <v>185</v>
      </c>
      <c r="D47" s="216">
        <v>240</v>
      </c>
      <c r="E47" s="219">
        <v>130</v>
      </c>
      <c r="F47" s="222">
        <v>130</v>
      </c>
      <c r="G47" s="221">
        <v>110</v>
      </c>
      <c r="H47" s="231">
        <v>110</v>
      </c>
      <c r="I47" s="219">
        <v>170</v>
      </c>
      <c r="J47" s="220">
        <v>170</v>
      </c>
      <c r="K47" s="223">
        <v>125</v>
      </c>
      <c r="L47" s="220">
        <v>125</v>
      </c>
      <c r="M47" s="223">
        <v>110</v>
      </c>
      <c r="N47" s="220">
        <v>110</v>
      </c>
      <c r="O47" s="210">
        <v>6</v>
      </c>
      <c r="P47" s="313">
        <f t="shared" si="0"/>
        <v>138.33333333333334</v>
      </c>
      <c r="Q47" s="313">
        <f t="shared" si="1"/>
        <v>147.5</v>
      </c>
      <c r="R47" s="329">
        <f t="shared" si="2"/>
        <v>142.91666666666669</v>
      </c>
      <c r="S47" s="10">
        <v>143</v>
      </c>
    </row>
    <row r="48" spans="1:19" ht="18" customHeight="1">
      <c r="A48" s="24">
        <v>36</v>
      </c>
      <c r="B48" s="24" t="s">
        <v>47</v>
      </c>
      <c r="C48" s="215">
        <v>110</v>
      </c>
      <c r="D48" s="216">
        <v>110</v>
      </c>
      <c r="E48" s="219">
        <v>90</v>
      </c>
      <c r="F48" s="222">
        <v>90</v>
      </c>
      <c r="G48" s="221">
        <v>92</v>
      </c>
      <c r="H48" s="231">
        <v>92</v>
      </c>
      <c r="I48" s="219"/>
      <c r="J48" s="220">
        <f t="shared" ref="J48:J50" si="10">I48</f>
        <v>0</v>
      </c>
      <c r="K48" s="223">
        <v>110</v>
      </c>
      <c r="L48" s="220">
        <v>110</v>
      </c>
      <c r="M48" s="223">
        <v>95</v>
      </c>
      <c r="N48" s="220">
        <v>95</v>
      </c>
      <c r="O48" s="210">
        <v>5</v>
      </c>
      <c r="P48" s="313">
        <f t="shared" si="0"/>
        <v>99.4</v>
      </c>
      <c r="Q48" s="313">
        <f t="shared" si="1"/>
        <v>99.4</v>
      </c>
      <c r="R48" s="329">
        <f t="shared" si="2"/>
        <v>99.4</v>
      </c>
      <c r="S48" s="10">
        <v>99</v>
      </c>
    </row>
    <row r="49" spans="1:19" ht="17.25" customHeight="1">
      <c r="A49" s="24">
        <v>37</v>
      </c>
      <c r="B49" s="24" t="s">
        <v>48</v>
      </c>
      <c r="C49" s="215">
        <v>140</v>
      </c>
      <c r="D49" s="216">
        <v>140</v>
      </c>
      <c r="E49" s="219">
        <v>190</v>
      </c>
      <c r="F49" s="222">
        <v>190</v>
      </c>
      <c r="G49" s="221">
        <v>0</v>
      </c>
      <c r="H49" s="231"/>
      <c r="I49" s="219"/>
      <c r="J49" s="220">
        <f t="shared" si="10"/>
        <v>0</v>
      </c>
      <c r="K49" s="223"/>
      <c r="L49" s="220"/>
      <c r="M49" s="223"/>
      <c r="N49" s="220"/>
      <c r="O49" s="210">
        <v>3</v>
      </c>
      <c r="P49" s="313">
        <f t="shared" si="0"/>
        <v>110</v>
      </c>
      <c r="Q49" s="313">
        <f t="shared" si="1"/>
        <v>110</v>
      </c>
      <c r="R49" s="329">
        <f t="shared" si="2"/>
        <v>110</v>
      </c>
      <c r="S49" s="10">
        <v>110</v>
      </c>
    </row>
    <row r="50" spans="1:19" ht="18" customHeight="1">
      <c r="A50" s="24">
        <v>38</v>
      </c>
      <c r="B50" s="24" t="s">
        <v>49</v>
      </c>
      <c r="C50" s="215">
        <v>170</v>
      </c>
      <c r="D50" s="216">
        <v>170</v>
      </c>
      <c r="E50" s="219">
        <v>150</v>
      </c>
      <c r="F50" s="222">
        <v>150</v>
      </c>
      <c r="G50" s="221">
        <v>170</v>
      </c>
      <c r="H50" s="231">
        <v>170</v>
      </c>
      <c r="I50" s="219">
        <v>200</v>
      </c>
      <c r="J50" s="220">
        <f t="shared" si="10"/>
        <v>200</v>
      </c>
      <c r="K50" s="223">
        <v>160</v>
      </c>
      <c r="L50" s="220">
        <v>160</v>
      </c>
      <c r="M50" s="223">
        <v>165</v>
      </c>
      <c r="N50" s="220">
        <v>165</v>
      </c>
      <c r="O50" s="210">
        <v>5</v>
      </c>
      <c r="P50" s="313">
        <f t="shared" si="0"/>
        <v>203</v>
      </c>
      <c r="Q50" s="313">
        <f t="shared" si="1"/>
        <v>203</v>
      </c>
      <c r="R50" s="329">
        <f t="shared" si="2"/>
        <v>203</v>
      </c>
      <c r="S50" s="10">
        <v>203</v>
      </c>
    </row>
    <row r="51" spans="1:19" ht="18.75" customHeight="1">
      <c r="A51" s="24">
        <v>39</v>
      </c>
      <c r="B51" s="24" t="s">
        <v>50</v>
      </c>
      <c r="C51" s="215">
        <v>220</v>
      </c>
      <c r="D51" s="216">
        <v>230</v>
      </c>
      <c r="E51" s="219">
        <v>250</v>
      </c>
      <c r="F51" s="222">
        <v>250</v>
      </c>
      <c r="G51" s="221">
        <v>210</v>
      </c>
      <c r="H51" s="231">
        <v>210</v>
      </c>
      <c r="I51" s="219">
        <v>195</v>
      </c>
      <c r="J51" s="220">
        <v>195</v>
      </c>
      <c r="K51" s="223">
        <v>235</v>
      </c>
      <c r="L51" s="220">
        <v>235</v>
      </c>
      <c r="M51" s="223">
        <v>185</v>
      </c>
      <c r="N51" s="220">
        <v>185</v>
      </c>
      <c r="O51" s="210">
        <v>5</v>
      </c>
      <c r="P51" s="313">
        <f t="shared" si="0"/>
        <v>259</v>
      </c>
      <c r="Q51" s="313">
        <f t="shared" si="1"/>
        <v>261</v>
      </c>
      <c r="R51" s="329">
        <f t="shared" si="2"/>
        <v>260</v>
      </c>
      <c r="S51" s="10">
        <v>260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22"/>
      <c r="P52" s="313"/>
      <c r="Q52" s="313"/>
      <c r="R52" s="329">
        <f t="shared" si="2"/>
        <v>0</v>
      </c>
    </row>
    <row r="53" spans="1:19" ht="29.25" customHeight="1">
      <c r="A53" s="24">
        <v>40</v>
      </c>
      <c r="B53" s="24" t="s">
        <v>52</v>
      </c>
      <c r="C53" s="215">
        <v>60</v>
      </c>
      <c r="D53" s="216">
        <v>60</v>
      </c>
      <c r="E53" s="219">
        <v>60</v>
      </c>
      <c r="F53" s="220">
        <v>60</v>
      </c>
      <c r="G53" s="221">
        <v>60</v>
      </c>
      <c r="H53" s="222">
        <v>60</v>
      </c>
      <c r="I53" s="233">
        <v>60</v>
      </c>
      <c r="J53" s="234">
        <v>60</v>
      </c>
      <c r="K53" s="233">
        <v>60</v>
      </c>
      <c r="L53" s="234">
        <v>60</v>
      </c>
      <c r="M53" s="233">
        <v>60</v>
      </c>
      <c r="N53" s="234">
        <v>60</v>
      </c>
      <c r="O53" s="210">
        <v>6</v>
      </c>
      <c r="P53" s="313">
        <f t="shared" si="0"/>
        <v>60</v>
      </c>
      <c r="Q53" s="313">
        <f t="shared" si="1"/>
        <v>60</v>
      </c>
      <c r="R53" s="329">
        <f t="shared" si="2"/>
        <v>60</v>
      </c>
      <c r="S53" s="10">
        <v>60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S7" sqref="S7:S53"/>
      <selection pane="topRight" activeCell="S7" sqref="S7:S53"/>
      <selection pane="bottomLeft" activeCell="S7" sqref="S7:S53"/>
      <selection pane="bottomRight" activeCell="S7" sqref="S7:S5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0.28515625" style="10" customWidth="1"/>
    <col min="19" max="16384" width="9.140625" style="10"/>
  </cols>
  <sheetData>
    <row r="1" spans="1:19" hidden="1"/>
    <row r="2" spans="1:19" ht="79.5" customHeight="1">
      <c r="A2" s="11"/>
      <c r="B2" s="489" t="s">
        <v>146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23"/>
    </row>
    <row r="3" spans="1:19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24" t="s">
        <v>58</v>
      </c>
      <c r="P3" s="487" t="s">
        <v>56</v>
      </c>
      <c r="Q3" s="487"/>
    </row>
    <row r="4" spans="1:19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24" t="s">
        <v>64</v>
      </c>
      <c r="P4" s="487"/>
      <c r="Q4" s="487"/>
    </row>
    <row r="5" spans="1:19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  <c r="R5" s="10" t="s">
        <v>147</v>
      </c>
    </row>
    <row r="6" spans="1:19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9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32</v>
      </c>
      <c r="J7" s="213">
        <v>32</v>
      </c>
      <c r="K7" s="212">
        <v>35</v>
      </c>
      <c r="L7" s="213">
        <v>35</v>
      </c>
      <c r="M7" s="215">
        <v>39</v>
      </c>
      <c r="N7" s="216">
        <f>M7</f>
        <v>39</v>
      </c>
      <c r="O7" s="208">
        <v>6</v>
      </c>
      <c r="P7" s="313">
        <f>AVERAGE(C7,E7,G7,I7,K7,M7)</f>
        <v>35.333333333333336</v>
      </c>
      <c r="Q7" s="313">
        <f>AVERAGE(D7,F7,H7,J7,L7,N7)</f>
        <v>36.166666666666664</v>
      </c>
      <c r="R7" s="329">
        <f>(P7+Q7)/2</f>
        <v>35.75</v>
      </c>
      <c r="S7" s="10">
        <v>36</v>
      </c>
    </row>
    <row r="8" spans="1:19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60</v>
      </c>
      <c r="J8" s="213">
        <v>60</v>
      </c>
      <c r="K8" s="212">
        <v>60</v>
      </c>
      <c r="L8" s="213">
        <v>90</v>
      </c>
      <c r="M8" s="215">
        <v>65</v>
      </c>
      <c r="N8" s="216">
        <v>98</v>
      </c>
      <c r="O8" s="208">
        <v>6</v>
      </c>
      <c r="P8" s="313">
        <f t="shared" ref="P8:P53" si="0">AVERAGE(C8,E8,G8,I8,K8,M8)</f>
        <v>62</v>
      </c>
      <c r="Q8" s="313">
        <f>AVERAGE(D8,F8,H8,J8,L8,N8)</f>
        <v>80.166666666666671</v>
      </c>
      <c r="R8" s="329">
        <f t="shared" ref="R8:R53" si="1">(P8+Q8)/2</f>
        <v>71.083333333333343</v>
      </c>
      <c r="S8" s="10">
        <v>71</v>
      </c>
    </row>
    <row r="9" spans="1:19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/>
      <c r="J9" s="213"/>
      <c r="K9" s="212">
        <v>65</v>
      </c>
      <c r="L9" s="213">
        <v>65</v>
      </c>
      <c r="M9" s="215">
        <v>70</v>
      </c>
      <c r="N9" s="216">
        <f>M9</f>
        <v>70</v>
      </c>
      <c r="O9" s="208">
        <v>5</v>
      </c>
      <c r="P9" s="313">
        <f t="shared" si="0"/>
        <v>70.599999999999994</v>
      </c>
      <c r="Q9" s="313">
        <f t="shared" ref="Q9:Q53" si="2">AVERAGE(D9,F9,H9,J9,L9,N9)</f>
        <v>70.599999999999994</v>
      </c>
      <c r="R9" s="329">
        <f t="shared" si="1"/>
        <v>70.599999999999994</v>
      </c>
      <c r="S9" s="10">
        <v>71</v>
      </c>
    </row>
    <row r="10" spans="1:19" ht="31.5" customHeight="1">
      <c r="A10" s="24">
        <v>4</v>
      </c>
      <c r="B10" s="24" t="s">
        <v>10</v>
      </c>
      <c r="C10" s="215">
        <v>40</v>
      </c>
      <c r="D10" s="216">
        <f>C10</f>
        <v>40</v>
      </c>
      <c r="E10" s="218">
        <v>43</v>
      </c>
      <c r="F10" s="213">
        <f t="shared" ref="F10:F14" si="3">E10</f>
        <v>43</v>
      </c>
      <c r="G10" s="215">
        <v>33</v>
      </c>
      <c r="H10" s="239">
        <v>33</v>
      </c>
      <c r="I10" s="215">
        <v>36</v>
      </c>
      <c r="J10" s="213">
        <v>36</v>
      </c>
      <c r="K10" s="215">
        <v>39</v>
      </c>
      <c r="L10" s="216">
        <v>39</v>
      </c>
      <c r="M10" s="215">
        <v>34</v>
      </c>
      <c r="N10" s="216">
        <v>34</v>
      </c>
      <c r="O10" s="208">
        <v>6</v>
      </c>
      <c r="P10" s="313">
        <f t="shared" si="0"/>
        <v>37.5</v>
      </c>
      <c r="Q10" s="313">
        <f t="shared" si="2"/>
        <v>37.5</v>
      </c>
      <c r="R10" s="329">
        <f t="shared" si="1"/>
        <v>37.5</v>
      </c>
      <c r="S10" s="10">
        <v>38</v>
      </c>
    </row>
    <row r="11" spans="1:19" ht="25.5" customHeight="1">
      <c r="A11" s="24">
        <v>5</v>
      </c>
      <c r="B11" s="24" t="s">
        <v>11</v>
      </c>
      <c r="C11" s="215">
        <v>98</v>
      </c>
      <c r="D11" s="216">
        <v>110</v>
      </c>
      <c r="E11" s="218">
        <v>123</v>
      </c>
      <c r="F11" s="213">
        <v>123</v>
      </c>
      <c r="G11" s="215">
        <v>109</v>
      </c>
      <c r="H11" s="239">
        <v>109</v>
      </c>
      <c r="I11" s="215">
        <v>72</v>
      </c>
      <c r="J11" s="213">
        <v>105</v>
      </c>
      <c r="K11" s="215">
        <v>89</v>
      </c>
      <c r="L11" s="216">
        <v>105</v>
      </c>
      <c r="M11" s="215">
        <v>97</v>
      </c>
      <c r="N11" s="216">
        <v>97</v>
      </c>
      <c r="O11" s="208">
        <v>6</v>
      </c>
      <c r="P11" s="313">
        <f t="shared" si="0"/>
        <v>98</v>
      </c>
      <c r="Q11" s="313">
        <f t="shared" si="2"/>
        <v>108.16666666666667</v>
      </c>
      <c r="R11" s="329">
        <f t="shared" si="1"/>
        <v>103.08333333333334</v>
      </c>
      <c r="S11" s="10">
        <v>103</v>
      </c>
    </row>
    <row r="12" spans="1:19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/>
      <c r="F12" s="213">
        <f>E12</f>
        <v>0</v>
      </c>
      <c r="G12" s="215">
        <v>58</v>
      </c>
      <c r="H12" s="239">
        <f>G12</f>
        <v>58</v>
      </c>
      <c r="I12" s="215">
        <v>55</v>
      </c>
      <c r="J12" s="213">
        <v>55</v>
      </c>
      <c r="K12" s="215">
        <v>55</v>
      </c>
      <c r="L12" s="216">
        <v>55</v>
      </c>
      <c r="M12" s="215">
        <v>58</v>
      </c>
      <c r="N12" s="216">
        <v>58</v>
      </c>
      <c r="O12" s="208">
        <v>6</v>
      </c>
      <c r="P12" s="313">
        <f t="shared" si="0"/>
        <v>55.6</v>
      </c>
      <c r="Q12" s="313">
        <f t="shared" si="2"/>
        <v>46.333333333333336</v>
      </c>
      <c r="R12" s="329">
        <f t="shared" si="1"/>
        <v>50.966666666666669</v>
      </c>
      <c r="S12" s="10">
        <v>51</v>
      </c>
    </row>
    <row r="13" spans="1:19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18</v>
      </c>
      <c r="J13" s="213">
        <f t="shared" ref="J13:J14" si="4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</v>
      </c>
      <c r="Q13" s="313">
        <f t="shared" si="2"/>
        <v>18</v>
      </c>
      <c r="R13" s="329">
        <f t="shared" si="1"/>
        <v>18</v>
      </c>
      <c r="S13" s="10">
        <v>18</v>
      </c>
    </row>
    <row r="14" spans="1:19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3"/>
        <v>430</v>
      </c>
      <c r="G14" s="215">
        <v>470</v>
      </c>
      <c r="H14" s="239">
        <f t="shared" ref="H14" si="5">G14</f>
        <v>470</v>
      </c>
      <c r="I14" s="215">
        <v>420</v>
      </c>
      <c r="J14" s="213">
        <f t="shared" si="4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2"/>
        <v>430</v>
      </c>
      <c r="R14" s="329">
        <f t="shared" si="1"/>
        <v>424.16666666666663</v>
      </c>
      <c r="S14" s="10">
        <v>424</v>
      </c>
    </row>
    <row r="15" spans="1:19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2"/>
        <v>#DIV/0!</v>
      </c>
      <c r="R15" s="329"/>
    </row>
    <row r="16" spans="1:19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25"/>
      <c r="P16" s="313" t="e">
        <f t="shared" si="0"/>
        <v>#DIV/0!</v>
      </c>
      <c r="Q16" s="313" t="e">
        <f t="shared" si="2"/>
        <v>#DIV/0!</v>
      </c>
      <c r="R16" s="329"/>
    </row>
    <row r="17" spans="1:19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2"/>
        <v>235.5</v>
      </c>
      <c r="R17" s="329">
        <f t="shared" si="1"/>
        <v>226.08333333333331</v>
      </c>
      <c r="S17" s="10">
        <v>226</v>
      </c>
    </row>
    <row r="18" spans="1:19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315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386.16666666666669</v>
      </c>
      <c r="Q18" s="313">
        <f t="shared" si="2"/>
        <v>440</v>
      </c>
      <c r="R18" s="329">
        <f t="shared" si="1"/>
        <v>413.08333333333337</v>
      </c>
      <c r="S18" s="10">
        <v>413</v>
      </c>
    </row>
    <row r="19" spans="1:19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6">G19</f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3</v>
      </c>
      <c r="P19" s="313">
        <f t="shared" si="0"/>
        <v>298.25</v>
      </c>
      <c r="Q19" s="313">
        <f t="shared" si="2"/>
        <v>325</v>
      </c>
      <c r="R19" s="329">
        <f t="shared" si="1"/>
        <v>311.625</v>
      </c>
      <c r="S19" s="10">
        <v>312</v>
      </c>
    </row>
    <row r="20" spans="1:19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25"/>
      <c r="P20" s="313"/>
      <c r="Q20" s="313"/>
      <c r="R20" s="329">
        <f t="shared" si="1"/>
        <v>0</v>
      </c>
    </row>
    <row r="21" spans="1:19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2"/>
        <v>270</v>
      </c>
      <c r="R21" s="329">
        <f t="shared" si="1"/>
        <v>270</v>
      </c>
      <c r="S21" s="10">
        <v>270</v>
      </c>
    </row>
    <row r="22" spans="1:19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2"/>
        <v>365</v>
      </c>
      <c r="R22" s="329">
        <f t="shared" si="1"/>
        <v>365</v>
      </c>
      <c r="S22" s="10">
        <v>365</v>
      </c>
    </row>
    <row r="23" spans="1:19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7">G23</f>
        <v>160</v>
      </c>
      <c r="I23" s="219">
        <v>170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165</v>
      </c>
      <c r="Q23" s="313">
        <f t="shared" si="2"/>
        <v>168.33333333333334</v>
      </c>
      <c r="R23" s="329">
        <f t="shared" si="1"/>
        <v>166.66666666666669</v>
      </c>
      <c r="S23" s="10">
        <v>167</v>
      </c>
    </row>
    <row r="24" spans="1:19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/>
      <c r="J24" s="220"/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117.5</v>
      </c>
      <c r="Q24" s="313">
        <f t="shared" si="2"/>
        <v>158.75</v>
      </c>
      <c r="R24" s="329">
        <f t="shared" si="1"/>
        <v>138.125</v>
      </c>
      <c r="S24" s="10">
        <v>138</v>
      </c>
    </row>
    <row r="25" spans="1:19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7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2"/>
        <v>372.5</v>
      </c>
      <c r="R25" s="329">
        <f t="shared" si="1"/>
        <v>372.5</v>
      </c>
      <c r="S25" s="10">
        <v>373</v>
      </c>
    </row>
    <row r="26" spans="1:19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7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2"/>
        <v>279.5</v>
      </c>
      <c r="R26" s="329">
        <f t="shared" si="1"/>
        <v>279.5</v>
      </c>
      <c r="S26" s="10">
        <v>280</v>
      </c>
    </row>
    <row r="27" spans="1:19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2"/>
        <v>83</v>
      </c>
      <c r="R27" s="329">
        <f t="shared" si="1"/>
        <v>55.083333333333336</v>
      </c>
      <c r="S27" s="10">
        <v>55</v>
      </c>
    </row>
    <row r="28" spans="1:19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25"/>
      <c r="P28" s="313"/>
      <c r="Q28" s="313"/>
      <c r="R28" s="329">
        <f t="shared" si="1"/>
        <v>0</v>
      </c>
    </row>
    <row r="29" spans="1:19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2"/>
        <v>26.5</v>
      </c>
      <c r="R29" s="329">
        <f t="shared" si="1"/>
        <v>26.5</v>
      </c>
      <c r="S29" s="10">
        <v>27</v>
      </c>
    </row>
    <row r="30" spans="1:19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2"/>
        <v>#DIV/0!</v>
      </c>
      <c r="R30" s="329"/>
    </row>
    <row r="31" spans="1:19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25"/>
      <c r="P31" s="313" t="e">
        <f t="shared" si="0"/>
        <v>#DIV/0!</v>
      </c>
      <c r="Q31" s="313" t="e">
        <f t="shared" si="2"/>
        <v>#DIV/0!</v>
      </c>
      <c r="R31" s="329"/>
    </row>
    <row r="32" spans="1:19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2"/>
        <v>76.5</v>
      </c>
      <c r="R32" s="329">
        <f t="shared" si="1"/>
        <v>73.25</v>
      </c>
      <c r="S32" s="10">
        <v>73</v>
      </c>
    </row>
    <row r="33" spans="1:19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8">G33</f>
        <v>590</v>
      </c>
      <c r="I33" s="219">
        <v>568</v>
      </c>
      <c r="J33" s="220">
        <f t="shared" ref="J33:J37" si="9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2"/>
        <v>595.6</v>
      </c>
      <c r="R33" s="329">
        <f t="shared" si="1"/>
        <v>595.58181818181822</v>
      </c>
      <c r="S33" s="10">
        <v>596</v>
      </c>
    </row>
    <row r="34" spans="1:19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8"/>
        <v>412</v>
      </c>
      <c r="I34" s="219">
        <v>360</v>
      </c>
      <c r="J34" s="220">
        <f t="shared" si="9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2"/>
        <v>355.33333333333331</v>
      </c>
      <c r="R34" s="329">
        <f t="shared" si="1"/>
        <v>347</v>
      </c>
      <c r="S34" s="10">
        <v>347</v>
      </c>
    </row>
    <row r="35" spans="1:19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8"/>
        <v>0</v>
      </c>
      <c r="I35" s="219">
        <v>100</v>
      </c>
      <c r="J35" s="220">
        <f t="shared" si="9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2"/>
        <v>39</v>
      </c>
      <c r="R35" s="329">
        <f t="shared" si="1"/>
        <v>68.25</v>
      </c>
      <c r="S35" s="10">
        <v>68</v>
      </c>
    </row>
    <row r="36" spans="1:19" ht="27" customHeight="1">
      <c r="A36" s="24">
        <v>26</v>
      </c>
      <c r="B36" s="24" t="s">
        <v>35</v>
      </c>
      <c r="C36" s="215">
        <v>361</v>
      </c>
      <c r="D36" s="216">
        <f>C36</f>
        <v>361</v>
      </c>
      <c r="E36" s="219">
        <v>361</v>
      </c>
      <c r="F36" s="220">
        <f>E36</f>
        <v>361</v>
      </c>
      <c r="G36" s="221">
        <v>327</v>
      </c>
      <c r="H36" s="231">
        <f t="shared" si="8"/>
        <v>327</v>
      </c>
      <c r="I36" s="219">
        <v>340</v>
      </c>
      <c r="J36" s="220">
        <f t="shared" si="9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336.35185185185185</v>
      </c>
      <c r="Q36" s="313">
        <f t="shared" si="2"/>
        <v>336.33333333333331</v>
      </c>
      <c r="R36" s="329">
        <f t="shared" si="1"/>
        <v>336.34259259259261</v>
      </c>
      <c r="S36" s="10">
        <v>336</v>
      </c>
    </row>
    <row r="37" spans="1:19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8"/>
        <v>350</v>
      </c>
      <c r="I37" s="219">
        <v>348</v>
      </c>
      <c r="J37" s="220">
        <f t="shared" si="9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2"/>
        <v>486.33333333333331</v>
      </c>
      <c r="R37" s="329">
        <f t="shared" si="1"/>
        <v>421.33333333333331</v>
      </c>
      <c r="S37" s="10">
        <v>421</v>
      </c>
    </row>
    <row r="38" spans="1:19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25"/>
      <c r="P38" s="313" t="e">
        <f t="shared" si="0"/>
        <v>#DIV/0!</v>
      </c>
      <c r="Q38" s="313" t="e">
        <f t="shared" si="2"/>
        <v>#DIV/0!</v>
      </c>
      <c r="R38" s="329"/>
    </row>
    <row r="39" spans="1:19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20</v>
      </c>
      <c r="J39" s="220">
        <v>25</v>
      </c>
      <c r="K39" s="223">
        <v>56</v>
      </c>
      <c r="L39" s="220">
        <v>56</v>
      </c>
      <c r="M39" s="223">
        <v>22</v>
      </c>
      <c r="N39" s="220">
        <v>22</v>
      </c>
      <c r="O39" s="210">
        <v>5</v>
      </c>
      <c r="P39" s="313">
        <f t="shared" si="0"/>
        <v>28.4</v>
      </c>
      <c r="Q39" s="313">
        <f t="shared" si="2"/>
        <v>29.4</v>
      </c>
      <c r="R39" s="329">
        <f t="shared" si="1"/>
        <v>28.9</v>
      </c>
      <c r="S39" s="10">
        <v>29</v>
      </c>
    </row>
    <row r="40" spans="1:19" ht="30" customHeight="1">
      <c r="A40" s="24">
        <v>29</v>
      </c>
      <c r="B40" s="24" t="s">
        <v>39</v>
      </c>
      <c r="C40" s="215">
        <v>22</v>
      </c>
      <c r="D40" s="216">
        <f>C40</f>
        <v>22</v>
      </c>
      <c r="E40" s="219">
        <v>26</v>
      </c>
      <c r="F40" s="222">
        <v>26</v>
      </c>
      <c r="G40" s="219">
        <v>23</v>
      </c>
      <c r="H40" s="232">
        <v>23</v>
      </c>
      <c r="I40" s="219">
        <v>23</v>
      </c>
      <c r="J40" s="220">
        <v>23</v>
      </c>
      <c r="K40" s="223">
        <v>23</v>
      </c>
      <c r="L40" s="220">
        <v>23</v>
      </c>
      <c r="M40" s="223">
        <v>22</v>
      </c>
      <c r="N40" s="220">
        <v>22</v>
      </c>
      <c r="O40" s="210">
        <v>6</v>
      </c>
      <c r="P40" s="313">
        <f t="shared" si="0"/>
        <v>23.166666666666668</v>
      </c>
      <c r="Q40" s="313">
        <f t="shared" si="2"/>
        <v>23.166666666666668</v>
      </c>
      <c r="R40" s="329">
        <f t="shared" si="1"/>
        <v>23.166666666666668</v>
      </c>
      <c r="S40" s="10">
        <v>23</v>
      </c>
    </row>
    <row r="41" spans="1:19" ht="38.25" customHeight="1">
      <c r="A41" s="24">
        <v>30</v>
      </c>
      <c r="B41" s="24" t="s">
        <v>40</v>
      </c>
      <c r="C41" s="215">
        <v>12</v>
      </c>
      <c r="D41" s="216">
        <f>C41</f>
        <v>12</v>
      </c>
      <c r="E41" s="219"/>
      <c r="F41" s="222">
        <f>E41</f>
        <v>0</v>
      </c>
      <c r="G41" s="219">
        <v>15</v>
      </c>
      <c r="H41" s="232">
        <v>15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13.4</v>
      </c>
      <c r="Q41" s="313">
        <f t="shared" si="2"/>
        <v>11.166666666666666</v>
      </c>
      <c r="R41" s="329">
        <f t="shared" si="1"/>
        <v>12.283333333333333</v>
      </c>
      <c r="S41" s="10">
        <v>12</v>
      </c>
    </row>
    <row r="42" spans="1:19" ht="27.75" customHeight="1">
      <c r="A42" s="24">
        <v>31</v>
      </c>
      <c r="B42" s="24" t="s">
        <v>41</v>
      </c>
      <c r="C42" s="215">
        <v>24</v>
      </c>
      <c r="D42" s="216">
        <v>75</v>
      </c>
      <c r="E42" s="219">
        <v>70</v>
      </c>
      <c r="F42" s="222">
        <f>E42</f>
        <v>70</v>
      </c>
      <c r="G42" s="219">
        <v>24</v>
      </c>
      <c r="H42" s="232">
        <f>G42</f>
        <v>24</v>
      </c>
      <c r="I42" s="219">
        <v>25</v>
      </c>
      <c r="J42" s="220">
        <v>25</v>
      </c>
      <c r="K42" s="223">
        <v>23</v>
      </c>
      <c r="L42" s="220">
        <v>23</v>
      </c>
      <c r="M42" s="223">
        <v>22</v>
      </c>
      <c r="N42" s="220">
        <v>22</v>
      </c>
      <c r="O42" s="210">
        <v>6</v>
      </c>
      <c r="P42" s="313">
        <f t="shared" si="0"/>
        <v>31.333333333333332</v>
      </c>
      <c r="Q42" s="313">
        <f t="shared" si="2"/>
        <v>39.833333333333336</v>
      </c>
      <c r="R42" s="329">
        <f t="shared" si="1"/>
        <v>35.583333333333336</v>
      </c>
      <c r="S42" s="10">
        <v>36</v>
      </c>
    </row>
    <row r="43" spans="1:19" ht="18.75" customHeight="1">
      <c r="A43" s="24">
        <v>32</v>
      </c>
      <c r="B43" s="24" t="s">
        <v>42</v>
      </c>
      <c r="C43" s="215">
        <v>110</v>
      </c>
      <c r="D43" s="216">
        <f>C43</f>
        <v>110</v>
      </c>
      <c r="E43" s="219"/>
      <c r="F43" s="222">
        <f>E43</f>
        <v>0</v>
      </c>
      <c r="G43" s="219">
        <v>95</v>
      </c>
      <c r="H43" s="232">
        <v>95</v>
      </c>
      <c r="I43" s="219"/>
      <c r="J43" s="220"/>
      <c r="K43" s="223">
        <v>70</v>
      </c>
      <c r="L43" s="220">
        <v>70</v>
      </c>
      <c r="M43" s="223">
        <v>110</v>
      </c>
      <c r="N43" s="220">
        <f>M43</f>
        <v>110</v>
      </c>
      <c r="O43" s="210">
        <v>4</v>
      </c>
      <c r="P43" s="313">
        <f t="shared" si="0"/>
        <v>96.25</v>
      </c>
      <c r="Q43" s="313">
        <f t="shared" si="2"/>
        <v>77</v>
      </c>
      <c r="R43" s="329">
        <f t="shared" si="1"/>
        <v>86.625</v>
      </c>
      <c r="S43" s="10">
        <v>87</v>
      </c>
    </row>
    <row r="44" spans="1:19" ht="20.25" customHeight="1">
      <c r="A44" s="24">
        <v>33</v>
      </c>
      <c r="B44" s="24" t="s">
        <v>43</v>
      </c>
      <c r="C44" s="215">
        <v>140</v>
      </c>
      <c r="D44" s="216">
        <v>145</v>
      </c>
      <c r="E44" s="219">
        <v>150</v>
      </c>
      <c r="F44" s="222">
        <f>E44</f>
        <v>150</v>
      </c>
      <c r="G44" s="219">
        <v>146</v>
      </c>
      <c r="H44" s="232">
        <f>G44</f>
        <v>146</v>
      </c>
      <c r="I44" s="219">
        <v>115</v>
      </c>
      <c r="J44" s="220">
        <v>115</v>
      </c>
      <c r="K44" s="223">
        <v>130</v>
      </c>
      <c r="L44" s="220">
        <v>130</v>
      </c>
      <c r="M44" s="223">
        <v>140</v>
      </c>
      <c r="N44" s="220">
        <f>M44</f>
        <v>140</v>
      </c>
      <c r="O44" s="210">
        <v>6</v>
      </c>
      <c r="P44" s="313">
        <f t="shared" si="0"/>
        <v>136.83333333333334</v>
      </c>
      <c r="Q44" s="313">
        <f t="shared" si="2"/>
        <v>137.66666666666666</v>
      </c>
      <c r="R44" s="329">
        <f t="shared" si="1"/>
        <v>137.25</v>
      </c>
      <c r="S44" s="10">
        <v>137</v>
      </c>
    </row>
    <row r="45" spans="1:19" ht="28.5" customHeight="1">
      <c r="A45" s="24">
        <v>34</v>
      </c>
      <c r="B45" s="24" t="s">
        <v>44</v>
      </c>
      <c r="C45" s="215">
        <v>360</v>
      </c>
      <c r="D45" s="216">
        <f>C45</f>
        <v>360</v>
      </c>
      <c r="E45" s="219">
        <v>380</v>
      </c>
      <c r="F45" s="222">
        <f>E45</f>
        <v>380</v>
      </c>
      <c r="G45" s="219">
        <v>399</v>
      </c>
      <c r="H45" s="232">
        <f>G45</f>
        <v>399</v>
      </c>
      <c r="I45" s="219"/>
      <c r="J45" s="220"/>
      <c r="K45" s="223">
        <v>380</v>
      </c>
      <c r="L45" s="220">
        <f>K45</f>
        <v>380</v>
      </c>
      <c r="M45" s="223">
        <v>400</v>
      </c>
      <c r="N45" s="220">
        <f>M45</f>
        <v>400</v>
      </c>
      <c r="O45" s="210">
        <v>5</v>
      </c>
      <c r="P45" s="313">
        <f t="shared" si="0"/>
        <v>383.8</v>
      </c>
      <c r="Q45" s="313">
        <f t="shared" si="2"/>
        <v>383.8</v>
      </c>
      <c r="R45" s="329">
        <f t="shared" si="1"/>
        <v>383.8</v>
      </c>
      <c r="S45" s="10">
        <v>384</v>
      </c>
    </row>
    <row r="46" spans="1:19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25"/>
      <c r="P46" s="313" t="e">
        <f t="shared" si="0"/>
        <v>#DIV/0!</v>
      </c>
      <c r="Q46" s="313" t="e">
        <f t="shared" si="2"/>
        <v>#DIV/0!</v>
      </c>
      <c r="R46" s="329"/>
    </row>
    <row r="47" spans="1:19" ht="21" customHeight="1">
      <c r="A47" s="24">
        <v>35</v>
      </c>
      <c r="B47" s="24" t="s">
        <v>46</v>
      </c>
      <c r="C47" s="215">
        <v>135</v>
      </c>
      <c r="D47" s="216">
        <v>250</v>
      </c>
      <c r="E47" s="219">
        <v>110</v>
      </c>
      <c r="F47" s="222">
        <v>145</v>
      </c>
      <c r="G47" s="221">
        <v>119</v>
      </c>
      <c r="H47" s="231">
        <v>129</v>
      </c>
      <c r="I47" s="219">
        <v>170</v>
      </c>
      <c r="J47" s="220">
        <v>170</v>
      </c>
      <c r="K47" s="223">
        <v>125</v>
      </c>
      <c r="L47" s="220">
        <v>125</v>
      </c>
      <c r="M47" s="223">
        <v>120</v>
      </c>
      <c r="N47" s="220">
        <v>120</v>
      </c>
      <c r="O47" s="210">
        <v>6</v>
      </c>
      <c r="P47" s="313">
        <f t="shared" si="0"/>
        <v>129.83333333333334</v>
      </c>
      <c r="Q47" s="313">
        <f t="shared" si="2"/>
        <v>156.5</v>
      </c>
      <c r="R47" s="329">
        <f t="shared" si="1"/>
        <v>143.16666666666669</v>
      </c>
      <c r="S47" s="10">
        <v>143</v>
      </c>
    </row>
    <row r="48" spans="1:19" ht="18" customHeight="1">
      <c r="A48" s="24">
        <v>36</v>
      </c>
      <c r="B48" s="24" t="s">
        <v>47</v>
      </c>
      <c r="C48" s="215">
        <v>99</v>
      </c>
      <c r="D48" s="216">
        <f>C48</f>
        <v>99</v>
      </c>
      <c r="E48" s="219">
        <v>110</v>
      </c>
      <c r="F48" s="222">
        <v>110</v>
      </c>
      <c r="G48" s="221">
        <v>93</v>
      </c>
      <c r="H48" s="231">
        <v>93</v>
      </c>
      <c r="I48" s="219"/>
      <c r="J48" s="220"/>
      <c r="K48" s="223">
        <v>95</v>
      </c>
      <c r="L48" s="220">
        <v>95</v>
      </c>
      <c r="M48" s="223">
        <v>95</v>
      </c>
      <c r="N48" s="220">
        <f>M48</f>
        <v>95</v>
      </c>
      <c r="O48" s="210">
        <v>5</v>
      </c>
      <c r="P48" s="313">
        <f t="shared" si="0"/>
        <v>98.4</v>
      </c>
      <c r="Q48" s="313">
        <f t="shared" si="2"/>
        <v>98.4</v>
      </c>
      <c r="R48" s="329">
        <f t="shared" si="1"/>
        <v>98.4</v>
      </c>
      <c r="S48" s="10">
        <v>98</v>
      </c>
    </row>
    <row r="49" spans="1:19" ht="17.25" customHeight="1">
      <c r="A49" s="24">
        <v>37</v>
      </c>
      <c r="B49" s="24" t="s">
        <v>48</v>
      </c>
      <c r="C49" s="215">
        <v>140</v>
      </c>
      <c r="D49" s="216">
        <v>190</v>
      </c>
      <c r="E49" s="219"/>
      <c r="F49" s="222"/>
      <c r="G49" s="221"/>
      <c r="H49" s="231">
        <f>G49</f>
        <v>0</v>
      </c>
      <c r="I49" s="219"/>
      <c r="J49" s="220"/>
      <c r="K49" s="223"/>
      <c r="L49" s="220"/>
      <c r="M49" s="223"/>
      <c r="N49" s="220"/>
      <c r="O49" s="210">
        <v>1</v>
      </c>
      <c r="P49" s="313">
        <f t="shared" si="0"/>
        <v>140</v>
      </c>
      <c r="Q49" s="313">
        <f t="shared" si="2"/>
        <v>95</v>
      </c>
      <c r="R49" s="329">
        <f t="shared" si="1"/>
        <v>117.5</v>
      </c>
      <c r="S49" s="10">
        <v>118</v>
      </c>
    </row>
    <row r="50" spans="1:19" ht="18" customHeight="1">
      <c r="A50" s="24">
        <v>38</v>
      </c>
      <c r="B50" s="24" t="s">
        <v>49</v>
      </c>
      <c r="C50" s="215">
        <v>180</v>
      </c>
      <c r="D50" s="216">
        <f>C50</f>
        <v>180</v>
      </c>
      <c r="E50" s="219">
        <v>200</v>
      </c>
      <c r="F50" s="222">
        <f>E50</f>
        <v>200</v>
      </c>
      <c r="G50" s="221">
        <v>179</v>
      </c>
      <c r="H50" s="231">
        <f>G50</f>
        <v>179</v>
      </c>
      <c r="I50" s="219">
        <v>200</v>
      </c>
      <c r="J50" s="220">
        <f t="shared" ref="J50" si="10">I50</f>
        <v>200</v>
      </c>
      <c r="K50" s="223">
        <v>150</v>
      </c>
      <c r="L50" s="220">
        <v>150</v>
      </c>
      <c r="M50" s="223">
        <v>175</v>
      </c>
      <c r="N50" s="220">
        <f>M50</f>
        <v>175</v>
      </c>
      <c r="O50" s="210">
        <v>6</v>
      </c>
      <c r="P50" s="313">
        <f t="shared" si="0"/>
        <v>180.66666666666666</v>
      </c>
      <c r="Q50" s="313">
        <f t="shared" si="2"/>
        <v>180.66666666666666</v>
      </c>
      <c r="R50" s="329">
        <f t="shared" si="1"/>
        <v>180.66666666666666</v>
      </c>
      <c r="S50" s="10">
        <v>181</v>
      </c>
    </row>
    <row r="51" spans="1:19" ht="18.75" customHeight="1">
      <c r="A51" s="24">
        <v>39</v>
      </c>
      <c r="B51" s="24" t="s">
        <v>50</v>
      </c>
      <c r="C51" s="215">
        <v>140</v>
      </c>
      <c r="D51" s="216">
        <f>C51</f>
        <v>140</v>
      </c>
      <c r="E51" s="219">
        <v>150</v>
      </c>
      <c r="F51" s="222">
        <f>E51</f>
        <v>150</v>
      </c>
      <c r="G51" s="221">
        <v>229</v>
      </c>
      <c r="H51" s="231">
        <f>G51</f>
        <v>229</v>
      </c>
      <c r="I51" s="219">
        <v>195</v>
      </c>
      <c r="J51" s="220">
        <v>195</v>
      </c>
      <c r="K51" s="223">
        <v>220</v>
      </c>
      <c r="L51" s="220">
        <v>220</v>
      </c>
      <c r="M51" s="223">
        <v>140</v>
      </c>
      <c r="N51" s="220">
        <f>M51</f>
        <v>140</v>
      </c>
      <c r="O51" s="210">
        <v>6</v>
      </c>
      <c r="P51" s="313">
        <f t="shared" si="0"/>
        <v>179</v>
      </c>
      <c r="Q51" s="313">
        <f t="shared" si="2"/>
        <v>179</v>
      </c>
      <c r="R51" s="329">
        <f t="shared" si="1"/>
        <v>179</v>
      </c>
      <c r="S51" s="10">
        <v>179</v>
      </c>
    </row>
    <row r="52" spans="1:19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25"/>
      <c r="P52" s="313" t="e">
        <f t="shared" si="0"/>
        <v>#DIV/0!</v>
      </c>
      <c r="Q52" s="313" t="e">
        <f t="shared" si="2"/>
        <v>#DIV/0!</v>
      </c>
      <c r="R52" s="329"/>
    </row>
    <row r="53" spans="1:19" ht="29.25" customHeight="1">
      <c r="A53" s="24">
        <v>40</v>
      </c>
      <c r="B53" s="24" t="s">
        <v>52</v>
      </c>
      <c r="C53" s="215">
        <v>67</v>
      </c>
      <c r="D53" s="216">
        <f>C53</f>
        <v>67</v>
      </c>
      <c r="E53" s="219">
        <v>65</v>
      </c>
      <c r="F53" s="220">
        <v>65</v>
      </c>
      <c r="G53" s="221">
        <v>60</v>
      </c>
      <c r="H53" s="222">
        <v>60</v>
      </c>
      <c r="I53" s="233">
        <v>60</v>
      </c>
      <c r="J53" s="234">
        <v>60</v>
      </c>
      <c r="K53" s="233">
        <v>65</v>
      </c>
      <c r="L53" s="234">
        <v>65</v>
      </c>
      <c r="M53" s="233">
        <v>67</v>
      </c>
      <c r="N53" s="234">
        <f>M53</f>
        <v>67</v>
      </c>
      <c r="O53" s="210">
        <v>6</v>
      </c>
      <c r="P53" s="313">
        <f t="shared" si="0"/>
        <v>64</v>
      </c>
      <c r="Q53" s="313">
        <f t="shared" si="2"/>
        <v>64</v>
      </c>
      <c r="R53" s="329">
        <f t="shared" si="1"/>
        <v>64</v>
      </c>
      <c r="S53" s="10">
        <v>64</v>
      </c>
    </row>
    <row r="54" spans="1:19">
      <c r="O54" s="52"/>
    </row>
    <row r="55" spans="1:19" ht="33">
      <c r="B55" s="53" t="s">
        <v>84</v>
      </c>
      <c r="C55" s="54"/>
      <c r="D55" s="54"/>
    </row>
    <row r="56" spans="1:19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7" fitToHeight="0" orientation="landscape" r:id="rId1"/>
  <colBreaks count="1" manualBreakCount="1">
    <brk id="17" max="1048575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U14" sqref="U14"/>
      <selection pane="topRight" activeCell="U14" sqref="U14"/>
      <selection pane="bottomLeft" activeCell="U14" sqref="U14"/>
      <selection pane="bottomRight" activeCell="U14" sqref="U1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0.28515625" style="10" customWidth="1"/>
    <col min="19" max="16384" width="9.140625" style="10"/>
  </cols>
  <sheetData>
    <row r="1" spans="1:18" hidden="1"/>
    <row r="2" spans="1:18" ht="79.5" customHeight="1">
      <c r="A2" s="11"/>
      <c r="B2" s="489" t="s">
        <v>148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27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26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26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  <c r="R5" s="10" t="s">
        <v>147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8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32</v>
      </c>
      <c r="J7" s="213">
        <v>32</v>
      </c>
      <c r="K7" s="212">
        <v>35</v>
      </c>
      <c r="L7" s="213">
        <v>35</v>
      </c>
      <c r="M7" s="215">
        <v>39</v>
      </c>
      <c r="N7" s="216">
        <f>M7</f>
        <v>39</v>
      </c>
      <c r="O7" s="208">
        <v>6</v>
      </c>
      <c r="P7" s="313">
        <f>AVERAGE(C7,E7,G7,I7,K7,M7)</f>
        <v>35.333333333333336</v>
      </c>
      <c r="Q7" s="313">
        <f>AVERAGE(D7,F7,H7,J7,L7,N7)</f>
        <v>36.166666666666664</v>
      </c>
      <c r="R7" s="329">
        <f>(P7+Q7)/2</f>
        <v>35.75</v>
      </c>
    </row>
    <row r="8" spans="1:18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60</v>
      </c>
      <c r="J8" s="213">
        <v>60</v>
      </c>
      <c r="K8" s="212">
        <v>60</v>
      </c>
      <c r="L8" s="213">
        <v>90</v>
      </c>
      <c r="M8" s="215">
        <v>65</v>
      </c>
      <c r="N8" s="216">
        <v>98</v>
      </c>
      <c r="O8" s="208">
        <v>6</v>
      </c>
      <c r="P8" s="313">
        <f t="shared" ref="P8:Q53" si="0">AVERAGE(C8,E8,G8,I8,K8,M8)</f>
        <v>62</v>
      </c>
      <c r="Q8" s="313">
        <f>AVERAGE(D8,F8,H8,J8,L8,N8)</f>
        <v>80.166666666666671</v>
      </c>
      <c r="R8" s="329">
        <f t="shared" ref="R8:R53" si="1">(P8+Q8)/2</f>
        <v>71.083333333333343</v>
      </c>
    </row>
    <row r="9" spans="1:18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/>
      <c r="J9" s="213"/>
      <c r="K9" s="212">
        <v>65</v>
      </c>
      <c r="L9" s="213">
        <v>65</v>
      </c>
      <c r="M9" s="215">
        <v>70</v>
      </c>
      <c r="N9" s="216">
        <f>M9</f>
        <v>70</v>
      </c>
      <c r="O9" s="208">
        <v>5</v>
      </c>
      <c r="P9" s="313">
        <f t="shared" si="0"/>
        <v>70.599999999999994</v>
      </c>
      <c r="Q9" s="313">
        <f t="shared" si="0"/>
        <v>70.599999999999994</v>
      </c>
      <c r="R9" s="329">
        <f t="shared" si="1"/>
        <v>70.599999999999994</v>
      </c>
    </row>
    <row r="10" spans="1:18" ht="31.5" customHeight="1">
      <c r="A10" s="24">
        <v>4</v>
      </c>
      <c r="B10" s="24" t="s">
        <v>10</v>
      </c>
      <c r="C10" s="215">
        <v>40</v>
      </c>
      <c r="D10" s="216">
        <f>C10</f>
        <v>40</v>
      </c>
      <c r="E10" s="218">
        <v>43</v>
      </c>
      <c r="F10" s="213">
        <f t="shared" ref="F10:F14" si="2">E10</f>
        <v>43</v>
      </c>
      <c r="G10" s="215">
        <v>33</v>
      </c>
      <c r="H10" s="239">
        <v>33</v>
      </c>
      <c r="I10" s="215">
        <v>36</v>
      </c>
      <c r="J10" s="213">
        <v>36</v>
      </c>
      <c r="K10" s="215">
        <v>39</v>
      </c>
      <c r="L10" s="216">
        <v>39</v>
      </c>
      <c r="M10" s="215">
        <v>34</v>
      </c>
      <c r="N10" s="216">
        <v>34</v>
      </c>
      <c r="O10" s="208">
        <v>6</v>
      </c>
      <c r="P10" s="313">
        <f t="shared" si="0"/>
        <v>37.5</v>
      </c>
      <c r="Q10" s="313">
        <f t="shared" si="0"/>
        <v>37.5</v>
      </c>
      <c r="R10" s="329">
        <f t="shared" si="1"/>
        <v>37.5</v>
      </c>
    </row>
    <row r="11" spans="1:18" ht="25.5" customHeight="1">
      <c r="A11" s="24">
        <v>5</v>
      </c>
      <c r="B11" s="24" t="s">
        <v>11</v>
      </c>
      <c r="C11" s="215">
        <v>98</v>
      </c>
      <c r="D11" s="216">
        <v>110</v>
      </c>
      <c r="E11" s="218">
        <v>123</v>
      </c>
      <c r="F11" s="213">
        <v>123</v>
      </c>
      <c r="G11" s="215">
        <v>109</v>
      </c>
      <c r="H11" s="239">
        <v>109</v>
      </c>
      <c r="I11" s="215">
        <v>72</v>
      </c>
      <c r="J11" s="213">
        <v>105</v>
      </c>
      <c r="K11" s="215">
        <v>89</v>
      </c>
      <c r="L11" s="216">
        <v>105</v>
      </c>
      <c r="M11" s="215">
        <v>97</v>
      </c>
      <c r="N11" s="216">
        <v>97</v>
      </c>
      <c r="O11" s="208">
        <v>6</v>
      </c>
      <c r="P11" s="313">
        <f t="shared" si="0"/>
        <v>98</v>
      </c>
      <c r="Q11" s="313">
        <f t="shared" si="0"/>
        <v>108.16666666666667</v>
      </c>
      <c r="R11" s="329">
        <f t="shared" si="1"/>
        <v>103.08333333333334</v>
      </c>
    </row>
    <row r="12" spans="1:18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/>
      <c r="F12" s="213">
        <f>E12</f>
        <v>0</v>
      </c>
      <c r="G12" s="215">
        <v>58</v>
      </c>
      <c r="H12" s="239">
        <f>G12</f>
        <v>58</v>
      </c>
      <c r="I12" s="215">
        <v>55</v>
      </c>
      <c r="J12" s="213">
        <v>55</v>
      </c>
      <c r="K12" s="215">
        <v>55</v>
      </c>
      <c r="L12" s="216">
        <v>55</v>
      </c>
      <c r="M12" s="215">
        <v>58</v>
      </c>
      <c r="N12" s="216">
        <v>58</v>
      </c>
      <c r="O12" s="208">
        <v>6</v>
      </c>
      <c r="P12" s="313">
        <f t="shared" si="0"/>
        <v>55.6</v>
      </c>
      <c r="Q12" s="313">
        <f t="shared" si="0"/>
        <v>46.333333333333336</v>
      </c>
      <c r="R12" s="329">
        <f t="shared" si="1"/>
        <v>50.966666666666669</v>
      </c>
    </row>
    <row r="13" spans="1:18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18</v>
      </c>
      <c r="J13" s="213">
        <f t="shared" ref="J13:J14" si="3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</v>
      </c>
      <c r="Q13" s="313">
        <f t="shared" si="0"/>
        <v>18</v>
      </c>
      <c r="R13" s="329">
        <f t="shared" si="1"/>
        <v>18</v>
      </c>
    </row>
    <row r="14" spans="1:18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2"/>
        <v>430</v>
      </c>
      <c r="G14" s="215">
        <v>470</v>
      </c>
      <c r="H14" s="239">
        <f t="shared" ref="H14" si="4">G14</f>
        <v>470</v>
      </c>
      <c r="I14" s="215">
        <v>420</v>
      </c>
      <c r="J14" s="213">
        <f t="shared" si="3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0"/>
        <v>430</v>
      </c>
      <c r="R14" s="329">
        <f t="shared" si="1"/>
        <v>424.16666666666663</v>
      </c>
    </row>
    <row r="15" spans="1:18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  <c r="R15" s="329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28"/>
      <c r="P16" s="313" t="e">
        <f t="shared" si="0"/>
        <v>#DIV/0!</v>
      </c>
      <c r="Q16" s="313" t="e">
        <f t="shared" si="0"/>
        <v>#DIV/0!</v>
      </c>
      <c r="R16" s="329"/>
    </row>
    <row r="17" spans="1:18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  <c r="R17" s="329">
        <f t="shared" si="1"/>
        <v>226.08333333333331</v>
      </c>
    </row>
    <row r="18" spans="1:18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315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386.16666666666669</v>
      </c>
      <c r="Q18" s="313">
        <f t="shared" si="0"/>
        <v>440</v>
      </c>
      <c r="R18" s="329">
        <f t="shared" si="1"/>
        <v>413.08333333333337</v>
      </c>
    </row>
    <row r="19" spans="1:18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5">G19</f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3</v>
      </c>
      <c r="P19" s="313">
        <f t="shared" si="0"/>
        <v>298.25</v>
      </c>
      <c r="Q19" s="313">
        <f t="shared" si="0"/>
        <v>325</v>
      </c>
      <c r="R19" s="329">
        <f t="shared" si="1"/>
        <v>311.625</v>
      </c>
    </row>
    <row r="20" spans="1:18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28"/>
      <c r="P20" s="313"/>
      <c r="Q20" s="313"/>
      <c r="R20" s="329">
        <f t="shared" si="1"/>
        <v>0</v>
      </c>
    </row>
    <row r="21" spans="1:18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  <c r="R21" s="329">
        <f t="shared" si="1"/>
        <v>270</v>
      </c>
    </row>
    <row r="22" spans="1:18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  <c r="R22" s="329">
        <f t="shared" si="1"/>
        <v>365</v>
      </c>
    </row>
    <row r="23" spans="1:18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6">G23</f>
        <v>160</v>
      </c>
      <c r="I23" s="219">
        <v>170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165</v>
      </c>
      <c r="Q23" s="313">
        <f t="shared" si="0"/>
        <v>168.33333333333334</v>
      </c>
      <c r="R23" s="329">
        <f t="shared" si="1"/>
        <v>166.66666666666669</v>
      </c>
    </row>
    <row r="24" spans="1:18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/>
      <c r="J24" s="220"/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117.5</v>
      </c>
      <c r="Q24" s="313">
        <f t="shared" si="0"/>
        <v>158.75</v>
      </c>
      <c r="R24" s="329">
        <f t="shared" si="1"/>
        <v>138.125</v>
      </c>
    </row>
    <row r="25" spans="1:18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6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  <c r="R25" s="329">
        <f t="shared" si="1"/>
        <v>372.5</v>
      </c>
    </row>
    <row r="26" spans="1:18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6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  <c r="R26" s="329">
        <f t="shared" si="1"/>
        <v>279.5</v>
      </c>
    </row>
    <row r="27" spans="1:18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  <c r="R27" s="329">
        <f t="shared" si="1"/>
        <v>55.083333333333336</v>
      </c>
    </row>
    <row r="28" spans="1:18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28"/>
      <c r="P28" s="313"/>
      <c r="Q28" s="313"/>
      <c r="R28" s="329">
        <f t="shared" si="1"/>
        <v>0</v>
      </c>
    </row>
    <row r="29" spans="1:18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  <c r="R29" s="329">
        <f t="shared" si="1"/>
        <v>26.5</v>
      </c>
    </row>
    <row r="30" spans="1:18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  <c r="R30" s="329"/>
    </row>
    <row r="31" spans="1:18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28"/>
      <c r="P31" s="313" t="e">
        <f t="shared" si="0"/>
        <v>#DIV/0!</v>
      </c>
      <c r="Q31" s="313" t="e">
        <f t="shared" si="0"/>
        <v>#DIV/0!</v>
      </c>
      <c r="R31" s="329"/>
    </row>
    <row r="32" spans="1:18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  <c r="R32" s="329">
        <f t="shared" si="1"/>
        <v>73.25</v>
      </c>
    </row>
    <row r="33" spans="1:18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7">G33</f>
        <v>590</v>
      </c>
      <c r="I33" s="219">
        <v>568</v>
      </c>
      <c r="J33" s="220">
        <f t="shared" ref="J33:J37" si="8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  <c r="R33" s="329">
        <f t="shared" si="1"/>
        <v>595.58181818181822</v>
      </c>
    </row>
    <row r="34" spans="1:18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7"/>
        <v>412</v>
      </c>
      <c r="I34" s="219">
        <v>360</v>
      </c>
      <c r="J34" s="220">
        <f t="shared" si="8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  <c r="R34" s="329">
        <f t="shared" si="1"/>
        <v>347</v>
      </c>
    </row>
    <row r="35" spans="1:18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7"/>
        <v>0</v>
      </c>
      <c r="I35" s="219">
        <v>100</v>
      </c>
      <c r="J35" s="220">
        <f t="shared" si="8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0"/>
        <v>39</v>
      </c>
      <c r="R35" s="329">
        <f t="shared" si="1"/>
        <v>68.25</v>
      </c>
    </row>
    <row r="36" spans="1:18" ht="27" customHeight="1">
      <c r="A36" s="24">
        <v>26</v>
      </c>
      <c r="B36" s="24" t="s">
        <v>35</v>
      </c>
      <c r="C36" s="215">
        <v>361</v>
      </c>
      <c r="D36" s="216">
        <f>C36</f>
        <v>361</v>
      </c>
      <c r="E36" s="219">
        <v>361</v>
      </c>
      <c r="F36" s="220">
        <f>E36</f>
        <v>361</v>
      </c>
      <c r="G36" s="221">
        <v>327</v>
      </c>
      <c r="H36" s="231">
        <f t="shared" si="7"/>
        <v>327</v>
      </c>
      <c r="I36" s="219">
        <v>340</v>
      </c>
      <c r="J36" s="220">
        <f t="shared" si="8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336.35185185185185</v>
      </c>
      <c r="Q36" s="313">
        <f t="shared" si="0"/>
        <v>336.33333333333331</v>
      </c>
      <c r="R36" s="329">
        <f t="shared" si="1"/>
        <v>336.34259259259261</v>
      </c>
    </row>
    <row r="37" spans="1:18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7"/>
        <v>350</v>
      </c>
      <c r="I37" s="219">
        <v>348</v>
      </c>
      <c r="J37" s="220">
        <f t="shared" si="8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  <c r="R37" s="329">
        <f t="shared" si="1"/>
        <v>421.33333333333331</v>
      </c>
    </row>
    <row r="38" spans="1:18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28"/>
      <c r="P38" s="313" t="e">
        <f t="shared" si="0"/>
        <v>#DIV/0!</v>
      </c>
      <c r="Q38" s="313" t="e">
        <f t="shared" si="0"/>
        <v>#DIV/0!</v>
      </c>
      <c r="R38" s="329"/>
    </row>
    <row r="39" spans="1:18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20</v>
      </c>
      <c r="J39" s="220">
        <v>25</v>
      </c>
      <c r="K39" s="223">
        <v>56</v>
      </c>
      <c r="L39" s="220">
        <v>56</v>
      </c>
      <c r="M39" s="223">
        <v>22</v>
      </c>
      <c r="N39" s="220">
        <v>22</v>
      </c>
      <c r="O39" s="210">
        <v>5</v>
      </c>
      <c r="P39" s="313">
        <f t="shared" si="0"/>
        <v>28.4</v>
      </c>
      <c r="Q39" s="313">
        <f t="shared" si="0"/>
        <v>29.4</v>
      </c>
      <c r="R39" s="329">
        <f t="shared" si="1"/>
        <v>28.9</v>
      </c>
    </row>
    <row r="40" spans="1:18" ht="30" customHeight="1">
      <c r="A40" s="24">
        <v>29</v>
      </c>
      <c r="B40" s="24" t="s">
        <v>39</v>
      </c>
      <c r="C40" s="215">
        <v>22</v>
      </c>
      <c r="D40" s="216">
        <f>C40</f>
        <v>22</v>
      </c>
      <c r="E40" s="219">
        <v>26</v>
      </c>
      <c r="F40" s="222">
        <v>26</v>
      </c>
      <c r="G40" s="219">
        <v>23</v>
      </c>
      <c r="H40" s="232">
        <v>23</v>
      </c>
      <c r="I40" s="219">
        <v>23</v>
      </c>
      <c r="J40" s="220">
        <v>23</v>
      </c>
      <c r="K40" s="223">
        <v>23</v>
      </c>
      <c r="L40" s="220">
        <v>23</v>
      </c>
      <c r="M40" s="223">
        <v>22</v>
      </c>
      <c r="N40" s="220">
        <v>22</v>
      </c>
      <c r="O40" s="210">
        <v>6</v>
      </c>
      <c r="P40" s="313">
        <f t="shared" si="0"/>
        <v>23.166666666666668</v>
      </c>
      <c r="Q40" s="313">
        <f t="shared" si="0"/>
        <v>23.166666666666668</v>
      </c>
      <c r="R40" s="329">
        <f t="shared" si="1"/>
        <v>23.166666666666668</v>
      </c>
    </row>
    <row r="41" spans="1:18" ht="38.25" customHeight="1">
      <c r="A41" s="24">
        <v>30</v>
      </c>
      <c r="B41" s="24" t="s">
        <v>40</v>
      </c>
      <c r="C41" s="215">
        <v>12</v>
      </c>
      <c r="D41" s="216">
        <f>C41</f>
        <v>12</v>
      </c>
      <c r="E41" s="219"/>
      <c r="F41" s="222">
        <f>E41</f>
        <v>0</v>
      </c>
      <c r="G41" s="219">
        <v>15</v>
      </c>
      <c r="H41" s="232">
        <v>15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13.4</v>
      </c>
      <c r="Q41" s="313">
        <f t="shared" si="0"/>
        <v>11.166666666666666</v>
      </c>
      <c r="R41" s="329">
        <f t="shared" si="1"/>
        <v>12.283333333333333</v>
      </c>
    </row>
    <row r="42" spans="1:18" ht="27.75" customHeight="1">
      <c r="A42" s="24">
        <v>31</v>
      </c>
      <c r="B42" s="24" t="s">
        <v>41</v>
      </c>
      <c r="C42" s="215">
        <v>24</v>
      </c>
      <c r="D42" s="216">
        <v>75</v>
      </c>
      <c r="E42" s="219">
        <v>70</v>
      </c>
      <c r="F42" s="222">
        <f>E42</f>
        <v>70</v>
      </c>
      <c r="G42" s="219">
        <v>24</v>
      </c>
      <c r="H42" s="232">
        <f>G42</f>
        <v>24</v>
      </c>
      <c r="I42" s="219">
        <v>25</v>
      </c>
      <c r="J42" s="220">
        <v>25</v>
      </c>
      <c r="K42" s="223">
        <v>23</v>
      </c>
      <c r="L42" s="220">
        <v>23</v>
      </c>
      <c r="M42" s="223">
        <v>22</v>
      </c>
      <c r="N42" s="220">
        <v>22</v>
      </c>
      <c r="O42" s="210">
        <v>6</v>
      </c>
      <c r="P42" s="313">
        <f t="shared" si="0"/>
        <v>31.333333333333332</v>
      </c>
      <c r="Q42" s="313">
        <f t="shared" si="0"/>
        <v>39.833333333333336</v>
      </c>
      <c r="R42" s="329">
        <f t="shared" si="1"/>
        <v>35.583333333333336</v>
      </c>
    </row>
    <row r="43" spans="1:18" ht="18.75" customHeight="1">
      <c r="A43" s="24">
        <v>32</v>
      </c>
      <c r="B43" s="24" t="s">
        <v>42</v>
      </c>
      <c r="C43" s="215">
        <v>110</v>
      </c>
      <c r="D43" s="216">
        <f>C43</f>
        <v>110</v>
      </c>
      <c r="E43" s="219"/>
      <c r="F43" s="222">
        <f>E43</f>
        <v>0</v>
      </c>
      <c r="G43" s="219">
        <v>95</v>
      </c>
      <c r="H43" s="232">
        <v>95</v>
      </c>
      <c r="I43" s="219"/>
      <c r="J43" s="220"/>
      <c r="K43" s="223">
        <v>70</v>
      </c>
      <c r="L43" s="220">
        <v>70</v>
      </c>
      <c r="M43" s="223">
        <v>110</v>
      </c>
      <c r="N43" s="220">
        <f>M43</f>
        <v>110</v>
      </c>
      <c r="O43" s="210">
        <v>4</v>
      </c>
      <c r="P43" s="313">
        <f t="shared" si="0"/>
        <v>96.25</v>
      </c>
      <c r="Q43" s="313">
        <f t="shared" si="0"/>
        <v>77</v>
      </c>
      <c r="R43" s="329">
        <f t="shared" si="1"/>
        <v>86.625</v>
      </c>
    </row>
    <row r="44" spans="1:18" ht="20.25" customHeight="1">
      <c r="A44" s="24">
        <v>33</v>
      </c>
      <c r="B44" s="24" t="s">
        <v>43</v>
      </c>
      <c r="C44" s="215">
        <v>140</v>
      </c>
      <c r="D44" s="216">
        <v>145</v>
      </c>
      <c r="E44" s="219">
        <v>150</v>
      </c>
      <c r="F44" s="222">
        <f>E44</f>
        <v>150</v>
      </c>
      <c r="G44" s="219">
        <v>146</v>
      </c>
      <c r="H44" s="232">
        <f>G44</f>
        <v>146</v>
      </c>
      <c r="I44" s="219">
        <v>115</v>
      </c>
      <c r="J44" s="220">
        <v>115</v>
      </c>
      <c r="K44" s="223">
        <v>130</v>
      </c>
      <c r="L44" s="220">
        <v>130</v>
      </c>
      <c r="M44" s="223">
        <v>140</v>
      </c>
      <c r="N44" s="220">
        <f>M44</f>
        <v>140</v>
      </c>
      <c r="O44" s="210">
        <v>6</v>
      </c>
      <c r="P44" s="313">
        <f t="shared" si="0"/>
        <v>136.83333333333334</v>
      </c>
      <c r="Q44" s="313">
        <f t="shared" si="0"/>
        <v>137.66666666666666</v>
      </c>
      <c r="R44" s="329">
        <f t="shared" si="1"/>
        <v>137.25</v>
      </c>
    </row>
    <row r="45" spans="1:18" ht="28.5" customHeight="1">
      <c r="A45" s="24">
        <v>34</v>
      </c>
      <c r="B45" s="24" t="s">
        <v>44</v>
      </c>
      <c r="C45" s="215">
        <v>360</v>
      </c>
      <c r="D45" s="216">
        <f>C45</f>
        <v>360</v>
      </c>
      <c r="E45" s="219">
        <v>380</v>
      </c>
      <c r="F45" s="222">
        <f>E45</f>
        <v>380</v>
      </c>
      <c r="G45" s="219">
        <v>399</v>
      </c>
      <c r="H45" s="232">
        <f>G45</f>
        <v>399</v>
      </c>
      <c r="I45" s="219"/>
      <c r="J45" s="220"/>
      <c r="K45" s="223">
        <v>380</v>
      </c>
      <c r="L45" s="220">
        <f>K45</f>
        <v>380</v>
      </c>
      <c r="M45" s="223">
        <v>400</v>
      </c>
      <c r="N45" s="220">
        <f>M45</f>
        <v>400</v>
      </c>
      <c r="O45" s="210">
        <v>5</v>
      </c>
      <c r="P45" s="313">
        <f t="shared" si="0"/>
        <v>383.8</v>
      </c>
      <c r="Q45" s="313">
        <f t="shared" si="0"/>
        <v>383.8</v>
      </c>
      <c r="R45" s="329">
        <f t="shared" si="1"/>
        <v>383.8</v>
      </c>
    </row>
    <row r="46" spans="1:18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28"/>
      <c r="P46" s="313" t="e">
        <f t="shared" si="0"/>
        <v>#DIV/0!</v>
      </c>
      <c r="Q46" s="313" t="e">
        <f t="shared" si="0"/>
        <v>#DIV/0!</v>
      </c>
      <c r="R46" s="329"/>
    </row>
    <row r="47" spans="1:18" ht="21" customHeight="1">
      <c r="A47" s="24">
        <v>35</v>
      </c>
      <c r="B47" s="24" t="s">
        <v>46</v>
      </c>
      <c r="C47" s="215">
        <v>135</v>
      </c>
      <c r="D47" s="216">
        <v>250</v>
      </c>
      <c r="E47" s="219">
        <v>110</v>
      </c>
      <c r="F47" s="222">
        <v>145</v>
      </c>
      <c r="G47" s="221">
        <v>119</v>
      </c>
      <c r="H47" s="231">
        <v>129</v>
      </c>
      <c r="I47" s="219">
        <v>170</v>
      </c>
      <c r="J47" s="220">
        <v>170</v>
      </c>
      <c r="K47" s="223">
        <v>125</v>
      </c>
      <c r="L47" s="220">
        <v>125</v>
      </c>
      <c r="M47" s="223">
        <v>120</v>
      </c>
      <c r="N47" s="220">
        <v>120</v>
      </c>
      <c r="O47" s="210">
        <v>6</v>
      </c>
      <c r="P47" s="313">
        <f t="shared" si="0"/>
        <v>129.83333333333334</v>
      </c>
      <c r="Q47" s="313">
        <f t="shared" si="0"/>
        <v>156.5</v>
      </c>
      <c r="R47" s="329">
        <f t="shared" si="1"/>
        <v>143.16666666666669</v>
      </c>
    </row>
    <row r="48" spans="1:18" ht="18" customHeight="1">
      <c r="A48" s="24">
        <v>36</v>
      </c>
      <c r="B48" s="24" t="s">
        <v>47</v>
      </c>
      <c r="C48" s="215">
        <v>99</v>
      </c>
      <c r="D48" s="216">
        <f>C48</f>
        <v>99</v>
      </c>
      <c r="E48" s="219">
        <v>110</v>
      </c>
      <c r="F48" s="222">
        <v>110</v>
      </c>
      <c r="G48" s="221">
        <v>93</v>
      </c>
      <c r="H48" s="231">
        <v>93</v>
      </c>
      <c r="I48" s="219"/>
      <c r="J48" s="220"/>
      <c r="K48" s="223">
        <v>95</v>
      </c>
      <c r="L48" s="220">
        <v>95</v>
      </c>
      <c r="M48" s="223">
        <v>95</v>
      </c>
      <c r="N48" s="220">
        <f>M48</f>
        <v>95</v>
      </c>
      <c r="O48" s="210">
        <v>5</v>
      </c>
      <c r="P48" s="313">
        <f t="shared" si="0"/>
        <v>98.4</v>
      </c>
      <c r="Q48" s="313">
        <f t="shared" si="0"/>
        <v>98.4</v>
      </c>
      <c r="R48" s="329">
        <f t="shared" si="1"/>
        <v>98.4</v>
      </c>
    </row>
    <row r="49" spans="1:18" ht="17.25" customHeight="1">
      <c r="A49" s="24">
        <v>37</v>
      </c>
      <c r="B49" s="24" t="s">
        <v>48</v>
      </c>
      <c r="C49" s="215">
        <v>140</v>
      </c>
      <c r="D49" s="216">
        <v>190</v>
      </c>
      <c r="E49" s="219"/>
      <c r="F49" s="222"/>
      <c r="G49" s="221"/>
      <c r="H49" s="231">
        <f>G49</f>
        <v>0</v>
      </c>
      <c r="I49" s="219"/>
      <c r="J49" s="220"/>
      <c r="K49" s="223"/>
      <c r="L49" s="220"/>
      <c r="M49" s="223"/>
      <c r="N49" s="220"/>
      <c r="O49" s="210">
        <v>1</v>
      </c>
      <c r="P49" s="313">
        <f t="shared" si="0"/>
        <v>140</v>
      </c>
      <c r="Q49" s="313">
        <f t="shared" si="0"/>
        <v>95</v>
      </c>
      <c r="R49" s="329">
        <f t="shared" si="1"/>
        <v>117.5</v>
      </c>
    </row>
    <row r="50" spans="1:18" ht="18" customHeight="1">
      <c r="A50" s="24">
        <v>38</v>
      </c>
      <c r="B50" s="24" t="s">
        <v>49</v>
      </c>
      <c r="C50" s="215">
        <v>180</v>
      </c>
      <c r="D50" s="216">
        <f>C50</f>
        <v>180</v>
      </c>
      <c r="E50" s="219">
        <v>200</v>
      </c>
      <c r="F50" s="222">
        <f>E50</f>
        <v>200</v>
      </c>
      <c r="G50" s="221">
        <v>179</v>
      </c>
      <c r="H50" s="231">
        <f>G50</f>
        <v>179</v>
      </c>
      <c r="I50" s="219">
        <v>200</v>
      </c>
      <c r="J50" s="220">
        <f t="shared" ref="J50" si="9">I50</f>
        <v>200</v>
      </c>
      <c r="K50" s="223">
        <v>150</v>
      </c>
      <c r="L50" s="220">
        <v>150</v>
      </c>
      <c r="M50" s="223">
        <v>175</v>
      </c>
      <c r="N50" s="220">
        <f>M50</f>
        <v>175</v>
      </c>
      <c r="O50" s="210">
        <v>6</v>
      </c>
      <c r="P50" s="313">
        <f t="shared" si="0"/>
        <v>180.66666666666666</v>
      </c>
      <c r="Q50" s="313">
        <f t="shared" si="0"/>
        <v>180.66666666666666</v>
      </c>
      <c r="R50" s="329">
        <f t="shared" si="1"/>
        <v>180.66666666666666</v>
      </c>
    </row>
    <row r="51" spans="1:18" ht="18.75" customHeight="1">
      <c r="A51" s="24">
        <v>39</v>
      </c>
      <c r="B51" s="24" t="s">
        <v>50</v>
      </c>
      <c r="C51" s="215">
        <v>140</v>
      </c>
      <c r="D51" s="216">
        <f>C51</f>
        <v>140</v>
      </c>
      <c r="E51" s="219">
        <v>150</v>
      </c>
      <c r="F51" s="222">
        <f>E51</f>
        <v>150</v>
      </c>
      <c r="G51" s="221">
        <v>229</v>
      </c>
      <c r="H51" s="231">
        <f>G51</f>
        <v>229</v>
      </c>
      <c r="I51" s="219">
        <v>195</v>
      </c>
      <c r="J51" s="220">
        <v>195</v>
      </c>
      <c r="K51" s="223">
        <v>220</v>
      </c>
      <c r="L51" s="220">
        <v>220</v>
      </c>
      <c r="M51" s="223">
        <v>140</v>
      </c>
      <c r="N51" s="220">
        <f>M51</f>
        <v>140</v>
      </c>
      <c r="O51" s="210">
        <v>6</v>
      </c>
      <c r="P51" s="313">
        <f t="shared" si="0"/>
        <v>179</v>
      </c>
      <c r="Q51" s="313">
        <f t="shared" si="0"/>
        <v>179</v>
      </c>
      <c r="R51" s="329">
        <f t="shared" si="1"/>
        <v>179</v>
      </c>
    </row>
    <row r="52" spans="1:18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28"/>
      <c r="P52" s="313" t="e">
        <f t="shared" si="0"/>
        <v>#DIV/0!</v>
      </c>
      <c r="Q52" s="313" t="e">
        <f t="shared" si="0"/>
        <v>#DIV/0!</v>
      </c>
      <c r="R52" s="329"/>
    </row>
    <row r="53" spans="1:18" ht="29.25" customHeight="1">
      <c r="A53" s="24">
        <v>40</v>
      </c>
      <c r="B53" s="24" t="s">
        <v>52</v>
      </c>
      <c r="C53" s="215">
        <v>65</v>
      </c>
      <c r="D53" s="216">
        <v>65</v>
      </c>
      <c r="E53" s="219">
        <v>65</v>
      </c>
      <c r="F53" s="220">
        <v>65</v>
      </c>
      <c r="G53" s="221">
        <v>65</v>
      </c>
      <c r="H53" s="222">
        <v>65</v>
      </c>
      <c r="I53" s="233">
        <v>60</v>
      </c>
      <c r="J53" s="234">
        <v>60</v>
      </c>
      <c r="K53" s="233">
        <v>65</v>
      </c>
      <c r="L53" s="234">
        <v>65</v>
      </c>
      <c r="M53" s="233">
        <v>65</v>
      </c>
      <c r="N53" s="234">
        <v>65</v>
      </c>
      <c r="O53" s="210">
        <v>6</v>
      </c>
      <c r="P53" s="313">
        <f t="shared" si="0"/>
        <v>64.166666666666671</v>
      </c>
      <c r="Q53" s="313">
        <f t="shared" si="0"/>
        <v>64.166666666666671</v>
      </c>
      <c r="R53" s="329">
        <f t="shared" si="1"/>
        <v>64.166666666666671</v>
      </c>
    </row>
    <row r="54" spans="1:18">
      <c r="O54" s="52"/>
    </row>
    <row r="55" spans="1:18" ht="33">
      <c r="B55" s="53" t="s">
        <v>84</v>
      </c>
      <c r="C55" s="54"/>
      <c r="D55" s="54"/>
    </row>
    <row r="56" spans="1:18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7" fitToHeight="0" orientation="landscape" r:id="rId1"/>
  <colBreaks count="1" manualBreakCount="1">
    <brk id="17" max="1048575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view="pageBreakPreview" topLeftCell="A2" zoomScale="75" zoomScaleNormal="75" zoomScaleSheetLayoutView="75" workbookViewId="0">
      <pane xSplit="2" ySplit="5" topLeftCell="C49" activePane="bottomRight" state="frozen"/>
      <selection activeCell="A2" sqref="A2"/>
      <selection pane="topRight" activeCell="C2" sqref="C2"/>
      <selection pane="bottomLeft" activeCell="A7" sqref="A7"/>
      <selection pane="bottomRight" activeCell="O44" sqref="O4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0.28515625" style="10" customWidth="1"/>
    <col min="19" max="16384" width="9.140625" style="10"/>
  </cols>
  <sheetData>
    <row r="1" spans="1:18" hidden="1"/>
    <row r="2" spans="1:18" ht="79.5" customHeight="1">
      <c r="A2" s="11"/>
      <c r="B2" s="489" t="s">
        <v>149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30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31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31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  <c r="R5" s="10" t="s">
        <v>147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8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32</v>
      </c>
      <c r="J7" s="213">
        <v>32</v>
      </c>
      <c r="K7" s="212">
        <v>35</v>
      </c>
      <c r="L7" s="213">
        <v>35</v>
      </c>
      <c r="M7" s="215">
        <v>39</v>
      </c>
      <c r="N7" s="216">
        <f>M7</f>
        <v>39</v>
      </c>
      <c r="O7" s="208">
        <v>6</v>
      </c>
      <c r="P7" s="313">
        <f>AVERAGE(C7,E7,G7,I7,K7,M7)</f>
        <v>35.333333333333336</v>
      </c>
      <c r="Q7" s="313">
        <f>AVERAGE(D7,F7,H7,J7,L7,N7)</f>
        <v>36.166666666666664</v>
      </c>
      <c r="R7" s="329">
        <f>(P7+Q7)/2</f>
        <v>35.75</v>
      </c>
    </row>
    <row r="8" spans="1:18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60</v>
      </c>
      <c r="J8" s="213">
        <v>60</v>
      </c>
      <c r="K8" s="212">
        <v>60</v>
      </c>
      <c r="L8" s="213">
        <v>90</v>
      </c>
      <c r="M8" s="215">
        <v>65</v>
      </c>
      <c r="N8" s="216">
        <v>98</v>
      </c>
      <c r="O8" s="208">
        <v>6</v>
      </c>
      <c r="P8" s="313">
        <f t="shared" ref="P8:Q53" si="0">AVERAGE(C8,E8,G8,I8,K8,M8)</f>
        <v>62</v>
      </c>
      <c r="Q8" s="313">
        <f>AVERAGE(D8,F8,H8,J8,L8,N8)</f>
        <v>80.166666666666671</v>
      </c>
      <c r="R8" s="329">
        <f t="shared" ref="R8:R53" si="1">(P8+Q8)/2</f>
        <v>71.083333333333343</v>
      </c>
    </row>
    <row r="9" spans="1:18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/>
      <c r="J9" s="213"/>
      <c r="K9" s="212">
        <v>65</v>
      </c>
      <c r="L9" s="213">
        <v>65</v>
      </c>
      <c r="M9" s="215">
        <v>70</v>
      </c>
      <c r="N9" s="216">
        <f>M9</f>
        <v>70</v>
      </c>
      <c r="O9" s="208">
        <v>5</v>
      </c>
      <c r="P9" s="313">
        <f t="shared" si="0"/>
        <v>70.599999999999994</v>
      </c>
      <c r="Q9" s="313">
        <f t="shared" si="0"/>
        <v>70.599999999999994</v>
      </c>
      <c r="R9" s="329">
        <f t="shared" si="1"/>
        <v>70.599999999999994</v>
      </c>
    </row>
    <row r="10" spans="1:18" ht="31.5" customHeight="1">
      <c r="A10" s="24">
        <v>4</v>
      </c>
      <c r="B10" s="24" t="s">
        <v>10</v>
      </c>
      <c r="C10" s="215">
        <v>40</v>
      </c>
      <c r="D10" s="216">
        <f>C10</f>
        <v>40</v>
      </c>
      <c r="E10" s="218">
        <v>43</v>
      </c>
      <c r="F10" s="213">
        <f t="shared" ref="F10:F14" si="2">E10</f>
        <v>43</v>
      </c>
      <c r="G10" s="215">
        <v>33</v>
      </c>
      <c r="H10" s="239">
        <v>33</v>
      </c>
      <c r="I10" s="215">
        <v>36</v>
      </c>
      <c r="J10" s="213">
        <v>36</v>
      </c>
      <c r="K10" s="215">
        <v>39</v>
      </c>
      <c r="L10" s="216">
        <v>39</v>
      </c>
      <c r="M10" s="215">
        <v>34</v>
      </c>
      <c r="N10" s="216">
        <v>34</v>
      </c>
      <c r="O10" s="208">
        <v>6</v>
      </c>
      <c r="P10" s="313">
        <f t="shared" si="0"/>
        <v>37.5</v>
      </c>
      <c r="Q10" s="313">
        <f t="shared" si="0"/>
        <v>37.5</v>
      </c>
      <c r="R10" s="329">
        <f t="shared" si="1"/>
        <v>37.5</v>
      </c>
    </row>
    <row r="11" spans="1:18" ht="25.5" customHeight="1">
      <c r="A11" s="24">
        <v>5</v>
      </c>
      <c r="B11" s="24" t="s">
        <v>11</v>
      </c>
      <c r="C11" s="215">
        <v>98</v>
      </c>
      <c r="D11" s="216">
        <v>110</v>
      </c>
      <c r="E11" s="218">
        <v>123</v>
      </c>
      <c r="F11" s="213">
        <v>123</v>
      </c>
      <c r="G11" s="215">
        <v>109</v>
      </c>
      <c r="H11" s="239">
        <v>109</v>
      </c>
      <c r="I11" s="215">
        <v>72</v>
      </c>
      <c r="J11" s="213">
        <v>105</v>
      </c>
      <c r="K11" s="215">
        <v>89</v>
      </c>
      <c r="L11" s="216">
        <v>105</v>
      </c>
      <c r="M11" s="215">
        <v>97</v>
      </c>
      <c r="N11" s="216">
        <v>97</v>
      </c>
      <c r="O11" s="208">
        <v>6</v>
      </c>
      <c r="P11" s="313">
        <f t="shared" si="0"/>
        <v>98</v>
      </c>
      <c r="Q11" s="313">
        <f t="shared" si="0"/>
        <v>108.16666666666667</v>
      </c>
      <c r="R11" s="329">
        <f t="shared" si="1"/>
        <v>103.08333333333334</v>
      </c>
    </row>
    <row r="12" spans="1:18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/>
      <c r="F12" s="213">
        <f>E12</f>
        <v>0</v>
      </c>
      <c r="G12" s="215">
        <v>58</v>
      </c>
      <c r="H12" s="239">
        <f>G12</f>
        <v>58</v>
      </c>
      <c r="I12" s="215">
        <v>55</v>
      </c>
      <c r="J12" s="213">
        <v>55</v>
      </c>
      <c r="K12" s="215">
        <v>55</v>
      </c>
      <c r="L12" s="216">
        <v>55</v>
      </c>
      <c r="M12" s="215">
        <v>58</v>
      </c>
      <c r="N12" s="216">
        <v>58</v>
      </c>
      <c r="O12" s="208">
        <v>6</v>
      </c>
      <c r="P12" s="313">
        <f t="shared" si="0"/>
        <v>55.6</v>
      </c>
      <c r="Q12" s="313">
        <f t="shared" si="0"/>
        <v>46.333333333333336</v>
      </c>
      <c r="R12" s="329">
        <f t="shared" si="1"/>
        <v>50.966666666666669</v>
      </c>
    </row>
    <row r="13" spans="1:18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18</v>
      </c>
      <c r="J13" s="213">
        <f t="shared" ref="J13:J14" si="3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</v>
      </c>
      <c r="Q13" s="313">
        <f t="shared" si="0"/>
        <v>18</v>
      </c>
      <c r="R13" s="329">
        <f t="shared" si="1"/>
        <v>18</v>
      </c>
    </row>
    <row r="14" spans="1:18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2"/>
        <v>430</v>
      </c>
      <c r="G14" s="215">
        <v>470</v>
      </c>
      <c r="H14" s="239">
        <f t="shared" ref="H14" si="4">G14</f>
        <v>470</v>
      </c>
      <c r="I14" s="215">
        <v>420</v>
      </c>
      <c r="J14" s="213">
        <f t="shared" si="3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0"/>
        <v>430</v>
      </c>
      <c r="R14" s="329">
        <f t="shared" si="1"/>
        <v>424.16666666666663</v>
      </c>
    </row>
    <row r="15" spans="1:18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  <c r="R15" s="329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32"/>
      <c r="P16" s="313" t="e">
        <f t="shared" si="0"/>
        <v>#DIV/0!</v>
      </c>
      <c r="Q16" s="313" t="e">
        <f t="shared" si="0"/>
        <v>#DIV/0!</v>
      </c>
      <c r="R16" s="329"/>
    </row>
    <row r="17" spans="1:18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  <c r="R17" s="329">
        <f t="shared" si="1"/>
        <v>226.08333333333331</v>
      </c>
    </row>
    <row r="18" spans="1:18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315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386.16666666666669</v>
      </c>
      <c r="Q18" s="313">
        <f t="shared" si="0"/>
        <v>440</v>
      </c>
      <c r="R18" s="329">
        <f t="shared" si="1"/>
        <v>413.08333333333337</v>
      </c>
    </row>
    <row r="19" spans="1:18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5">G19</f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3</v>
      </c>
      <c r="P19" s="313">
        <f t="shared" si="0"/>
        <v>298.25</v>
      </c>
      <c r="Q19" s="313">
        <f t="shared" si="0"/>
        <v>325</v>
      </c>
      <c r="R19" s="329">
        <f t="shared" si="1"/>
        <v>311.625</v>
      </c>
    </row>
    <row r="20" spans="1:18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32"/>
      <c r="P20" s="313"/>
      <c r="Q20" s="313"/>
      <c r="R20" s="329">
        <f t="shared" si="1"/>
        <v>0</v>
      </c>
    </row>
    <row r="21" spans="1:18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  <c r="R21" s="329">
        <f t="shared" si="1"/>
        <v>270</v>
      </c>
    </row>
    <row r="22" spans="1:18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  <c r="R22" s="329">
        <f t="shared" si="1"/>
        <v>365</v>
      </c>
    </row>
    <row r="23" spans="1:18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6">G23</f>
        <v>160</v>
      </c>
      <c r="I23" s="219">
        <v>170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165</v>
      </c>
      <c r="Q23" s="313">
        <f t="shared" si="0"/>
        <v>168.33333333333334</v>
      </c>
      <c r="R23" s="329">
        <f t="shared" si="1"/>
        <v>166.66666666666669</v>
      </c>
    </row>
    <row r="24" spans="1:18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/>
      <c r="J24" s="220"/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117.5</v>
      </c>
      <c r="Q24" s="313">
        <f t="shared" si="0"/>
        <v>158.75</v>
      </c>
      <c r="R24" s="329">
        <f t="shared" si="1"/>
        <v>138.125</v>
      </c>
    </row>
    <row r="25" spans="1:18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6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  <c r="R25" s="329">
        <f t="shared" si="1"/>
        <v>372.5</v>
      </c>
    </row>
    <row r="26" spans="1:18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6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  <c r="R26" s="329">
        <f t="shared" si="1"/>
        <v>279.5</v>
      </c>
    </row>
    <row r="27" spans="1:18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  <c r="R27" s="329">
        <f t="shared" si="1"/>
        <v>55.083333333333336</v>
      </c>
    </row>
    <row r="28" spans="1:18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32"/>
      <c r="P28" s="313"/>
      <c r="Q28" s="313"/>
      <c r="R28" s="329">
        <f t="shared" si="1"/>
        <v>0</v>
      </c>
    </row>
    <row r="29" spans="1:18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  <c r="R29" s="329">
        <f t="shared" si="1"/>
        <v>26.5</v>
      </c>
    </row>
    <row r="30" spans="1:18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  <c r="R30" s="329"/>
    </row>
    <row r="31" spans="1:18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32"/>
      <c r="P31" s="313" t="e">
        <f t="shared" si="0"/>
        <v>#DIV/0!</v>
      </c>
      <c r="Q31" s="313" t="e">
        <f t="shared" si="0"/>
        <v>#DIV/0!</v>
      </c>
      <c r="R31" s="329"/>
    </row>
    <row r="32" spans="1:18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  <c r="R32" s="329">
        <f t="shared" si="1"/>
        <v>73.25</v>
      </c>
    </row>
    <row r="33" spans="1:18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7">G33</f>
        <v>590</v>
      </c>
      <c r="I33" s="219">
        <v>568</v>
      </c>
      <c r="J33" s="220">
        <f t="shared" ref="J33:J37" si="8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  <c r="R33" s="329">
        <f t="shared" si="1"/>
        <v>595.58181818181822</v>
      </c>
    </row>
    <row r="34" spans="1:18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7"/>
        <v>412</v>
      </c>
      <c r="I34" s="219">
        <v>360</v>
      </c>
      <c r="J34" s="220">
        <f t="shared" si="8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  <c r="R34" s="329">
        <f t="shared" si="1"/>
        <v>347</v>
      </c>
    </row>
    <row r="35" spans="1:18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7"/>
        <v>0</v>
      </c>
      <c r="I35" s="219">
        <v>100</v>
      </c>
      <c r="J35" s="220">
        <f t="shared" si="8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0"/>
        <v>39</v>
      </c>
      <c r="R35" s="329">
        <f t="shared" si="1"/>
        <v>68.25</v>
      </c>
    </row>
    <row r="36" spans="1:18" ht="27" customHeight="1">
      <c r="A36" s="24">
        <v>26</v>
      </c>
      <c r="B36" s="24" t="s">
        <v>35</v>
      </c>
      <c r="C36" s="215">
        <v>361</v>
      </c>
      <c r="D36" s="216">
        <f>C36</f>
        <v>361</v>
      </c>
      <c r="E36" s="219">
        <v>361</v>
      </c>
      <c r="F36" s="220">
        <f>E36</f>
        <v>361</v>
      </c>
      <c r="G36" s="221">
        <v>327</v>
      </c>
      <c r="H36" s="231">
        <f t="shared" si="7"/>
        <v>327</v>
      </c>
      <c r="I36" s="219">
        <v>340</v>
      </c>
      <c r="J36" s="220">
        <f t="shared" si="8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336.35185185185185</v>
      </c>
      <c r="Q36" s="313">
        <f t="shared" si="0"/>
        <v>336.33333333333331</v>
      </c>
      <c r="R36" s="329">
        <f t="shared" si="1"/>
        <v>336.34259259259261</v>
      </c>
    </row>
    <row r="37" spans="1:18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7"/>
        <v>350</v>
      </c>
      <c r="I37" s="219">
        <v>348</v>
      </c>
      <c r="J37" s="220">
        <f t="shared" si="8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  <c r="R37" s="329">
        <f t="shared" si="1"/>
        <v>421.33333333333331</v>
      </c>
    </row>
    <row r="38" spans="1:18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32"/>
      <c r="P38" s="313" t="e">
        <f t="shared" si="0"/>
        <v>#DIV/0!</v>
      </c>
      <c r="Q38" s="313" t="e">
        <f t="shared" si="0"/>
        <v>#DIV/0!</v>
      </c>
      <c r="R38" s="329"/>
    </row>
    <row r="39" spans="1:18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20</v>
      </c>
      <c r="J39" s="220">
        <v>25</v>
      </c>
      <c r="K39" s="223">
        <v>56</v>
      </c>
      <c r="L39" s="220">
        <v>56</v>
      </c>
      <c r="M39" s="223">
        <v>22</v>
      </c>
      <c r="N39" s="220">
        <v>22</v>
      </c>
      <c r="O39" s="210">
        <v>5</v>
      </c>
      <c r="P39" s="313">
        <f t="shared" si="0"/>
        <v>28.4</v>
      </c>
      <c r="Q39" s="313">
        <f t="shared" si="0"/>
        <v>29.4</v>
      </c>
      <c r="R39" s="329">
        <f t="shared" si="1"/>
        <v>28.9</v>
      </c>
    </row>
    <row r="40" spans="1:18" ht="30" customHeight="1">
      <c r="A40" s="24">
        <v>29</v>
      </c>
      <c r="B40" s="24" t="s">
        <v>39</v>
      </c>
      <c r="C40" s="215">
        <v>22</v>
      </c>
      <c r="D40" s="216">
        <f>C40</f>
        <v>22</v>
      </c>
      <c r="E40" s="219">
        <v>26</v>
      </c>
      <c r="F40" s="222">
        <v>26</v>
      </c>
      <c r="G40" s="219">
        <v>23</v>
      </c>
      <c r="H40" s="232">
        <v>23</v>
      </c>
      <c r="I40" s="219">
        <v>23</v>
      </c>
      <c r="J40" s="220">
        <v>23</v>
      </c>
      <c r="K40" s="223">
        <v>23</v>
      </c>
      <c r="L40" s="220">
        <v>23</v>
      </c>
      <c r="M40" s="223">
        <v>22</v>
      </c>
      <c r="N40" s="220">
        <v>22</v>
      </c>
      <c r="O40" s="210">
        <v>6</v>
      </c>
      <c r="P40" s="313">
        <f t="shared" si="0"/>
        <v>23.166666666666668</v>
      </c>
      <c r="Q40" s="313">
        <f t="shared" si="0"/>
        <v>23.166666666666668</v>
      </c>
      <c r="R40" s="329">
        <f t="shared" si="1"/>
        <v>23.166666666666668</v>
      </c>
    </row>
    <row r="41" spans="1:18" ht="38.25" customHeight="1">
      <c r="A41" s="24">
        <v>30</v>
      </c>
      <c r="B41" s="24" t="s">
        <v>40</v>
      </c>
      <c r="C41" s="215">
        <v>12</v>
      </c>
      <c r="D41" s="216">
        <f>C41</f>
        <v>12</v>
      </c>
      <c r="E41" s="219"/>
      <c r="F41" s="222">
        <f>E41</f>
        <v>0</v>
      </c>
      <c r="G41" s="219">
        <v>15</v>
      </c>
      <c r="H41" s="232">
        <v>15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13.4</v>
      </c>
      <c r="Q41" s="313">
        <f t="shared" si="0"/>
        <v>11.166666666666666</v>
      </c>
      <c r="R41" s="329">
        <f t="shared" si="1"/>
        <v>12.283333333333333</v>
      </c>
    </row>
    <row r="42" spans="1:18" ht="27.75" customHeight="1">
      <c r="A42" s="24">
        <v>31</v>
      </c>
      <c r="B42" s="24" t="s">
        <v>41</v>
      </c>
      <c r="C42" s="215">
        <v>24</v>
      </c>
      <c r="D42" s="216">
        <v>75</v>
      </c>
      <c r="E42" s="219">
        <v>70</v>
      </c>
      <c r="F42" s="222">
        <f>E42</f>
        <v>70</v>
      </c>
      <c r="G42" s="219">
        <v>24</v>
      </c>
      <c r="H42" s="232">
        <f>G42</f>
        <v>24</v>
      </c>
      <c r="I42" s="219">
        <v>25</v>
      </c>
      <c r="J42" s="220">
        <v>25</v>
      </c>
      <c r="K42" s="223">
        <v>23</v>
      </c>
      <c r="L42" s="220">
        <v>23</v>
      </c>
      <c r="M42" s="223">
        <v>22</v>
      </c>
      <c r="N42" s="220">
        <v>22</v>
      </c>
      <c r="O42" s="210">
        <v>6</v>
      </c>
      <c r="P42" s="313">
        <f t="shared" si="0"/>
        <v>31.333333333333332</v>
      </c>
      <c r="Q42" s="313">
        <f t="shared" si="0"/>
        <v>39.833333333333336</v>
      </c>
      <c r="R42" s="329">
        <f t="shared" si="1"/>
        <v>35.583333333333336</v>
      </c>
    </row>
    <row r="43" spans="1:18" ht="18.75" customHeight="1">
      <c r="A43" s="24">
        <v>32</v>
      </c>
      <c r="B43" s="24" t="s">
        <v>42</v>
      </c>
      <c r="C43" s="215">
        <v>110</v>
      </c>
      <c r="D43" s="216">
        <f>C43</f>
        <v>110</v>
      </c>
      <c r="E43" s="219"/>
      <c r="F43" s="222">
        <f>E43</f>
        <v>0</v>
      </c>
      <c r="G43" s="219">
        <v>110</v>
      </c>
      <c r="H43" s="232">
        <v>110</v>
      </c>
      <c r="I43" s="219"/>
      <c r="J43" s="220"/>
      <c r="K43" s="223">
        <v>120</v>
      </c>
      <c r="L43" s="220">
        <v>120</v>
      </c>
      <c r="M43" s="223">
        <v>120</v>
      </c>
      <c r="N43" s="220">
        <f>M43</f>
        <v>120</v>
      </c>
      <c r="O43" s="210">
        <v>4</v>
      </c>
      <c r="P43" s="313">
        <f t="shared" si="0"/>
        <v>115</v>
      </c>
      <c r="Q43" s="313">
        <f t="shared" si="0"/>
        <v>92</v>
      </c>
      <c r="R43" s="329">
        <f t="shared" si="1"/>
        <v>103.5</v>
      </c>
    </row>
    <row r="44" spans="1:18" ht="20.25" customHeight="1">
      <c r="A44" s="24">
        <v>33</v>
      </c>
      <c r="B44" s="24" t="s">
        <v>43</v>
      </c>
      <c r="C44" s="215">
        <v>180</v>
      </c>
      <c r="D44" s="216">
        <v>180</v>
      </c>
      <c r="E44" s="219">
        <v>200</v>
      </c>
      <c r="F44" s="222">
        <f>E44</f>
        <v>200</v>
      </c>
      <c r="G44" s="219"/>
      <c r="H44" s="232"/>
      <c r="I44" s="219"/>
      <c r="J44" s="220"/>
      <c r="K44" s="223"/>
      <c r="L44" s="220"/>
      <c r="M44" s="223"/>
      <c r="N44" s="220"/>
      <c r="O44" s="210">
        <v>2</v>
      </c>
      <c r="P44" s="313">
        <f t="shared" si="0"/>
        <v>190</v>
      </c>
      <c r="Q44" s="313">
        <f t="shared" si="0"/>
        <v>190</v>
      </c>
      <c r="R44" s="329">
        <f t="shared" si="1"/>
        <v>190</v>
      </c>
    </row>
    <row r="45" spans="1:18" ht="28.5" customHeight="1">
      <c r="A45" s="24">
        <v>34</v>
      </c>
      <c r="B45" s="24" t="s">
        <v>44</v>
      </c>
      <c r="C45" s="215">
        <v>360</v>
      </c>
      <c r="D45" s="216">
        <f>C45</f>
        <v>360</v>
      </c>
      <c r="E45" s="219">
        <v>380</v>
      </c>
      <c r="F45" s="222">
        <f>E45</f>
        <v>380</v>
      </c>
      <c r="G45" s="219">
        <v>399</v>
      </c>
      <c r="H45" s="232">
        <f>G45</f>
        <v>399</v>
      </c>
      <c r="I45" s="219"/>
      <c r="J45" s="220"/>
      <c r="K45" s="223">
        <v>380</v>
      </c>
      <c r="L45" s="220">
        <f>K45</f>
        <v>380</v>
      </c>
      <c r="M45" s="223">
        <v>400</v>
      </c>
      <c r="N45" s="220">
        <f>M45</f>
        <v>400</v>
      </c>
      <c r="O45" s="210">
        <v>5</v>
      </c>
      <c r="P45" s="313">
        <f t="shared" si="0"/>
        <v>383.8</v>
      </c>
      <c r="Q45" s="313">
        <f t="shared" si="0"/>
        <v>383.8</v>
      </c>
      <c r="R45" s="329">
        <f t="shared" si="1"/>
        <v>383.8</v>
      </c>
    </row>
    <row r="46" spans="1:18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32"/>
      <c r="P46" s="313" t="e">
        <f t="shared" si="0"/>
        <v>#DIV/0!</v>
      </c>
      <c r="Q46" s="313" t="e">
        <f t="shared" si="0"/>
        <v>#DIV/0!</v>
      </c>
      <c r="R46" s="329"/>
    </row>
    <row r="47" spans="1:18" ht="21" customHeight="1">
      <c r="A47" s="24">
        <v>35</v>
      </c>
      <c r="B47" s="24" t="s">
        <v>46</v>
      </c>
      <c r="C47" s="215">
        <v>135</v>
      </c>
      <c r="D47" s="216">
        <v>250</v>
      </c>
      <c r="E47" s="219">
        <v>110</v>
      </c>
      <c r="F47" s="222">
        <v>145</v>
      </c>
      <c r="G47" s="221">
        <v>119</v>
      </c>
      <c r="H47" s="231">
        <v>129</v>
      </c>
      <c r="I47" s="219">
        <v>170</v>
      </c>
      <c r="J47" s="220">
        <v>170</v>
      </c>
      <c r="K47" s="223">
        <v>125</v>
      </c>
      <c r="L47" s="220">
        <v>125</v>
      </c>
      <c r="M47" s="223">
        <v>120</v>
      </c>
      <c r="N47" s="220">
        <v>120</v>
      </c>
      <c r="O47" s="210">
        <v>6</v>
      </c>
      <c r="P47" s="313">
        <f t="shared" si="0"/>
        <v>129.83333333333334</v>
      </c>
      <c r="Q47" s="313">
        <f t="shared" si="0"/>
        <v>156.5</v>
      </c>
      <c r="R47" s="329">
        <f t="shared" si="1"/>
        <v>143.16666666666669</v>
      </c>
    </row>
    <row r="48" spans="1:18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v>110</v>
      </c>
      <c r="G48" s="221">
        <v>95</v>
      </c>
      <c r="H48" s="231">
        <v>95</v>
      </c>
      <c r="I48" s="219"/>
      <c r="J48" s="220"/>
      <c r="K48" s="223">
        <v>110</v>
      </c>
      <c r="L48" s="220">
        <v>110</v>
      </c>
      <c r="M48" s="223">
        <v>105</v>
      </c>
      <c r="N48" s="220">
        <v>105</v>
      </c>
      <c r="O48" s="210">
        <v>5</v>
      </c>
      <c r="P48" s="313">
        <f t="shared" si="0"/>
        <v>105</v>
      </c>
      <c r="Q48" s="313">
        <f t="shared" si="0"/>
        <v>105</v>
      </c>
      <c r="R48" s="329">
        <f t="shared" si="1"/>
        <v>105</v>
      </c>
    </row>
    <row r="49" spans="1:18" ht="17.25" customHeight="1">
      <c r="A49" s="24">
        <v>37</v>
      </c>
      <c r="B49" s="24" t="s">
        <v>48</v>
      </c>
      <c r="C49" s="215">
        <v>140</v>
      </c>
      <c r="D49" s="216">
        <v>190</v>
      </c>
      <c r="E49" s="219"/>
      <c r="F49" s="222"/>
      <c r="G49" s="221"/>
      <c r="H49" s="231">
        <f>G49</f>
        <v>0</v>
      </c>
      <c r="I49" s="219"/>
      <c r="J49" s="220"/>
      <c r="K49" s="223"/>
      <c r="L49" s="220"/>
      <c r="M49" s="223"/>
      <c r="N49" s="220"/>
      <c r="O49" s="210">
        <v>1</v>
      </c>
      <c r="P49" s="313">
        <f t="shared" si="0"/>
        <v>140</v>
      </c>
      <c r="Q49" s="313">
        <f t="shared" si="0"/>
        <v>95</v>
      </c>
      <c r="R49" s="329">
        <f t="shared" si="1"/>
        <v>117.5</v>
      </c>
    </row>
    <row r="50" spans="1:18" ht="18" customHeight="1">
      <c r="A50" s="24">
        <v>38</v>
      </c>
      <c r="B50" s="24" t="s">
        <v>49</v>
      </c>
      <c r="C50" s="215">
        <v>170</v>
      </c>
      <c r="D50" s="216">
        <f>C50</f>
        <v>170</v>
      </c>
      <c r="E50" s="219">
        <v>200</v>
      </c>
      <c r="F50" s="222">
        <f>E50</f>
        <v>200</v>
      </c>
      <c r="G50" s="221">
        <v>179</v>
      </c>
      <c r="H50" s="231">
        <f>G50</f>
        <v>179</v>
      </c>
      <c r="I50" s="219">
        <v>200</v>
      </c>
      <c r="J50" s="220">
        <f t="shared" ref="J50" si="9">I50</f>
        <v>200</v>
      </c>
      <c r="K50" s="223">
        <v>185</v>
      </c>
      <c r="L50" s="220">
        <v>185</v>
      </c>
      <c r="M50" s="223">
        <v>175</v>
      </c>
      <c r="N50" s="220">
        <f>M50</f>
        <v>175</v>
      </c>
      <c r="O50" s="210">
        <v>6</v>
      </c>
      <c r="P50" s="313">
        <f t="shared" si="0"/>
        <v>184.83333333333334</v>
      </c>
      <c r="Q50" s="313">
        <f t="shared" si="0"/>
        <v>184.83333333333334</v>
      </c>
      <c r="R50" s="329">
        <f t="shared" si="1"/>
        <v>184.83333333333334</v>
      </c>
    </row>
    <row r="51" spans="1:18" ht="18.75" customHeight="1">
      <c r="A51" s="24">
        <v>39</v>
      </c>
      <c r="B51" s="24" t="s">
        <v>50</v>
      </c>
      <c r="C51" s="215">
        <v>202</v>
      </c>
      <c r="D51" s="216">
        <f>C51</f>
        <v>202</v>
      </c>
      <c r="E51" s="219">
        <v>200</v>
      </c>
      <c r="F51" s="222">
        <f>E51</f>
        <v>200</v>
      </c>
      <c r="G51" s="221">
        <v>208</v>
      </c>
      <c r="H51" s="231">
        <f>G51</f>
        <v>208</v>
      </c>
      <c r="I51" s="219">
        <v>195</v>
      </c>
      <c r="J51" s="220">
        <v>195</v>
      </c>
      <c r="K51" s="223">
        <v>220</v>
      </c>
      <c r="L51" s="220">
        <v>220</v>
      </c>
      <c r="M51" s="223">
        <v>200</v>
      </c>
      <c r="N51" s="220">
        <f>M51</f>
        <v>200</v>
      </c>
      <c r="O51" s="210">
        <v>6</v>
      </c>
      <c r="P51" s="313">
        <f t="shared" si="0"/>
        <v>204.16666666666666</v>
      </c>
      <c r="Q51" s="313">
        <f t="shared" si="0"/>
        <v>204.16666666666666</v>
      </c>
      <c r="R51" s="329">
        <f t="shared" si="1"/>
        <v>204.16666666666666</v>
      </c>
    </row>
    <row r="52" spans="1:18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32"/>
      <c r="P52" s="313" t="e">
        <f t="shared" si="0"/>
        <v>#DIV/0!</v>
      </c>
      <c r="Q52" s="313" t="e">
        <f t="shared" si="0"/>
        <v>#DIV/0!</v>
      </c>
      <c r="R52" s="329"/>
    </row>
    <row r="53" spans="1:18" ht="29.25" customHeight="1">
      <c r="A53" s="24">
        <v>40</v>
      </c>
      <c r="B53" s="24" t="s">
        <v>52</v>
      </c>
      <c r="C53" s="215">
        <v>65</v>
      </c>
      <c r="D53" s="216">
        <v>65</v>
      </c>
      <c r="E53" s="219">
        <v>65</v>
      </c>
      <c r="F53" s="220">
        <v>65</v>
      </c>
      <c r="G53" s="221">
        <v>65</v>
      </c>
      <c r="H53" s="222">
        <v>65</v>
      </c>
      <c r="I53" s="233">
        <v>60</v>
      </c>
      <c r="J53" s="234">
        <v>60</v>
      </c>
      <c r="K53" s="233">
        <v>65</v>
      </c>
      <c r="L53" s="234">
        <v>65</v>
      </c>
      <c r="M53" s="233">
        <v>65</v>
      </c>
      <c r="N53" s="234">
        <v>65</v>
      </c>
      <c r="O53" s="210">
        <v>6</v>
      </c>
      <c r="P53" s="313">
        <f t="shared" si="0"/>
        <v>64.166666666666671</v>
      </c>
      <c r="Q53" s="313">
        <f t="shared" si="0"/>
        <v>64.166666666666671</v>
      </c>
      <c r="R53" s="329">
        <f t="shared" si="1"/>
        <v>64.166666666666671</v>
      </c>
    </row>
    <row r="54" spans="1:18">
      <c r="O54" s="52"/>
    </row>
    <row r="55" spans="1:18" ht="33">
      <c r="B55" s="53" t="s">
        <v>84</v>
      </c>
      <c r="C55" s="54"/>
      <c r="D55" s="54"/>
    </row>
    <row r="56" spans="1:18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7" fitToHeight="0" orientation="landscape" r:id="rId1"/>
  <colBreaks count="1" manualBreakCount="1">
    <brk id="17" max="1048575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6"/>
  <sheetViews>
    <sheetView view="pageBreakPreview" topLeftCell="A2" zoomScale="75" zoomScaleNormal="75" zoomScaleSheetLayoutView="75" workbookViewId="0">
      <pane xSplit="2" ySplit="5" topLeftCell="C48" activePane="bottomRight" state="frozen"/>
      <selection activeCell="A2" sqref="A2"/>
      <selection pane="topRight" activeCell="C2" sqref="C2"/>
      <selection pane="bottomLeft" activeCell="A7" sqref="A7"/>
      <selection pane="bottomRight" activeCell="V3" sqref="V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8" width="10.28515625" style="10" customWidth="1"/>
    <col min="19" max="16384" width="9.140625" style="10"/>
  </cols>
  <sheetData>
    <row r="1" spans="1:18" hidden="1"/>
    <row r="2" spans="1:18" ht="79.5" customHeight="1">
      <c r="A2" s="11"/>
      <c r="B2" s="489" t="s">
        <v>150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34"/>
    </row>
    <row r="3" spans="1:18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33" t="s">
        <v>58</v>
      </c>
      <c r="P3" s="487" t="s">
        <v>56</v>
      </c>
      <c r="Q3" s="487"/>
    </row>
    <row r="4" spans="1:18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33" t="s">
        <v>64</v>
      </c>
      <c r="P4" s="487"/>
      <c r="Q4" s="487"/>
    </row>
    <row r="5" spans="1:18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  <c r="R5" s="10" t="s">
        <v>147</v>
      </c>
    </row>
    <row r="6" spans="1:18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  <c r="R6" s="10" t="s">
        <v>141</v>
      </c>
    </row>
    <row r="7" spans="1:18" ht="36.75" customHeight="1">
      <c r="A7" s="24">
        <v>1</v>
      </c>
      <c r="B7" s="24" t="s">
        <v>7</v>
      </c>
      <c r="C7" s="212">
        <v>34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32</v>
      </c>
      <c r="J7" s="213">
        <v>32</v>
      </c>
      <c r="K7" s="212">
        <v>35</v>
      </c>
      <c r="L7" s="213">
        <v>35</v>
      </c>
      <c r="M7" s="215">
        <v>39</v>
      </c>
      <c r="N7" s="216">
        <f>M7</f>
        <v>39</v>
      </c>
      <c r="O7" s="208">
        <v>6</v>
      </c>
      <c r="P7" s="313">
        <f>AVERAGE(C7,E7,G7,I7,K7,M7)</f>
        <v>35.333333333333336</v>
      </c>
      <c r="Q7" s="313">
        <f>AVERAGE(D7,F7,H7,J7,L7,N7)</f>
        <v>36.166666666666664</v>
      </c>
      <c r="R7" s="329">
        <f>(P7+Q7)/2</f>
        <v>35.75</v>
      </c>
    </row>
    <row r="8" spans="1:18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60</v>
      </c>
      <c r="J8" s="213">
        <v>60</v>
      </c>
      <c r="K8" s="212">
        <v>60</v>
      </c>
      <c r="L8" s="213">
        <v>90</v>
      </c>
      <c r="M8" s="215">
        <v>65</v>
      </c>
      <c r="N8" s="216">
        <v>98</v>
      </c>
      <c r="O8" s="208">
        <v>6</v>
      </c>
      <c r="P8" s="313">
        <f t="shared" ref="P8:Q53" si="0">AVERAGE(C8,E8,G8,I8,K8,M8)</f>
        <v>62</v>
      </c>
      <c r="Q8" s="313">
        <f>AVERAGE(D8,F8,H8,J8,L8,N8)</f>
        <v>80.166666666666671</v>
      </c>
      <c r="R8" s="329">
        <f t="shared" ref="R8:R53" si="1">(P8+Q8)/2</f>
        <v>71.083333333333343</v>
      </c>
    </row>
    <row r="9" spans="1:18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/>
      <c r="J9" s="213"/>
      <c r="K9" s="212">
        <v>65</v>
      </c>
      <c r="L9" s="213">
        <v>65</v>
      </c>
      <c r="M9" s="215">
        <v>70</v>
      </c>
      <c r="N9" s="216">
        <f>M9</f>
        <v>70</v>
      </c>
      <c r="O9" s="208">
        <v>5</v>
      </c>
      <c r="P9" s="313">
        <f t="shared" si="0"/>
        <v>70.599999999999994</v>
      </c>
      <c r="Q9" s="313">
        <f t="shared" si="0"/>
        <v>70.599999999999994</v>
      </c>
      <c r="R9" s="329">
        <f t="shared" si="1"/>
        <v>70.599999999999994</v>
      </c>
    </row>
    <row r="10" spans="1:18" ht="31.5" customHeight="1">
      <c r="A10" s="24">
        <v>4</v>
      </c>
      <c r="B10" s="24" t="s">
        <v>10</v>
      </c>
      <c r="C10" s="215">
        <v>40</v>
      </c>
      <c r="D10" s="216">
        <f>C10</f>
        <v>40</v>
      </c>
      <c r="E10" s="218">
        <v>43</v>
      </c>
      <c r="F10" s="213">
        <f t="shared" ref="F10:F14" si="2">E10</f>
        <v>43</v>
      </c>
      <c r="G10" s="215">
        <v>33</v>
      </c>
      <c r="H10" s="239">
        <v>33</v>
      </c>
      <c r="I10" s="215">
        <v>36</v>
      </c>
      <c r="J10" s="213">
        <v>36</v>
      </c>
      <c r="K10" s="215">
        <v>39</v>
      </c>
      <c r="L10" s="216">
        <v>39</v>
      </c>
      <c r="M10" s="215">
        <v>34</v>
      </c>
      <c r="N10" s="216">
        <v>34</v>
      </c>
      <c r="O10" s="208">
        <v>6</v>
      </c>
      <c r="P10" s="313">
        <f t="shared" si="0"/>
        <v>37.5</v>
      </c>
      <c r="Q10" s="313">
        <f t="shared" si="0"/>
        <v>37.5</v>
      </c>
      <c r="R10" s="329">
        <f t="shared" si="1"/>
        <v>37.5</v>
      </c>
    </row>
    <row r="11" spans="1:18" ht="25.5" customHeight="1">
      <c r="A11" s="24">
        <v>5</v>
      </c>
      <c r="B11" s="24" t="s">
        <v>11</v>
      </c>
      <c r="C11" s="215">
        <v>98</v>
      </c>
      <c r="D11" s="216">
        <v>110</v>
      </c>
      <c r="E11" s="218">
        <v>123</v>
      </c>
      <c r="F11" s="213">
        <v>123</v>
      </c>
      <c r="G11" s="215">
        <v>109</v>
      </c>
      <c r="H11" s="239">
        <v>109</v>
      </c>
      <c r="I11" s="215">
        <v>72</v>
      </c>
      <c r="J11" s="213">
        <v>105</v>
      </c>
      <c r="K11" s="215">
        <v>89</v>
      </c>
      <c r="L11" s="216">
        <v>105</v>
      </c>
      <c r="M11" s="215">
        <v>97</v>
      </c>
      <c r="N11" s="216">
        <v>97</v>
      </c>
      <c r="O11" s="208">
        <v>6</v>
      </c>
      <c r="P11" s="313">
        <f t="shared" si="0"/>
        <v>98</v>
      </c>
      <c r="Q11" s="313">
        <f t="shared" si="0"/>
        <v>108.16666666666667</v>
      </c>
      <c r="R11" s="329">
        <f t="shared" si="1"/>
        <v>103.08333333333334</v>
      </c>
    </row>
    <row r="12" spans="1:18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/>
      <c r="F12" s="213">
        <f>E12</f>
        <v>0</v>
      </c>
      <c r="G12" s="215">
        <v>58</v>
      </c>
      <c r="H12" s="239">
        <f>G12</f>
        <v>58</v>
      </c>
      <c r="I12" s="215">
        <v>55</v>
      </c>
      <c r="J12" s="213">
        <v>55</v>
      </c>
      <c r="K12" s="215">
        <v>55</v>
      </c>
      <c r="L12" s="216">
        <v>55</v>
      </c>
      <c r="M12" s="215">
        <v>58</v>
      </c>
      <c r="N12" s="216">
        <v>58</v>
      </c>
      <c r="O12" s="208">
        <v>6</v>
      </c>
      <c r="P12" s="313">
        <f t="shared" si="0"/>
        <v>55.6</v>
      </c>
      <c r="Q12" s="313">
        <f t="shared" si="0"/>
        <v>46.333333333333336</v>
      </c>
      <c r="R12" s="329">
        <f t="shared" si="1"/>
        <v>50.966666666666669</v>
      </c>
    </row>
    <row r="13" spans="1:18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18</v>
      </c>
      <c r="J13" s="213">
        <f t="shared" ref="J13:J14" si="3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</v>
      </c>
      <c r="Q13" s="313">
        <f t="shared" si="0"/>
        <v>18</v>
      </c>
      <c r="R13" s="329">
        <f t="shared" si="1"/>
        <v>18</v>
      </c>
    </row>
    <row r="14" spans="1:18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2"/>
        <v>430</v>
      </c>
      <c r="G14" s="215">
        <v>470</v>
      </c>
      <c r="H14" s="239">
        <f t="shared" ref="H14" si="4">G14</f>
        <v>470</v>
      </c>
      <c r="I14" s="215">
        <v>420</v>
      </c>
      <c r="J14" s="213">
        <f t="shared" si="3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0"/>
        <v>430</v>
      </c>
      <c r="R14" s="329">
        <f t="shared" si="1"/>
        <v>424.16666666666663</v>
      </c>
    </row>
    <row r="15" spans="1:18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  <c r="R15" s="329"/>
    </row>
    <row r="16" spans="1:18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35"/>
      <c r="P16" s="313" t="e">
        <f t="shared" si="0"/>
        <v>#DIV/0!</v>
      </c>
      <c r="Q16" s="313" t="e">
        <f t="shared" si="0"/>
        <v>#DIV/0!</v>
      </c>
      <c r="R16" s="329"/>
    </row>
    <row r="17" spans="1:18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  <c r="R17" s="329">
        <f t="shared" si="1"/>
        <v>226.08333333333331</v>
      </c>
    </row>
    <row r="18" spans="1:18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315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386.16666666666669</v>
      </c>
      <c r="Q18" s="313">
        <f t="shared" si="0"/>
        <v>440</v>
      </c>
      <c r="R18" s="329">
        <f t="shared" si="1"/>
        <v>413.08333333333337</v>
      </c>
    </row>
    <row r="19" spans="1:18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5">G19</f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3</v>
      </c>
      <c r="P19" s="313">
        <f t="shared" si="0"/>
        <v>298.25</v>
      </c>
      <c r="Q19" s="313">
        <f t="shared" si="0"/>
        <v>325</v>
      </c>
      <c r="R19" s="329">
        <f t="shared" si="1"/>
        <v>311.625</v>
      </c>
    </row>
    <row r="20" spans="1:18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35"/>
      <c r="P20" s="313"/>
      <c r="Q20" s="313"/>
      <c r="R20" s="329">
        <f t="shared" si="1"/>
        <v>0</v>
      </c>
    </row>
    <row r="21" spans="1:18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  <c r="R21" s="329">
        <f t="shared" si="1"/>
        <v>270</v>
      </c>
    </row>
    <row r="22" spans="1:18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  <c r="R22" s="329">
        <f t="shared" si="1"/>
        <v>365</v>
      </c>
    </row>
    <row r="23" spans="1:18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6">G23</f>
        <v>160</v>
      </c>
      <c r="I23" s="219">
        <v>170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165</v>
      </c>
      <c r="Q23" s="313">
        <f t="shared" si="0"/>
        <v>168.33333333333334</v>
      </c>
      <c r="R23" s="329">
        <f t="shared" si="1"/>
        <v>166.66666666666669</v>
      </c>
    </row>
    <row r="24" spans="1:18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/>
      <c r="J24" s="220"/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117.5</v>
      </c>
      <c r="Q24" s="313">
        <f t="shared" si="0"/>
        <v>158.75</v>
      </c>
      <c r="R24" s="329">
        <f t="shared" si="1"/>
        <v>138.125</v>
      </c>
    </row>
    <row r="25" spans="1:18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6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  <c r="R25" s="329">
        <f t="shared" si="1"/>
        <v>372.5</v>
      </c>
    </row>
    <row r="26" spans="1:18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6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  <c r="R26" s="329">
        <f t="shared" si="1"/>
        <v>279.5</v>
      </c>
    </row>
    <row r="27" spans="1:18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  <c r="R27" s="329">
        <f t="shared" si="1"/>
        <v>55.083333333333336</v>
      </c>
    </row>
    <row r="28" spans="1:18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35"/>
      <c r="P28" s="313"/>
      <c r="Q28" s="313"/>
      <c r="R28" s="329">
        <f t="shared" si="1"/>
        <v>0</v>
      </c>
    </row>
    <row r="29" spans="1:18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  <c r="R29" s="329">
        <f t="shared" si="1"/>
        <v>26.5</v>
      </c>
    </row>
    <row r="30" spans="1:18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  <c r="R30" s="329"/>
    </row>
    <row r="31" spans="1:18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35"/>
      <c r="P31" s="313" t="e">
        <f t="shared" si="0"/>
        <v>#DIV/0!</v>
      </c>
      <c r="Q31" s="313" t="e">
        <f t="shared" si="0"/>
        <v>#DIV/0!</v>
      </c>
      <c r="R31" s="329"/>
    </row>
    <row r="32" spans="1:18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  <c r="R32" s="329">
        <f t="shared" si="1"/>
        <v>73.25</v>
      </c>
    </row>
    <row r="33" spans="1:18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7">G33</f>
        <v>590</v>
      </c>
      <c r="I33" s="219">
        <v>568</v>
      </c>
      <c r="J33" s="220">
        <f t="shared" ref="J33:J37" si="8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  <c r="R33" s="329">
        <f t="shared" si="1"/>
        <v>595.58181818181822</v>
      </c>
    </row>
    <row r="34" spans="1:18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7"/>
        <v>412</v>
      </c>
      <c r="I34" s="219">
        <v>360</v>
      </c>
      <c r="J34" s="220">
        <f t="shared" si="8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  <c r="R34" s="329">
        <f t="shared" si="1"/>
        <v>347</v>
      </c>
    </row>
    <row r="35" spans="1:18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7"/>
        <v>0</v>
      </c>
      <c r="I35" s="219">
        <v>100</v>
      </c>
      <c r="J35" s="220">
        <f t="shared" si="8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0"/>
        <v>39</v>
      </c>
      <c r="R35" s="329">
        <f t="shared" si="1"/>
        <v>68.25</v>
      </c>
    </row>
    <row r="36" spans="1:18" ht="27" customHeight="1">
      <c r="A36" s="24">
        <v>26</v>
      </c>
      <c r="B36" s="24" t="s">
        <v>35</v>
      </c>
      <c r="C36" s="215">
        <v>361</v>
      </c>
      <c r="D36" s="216">
        <f>C36</f>
        <v>361</v>
      </c>
      <c r="E36" s="219">
        <v>361</v>
      </c>
      <c r="F36" s="220">
        <f>E36</f>
        <v>361</v>
      </c>
      <c r="G36" s="221">
        <v>327</v>
      </c>
      <c r="H36" s="231">
        <f t="shared" si="7"/>
        <v>327</v>
      </c>
      <c r="I36" s="219">
        <v>340</v>
      </c>
      <c r="J36" s="220">
        <f t="shared" si="8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336.35185185185185</v>
      </c>
      <c r="Q36" s="313">
        <f t="shared" si="0"/>
        <v>336.33333333333331</v>
      </c>
      <c r="R36" s="329">
        <f t="shared" si="1"/>
        <v>336.34259259259261</v>
      </c>
    </row>
    <row r="37" spans="1:18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7"/>
        <v>350</v>
      </c>
      <c r="I37" s="219">
        <v>348</v>
      </c>
      <c r="J37" s="220">
        <f t="shared" si="8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  <c r="R37" s="329">
        <f t="shared" si="1"/>
        <v>421.33333333333331</v>
      </c>
    </row>
    <row r="38" spans="1:18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35"/>
      <c r="P38" s="313" t="e">
        <f t="shared" si="0"/>
        <v>#DIV/0!</v>
      </c>
      <c r="Q38" s="313" t="e">
        <f t="shared" si="0"/>
        <v>#DIV/0!</v>
      </c>
      <c r="R38" s="329"/>
    </row>
    <row r="39" spans="1:18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20</v>
      </c>
      <c r="J39" s="220">
        <v>25</v>
      </c>
      <c r="K39" s="223">
        <v>56</v>
      </c>
      <c r="L39" s="220">
        <v>56</v>
      </c>
      <c r="M39" s="223">
        <v>22</v>
      </c>
      <c r="N39" s="220">
        <v>22</v>
      </c>
      <c r="O39" s="210">
        <v>5</v>
      </c>
      <c r="P39" s="313">
        <f t="shared" si="0"/>
        <v>28.4</v>
      </c>
      <c r="Q39" s="313">
        <f t="shared" si="0"/>
        <v>29.4</v>
      </c>
      <c r="R39" s="329">
        <f t="shared" si="1"/>
        <v>28.9</v>
      </c>
    </row>
    <row r="40" spans="1:18" ht="30" customHeight="1">
      <c r="A40" s="24">
        <v>29</v>
      </c>
      <c r="B40" s="24" t="s">
        <v>39</v>
      </c>
      <c r="C40" s="215">
        <v>22</v>
      </c>
      <c r="D40" s="216">
        <f>C40</f>
        <v>22</v>
      </c>
      <c r="E40" s="219">
        <v>26</v>
      </c>
      <c r="F40" s="222">
        <v>26</v>
      </c>
      <c r="G40" s="219">
        <v>23</v>
      </c>
      <c r="H40" s="232">
        <v>23</v>
      </c>
      <c r="I40" s="219">
        <v>23</v>
      </c>
      <c r="J40" s="220">
        <v>23</v>
      </c>
      <c r="K40" s="223">
        <v>23</v>
      </c>
      <c r="L40" s="220">
        <v>23</v>
      </c>
      <c r="M40" s="223">
        <v>22</v>
      </c>
      <c r="N40" s="220">
        <v>22</v>
      </c>
      <c r="O40" s="210">
        <v>6</v>
      </c>
      <c r="P40" s="313">
        <f t="shared" si="0"/>
        <v>23.166666666666668</v>
      </c>
      <c r="Q40" s="313">
        <f t="shared" si="0"/>
        <v>23.166666666666668</v>
      </c>
      <c r="R40" s="329">
        <f t="shared" si="1"/>
        <v>23.166666666666668</v>
      </c>
    </row>
    <row r="41" spans="1:18" ht="38.25" customHeight="1">
      <c r="A41" s="24">
        <v>30</v>
      </c>
      <c r="B41" s="24" t="s">
        <v>40</v>
      </c>
      <c r="C41" s="215">
        <v>12</v>
      </c>
      <c r="D41" s="216">
        <f>C41</f>
        <v>12</v>
      </c>
      <c r="E41" s="219"/>
      <c r="F41" s="222">
        <f>E41</f>
        <v>0</v>
      </c>
      <c r="G41" s="219">
        <v>15</v>
      </c>
      <c r="H41" s="232">
        <v>15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13.4</v>
      </c>
      <c r="Q41" s="313">
        <f t="shared" si="0"/>
        <v>11.166666666666666</v>
      </c>
      <c r="R41" s="329">
        <f t="shared" si="1"/>
        <v>12.283333333333333</v>
      </c>
    </row>
    <row r="42" spans="1:18" ht="27.75" customHeight="1">
      <c r="A42" s="24">
        <v>31</v>
      </c>
      <c r="B42" s="24" t="s">
        <v>41</v>
      </c>
      <c r="C42" s="215">
        <v>24</v>
      </c>
      <c r="D42" s="216">
        <v>75</v>
      </c>
      <c r="E42" s="219">
        <v>70</v>
      </c>
      <c r="F42" s="222">
        <f>E42</f>
        <v>70</v>
      </c>
      <c r="G42" s="219">
        <v>24</v>
      </c>
      <c r="H42" s="232">
        <f>G42</f>
        <v>24</v>
      </c>
      <c r="I42" s="219">
        <v>25</v>
      </c>
      <c r="J42" s="220">
        <v>25</v>
      </c>
      <c r="K42" s="223">
        <v>23</v>
      </c>
      <c r="L42" s="220">
        <v>23</v>
      </c>
      <c r="M42" s="223">
        <v>22</v>
      </c>
      <c r="N42" s="220">
        <v>22</v>
      </c>
      <c r="O42" s="210">
        <v>6</v>
      </c>
      <c r="P42" s="313">
        <f t="shared" si="0"/>
        <v>31.333333333333332</v>
      </c>
      <c r="Q42" s="313">
        <f t="shared" si="0"/>
        <v>39.833333333333336</v>
      </c>
      <c r="R42" s="329">
        <f t="shared" si="1"/>
        <v>35.583333333333336</v>
      </c>
    </row>
    <row r="43" spans="1:18" ht="18.75" customHeight="1">
      <c r="A43" s="24">
        <v>32</v>
      </c>
      <c r="B43" s="24" t="s">
        <v>42</v>
      </c>
      <c r="C43" s="215">
        <v>110</v>
      </c>
      <c r="D43" s="216">
        <f>C43</f>
        <v>110</v>
      </c>
      <c r="E43" s="219"/>
      <c r="F43" s="222">
        <f>E43</f>
        <v>0</v>
      </c>
      <c r="G43" s="219">
        <v>110</v>
      </c>
      <c r="H43" s="232">
        <v>110</v>
      </c>
      <c r="I43" s="219"/>
      <c r="J43" s="220"/>
      <c r="K43" s="223">
        <v>120</v>
      </c>
      <c r="L43" s="220">
        <v>120</v>
      </c>
      <c r="M43" s="223">
        <v>120</v>
      </c>
      <c r="N43" s="220">
        <f>M43</f>
        <v>120</v>
      </c>
      <c r="O43" s="210">
        <v>4</v>
      </c>
      <c r="P43" s="313">
        <f t="shared" si="0"/>
        <v>115</v>
      </c>
      <c r="Q43" s="313">
        <f t="shared" si="0"/>
        <v>92</v>
      </c>
      <c r="R43" s="329">
        <f t="shared" si="1"/>
        <v>103.5</v>
      </c>
    </row>
    <row r="44" spans="1:18" ht="20.25" customHeight="1">
      <c r="A44" s="24">
        <v>33</v>
      </c>
      <c r="B44" s="24" t="s">
        <v>43</v>
      </c>
      <c r="C44" s="215">
        <v>180</v>
      </c>
      <c r="D44" s="216">
        <v>180</v>
      </c>
      <c r="E44" s="219">
        <v>200</v>
      </c>
      <c r="F44" s="222">
        <f>E44</f>
        <v>200</v>
      </c>
      <c r="G44" s="219"/>
      <c r="H44" s="232"/>
      <c r="I44" s="219"/>
      <c r="J44" s="220"/>
      <c r="K44" s="223"/>
      <c r="L44" s="220"/>
      <c r="M44" s="223"/>
      <c r="N44" s="220"/>
      <c r="O44" s="210">
        <v>2</v>
      </c>
      <c r="P44" s="313">
        <f t="shared" si="0"/>
        <v>190</v>
      </c>
      <c r="Q44" s="313">
        <f t="shared" si="0"/>
        <v>190</v>
      </c>
      <c r="R44" s="329">
        <f t="shared" si="1"/>
        <v>190</v>
      </c>
    </row>
    <row r="45" spans="1:18" ht="28.5" customHeight="1">
      <c r="A45" s="24">
        <v>34</v>
      </c>
      <c r="B45" s="24" t="s">
        <v>44</v>
      </c>
      <c r="C45" s="215">
        <v>180</v>
      </c>
      <c r="D45" s="216">
        <v>180</v>
      </c>
      <c r="E45" s="219">
        <v>280</v>
      </c>
      <c r="F45" s="222">
        <v>280</v>
      </c>
      <c r="G45" s="219"/>
      <c r="H45" s="232"/>
      <c r="I45" s="219"/>
      <c r="J45" s="220"/>
      <c r="K45" s="223"/>
      <c r="L45" s="220"/>
      <c r="M45" s="223"/>
      <c r="N45" s="220"/>
      <c r="O45" s="210">
        <v>2</v>
      </c>
      <c r="P45" s="313">
        <f t="shared" si="0"/>
        <v>230</v>
      </c>
      <c r="Q45" s="313">
        <f t="shared" si="0"/>
        <v>230</v>
      </c>
      <c r="R45" s="329">
        <f t="shared" si="1"/>
        <v>230</v>
      </c>
    </row>
    <row r="46" spans="1:18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35"/>
      <c r="P46" s="313" t="e">
        <f t="shared" si="0"/>
        <v>#DIV/0!</v>
      </c>
      <c r="Q46" s="313" t="e">
        <f t="shared" si="0"/>
        <v>#DIV/0!</v>
      </c>
      <c r="R46" s="329"/>
    </row>
    <row r="47" spans="1:18" ht="21" customHeight="1">
      <c r="A47" s="24">
        <v>35</v>
      </c>
      <c r="B47" s="24" t="s">
        <v>46</v>
      </c>
      <c r="C47" s="215">
        <v>135</v>
      </c>
      <c r="D47" s="216">
        <v>250</v>
      </c>
      <c r="E47" s="219">
        <v>110</v>
      </c>
      <c r="F47" s="222">
        <v>145</v>
      </c>
      <c r="G47" s="221">
        <v>119</v>
      </c>
      <c r="H47" s="231">
        <v>129</v>
      </c>
      <c r="I47" s="219">
        <v>170</v>
      </c>
      <c r="J47" s="220">
        <v>170</v>
      </c>
      <c r="K47" s="223">
        <v>125</v>
      </c>
      <c r="L47" s="220">
        <v>125</v>
      </c>
      <c r="M47" s="223">
        <v>120</v>
      </c>
      <c r="N47" s="220">
        <v>120</v>
      </c>
      <c r="O47" s="210">
        <v>6</v>
      </c>
      <c r="P47" s="313">
        <f t="shared" si="0"/>
        <v>129.83333333333334</v>
      </c>
      <c r="Q47" s="313">
        <f t="shared" si="0"/>
        <v>156.5</v>
      </c>
      <c r="R47" s="329">
        <f t="shared" si="1"/>
        <v>143.16666666666669</v>
      </c>
    </row>
    <row r="48" spans="1:18" ht="18" customHeight="1">
      <c r="A48" s="24">
        <v>36</v>
      </c>
      <c r="B48" s="24" t="s">
        <v>47</v>
      </c>
      <c r="C48" s="215">
        <v>95</v>
      </c>
      <c r="D48" s="216">
        <v>95</v>
      </c>
      <c r="E48" s="219">
        <v>900</v>
      </c>
      <c r="F48" s="222">
        <v>90</v>
      </c>
      <c r="G48" s="221">
        <v>105</v>
      </c>
      <c r="H48" s="231">
        <v>105</v>
      </c>
      <c r="I48" s="219"/>
      <c r="J48" s="220"/>
      <c r="K48" s="223">
        <v>110</v>
      </c>
      <c r="L48" s="220">
        <v>110</v>
      </c>
      <c r="M48" s="223">
        <v>105</v>
      </c>
      <c r="N48" s="220">
        <v>105</v>
      </c>
      <c r="O48" s="210">
        <v>5</v>
      </c>
      <c r="P48" s="313">
        <f t="shared" si="0"/>
        <v>263</v>
      </c>
      <c r="Q48" s="313">
        <f t="shared" si="0"/>
        <v>101</v>
      </c>
      <c r="R48" s="329">
        <f t="shared" si="1"/>
        <v>182</v>
      </c>
    </row>
    <row r="49" spans="1:18" ht="17.25" customHeight="1">
      <c r="A49" s="24">
        <v>37</v>
      </c>
      <c r="B49" s="24" t="s">
        <v>48</v>
      </c>
      <c r="C49" s="215">
        <v>140</v>
      </c>
      <c r="D49" s="216">
        <v>190</v>
      </c>
      <c r="E49" s="219"/>
      <c r="F49" s="222"/>
      <c r="G49" s="221"/>
      <c r="H49" s="231">
        <f>G49</f>
        <v>0</v>
      </c>
      <c r="I49" s="219"/>
      <c r="J49" s="220"/>
      <c r="K49" s="223"/>
      <c r="L49" s="220"/>
      <c r="M49" s="223"/>
      <c r="N49" s="220"/>
      <c r="O49" s="210">
        <v>1</v>
      </c>
      <c r="P49" s="313">
        <f t="shared" si="0"/>
        <v>140</v>
      </c>
      <c r="Q49" s="313">
        <f t="shared" si="0"/>
        <v>95</v>
      </c>
      <c r="R49" s="329">
        <f t="shared" si="1"/>
        <v>117.5</v>
      </c>
    </row>
    <row r="50" spans="1:18" ht="18" customHeight="1">
      <c r="A50" s="24">
        <v>38</v>
      </c>
      <c r="B50" s="24" t="s">
        <v>49</v>
      </c>
      <c r="C50" s="215">
        <v>170</v>
      </c>
      <c r="D50" s="216">
        <f>C50</f>
        <v>170</v>
      </c>
      <c r="E50" s="219">
        <v>200</v>
      </c>
      <c r="F50" s="222">
        <f>E50</f>
        <v>200</v>
      </c>
      <c r="G50" s="221">
        <v>179</v>
      </c>
      <c r="H50" s="231">
        <f>G50</f>
        <v>179</v>
      </c>
      <c r="I50" s="219">
        <v>200</v>
      </c>
      <c r="J50" s="220">
        <f t="shared" ref="J50" si="9">I50</f>
        <v>200</v>
      </c>
      <c r="K50" s="223">
        <v>185</v>
      </c>
      <c r="L50" s="220">
        <v>185</v>
      </c>
      <c r="M50" s="223">
        <v>175</v>
      </c>
      <c r="N50" s="220">
        <f>M50</f>
        <v>175</v>
      </c>
      <c r="O50" s="210">
        <v>6</v>
      </c>
      <c r="P50" s="313">
        <f t="shared" si="0"/>
        <v>184.83333333333334</v>
      </c>
      <c r="Q50" s="313">
        <f t="shared" si="0"/>
        <v>184.83333333333334</v>
      </c>
      <c r="R50" s="329">
        <f t="shared" si="1"/>
        <v>184.83333333333334</v>
      </c>
    </row>
    <row r="51" spans="1:18" ht="18.75" customHeight="1">
      <c r="A51" s="24">
        <v>39</v>
      </c>
      <c r="B51" s="24" t="s">
        <v>50</v>
      </c>
      <c r="C51" s="215">
        <v>180</v>
      </c>
      <c r="D51" s="216">
        <v>180</v>
      </c>
      <c r="E51" s="219">
        <v>200</v>
      </c>
      <c r="F51" s="222">
        <f>E51</f>
        <v>200</v>
      </c>
      <c r="G51" s="221">
        <v>185</v>
      </c>
      <c r="H51" s="231">
        <v>185</v>
      </c>
      <c r="I51" s="219">
        <v>195</v>
      </c>
      <c r="J51" s="220">
        <v>195</v>
      </c>
      <c r="K51" s="223">
        <v>220</v>
      </c>
      <c r="L51" s="220">
        <v>220</v>
      </c>
      <c r="M51" s="223">
        <v>200</v>
      </c>
      <c r="N51" s="220">
        <f>M51</f>
        <v>200</v>
      </c>
      <c r="O51" s="210">
        <v>6</v>
      </c>
      <c r="P51" s="313">
        <f t="shared" si="0"/>
        <v>196.66666666666666</v>
      </c>
      <c r="Q51" s="313">
        <f t="shared" si="0"/>
        <v>196.66666666666666</v>
      </c>
      <c r="R51" s="329">
        <f t="shared" si="1"/>
        <v>196.66666666666666</v>
      </c>
    </row>
    <row r="52" spans="1:18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35"/>
      <c r="P52" s="313" t="e">
        <f t="shared" si="0"/>
        <v>#DIV/0!</v>
      </c>
      <c r="Q52" s="313" t="e">
        <f t="shared" si="0"/>
        <v>#DIV/0!</v>
      </c>
      <c r="R52" s="329"/>
    </row>
    <row r="53" spans="1:18" ht="29.25" customHeight="1">
      <c r="A53" s="24">
        <v>40</v>
      </c>
      <c r="B53" s="24" t="s">
        <v>52</v>
      </c>
      <c r="C53" s="215">
        <v>72</v>
      </c>
      <c r="D53" s="216">
        <v>72</v>
      </c>
      <c r="E53" s="219">
        <v>70</v>
      </c>
      <c r="F53" s="220">
        <v>70</v>
      </c>
      <c r="G53" s="221">
        <v>67</v>
      </c>
      <c r="H53" s="222">
        <v>67</v>
      </c>
      <c r="I53" s="233">
        <v>72</v>
      </c>
      <c r="J53" s="234">
        <v>72</v>
      </c>
      <c r="K53" s="233">
        <v>70</v>
      </c>
      <c r="L53" s="234">
        <v>70</v>
      </c>
      <c r="M53" s="233">
        <v>72</v>
      </c>
      <c r="N53" s="234">
        <v>72</v>
      </c>
      <c r="O53" s="210">
        <v>6</v>
      </c>
      <c r="P53" s="313">
        <f t="shared" si="0"/>
        <v>70.5</v>
      </c>
      <c r="Q53" s="313">
        <f t="shared" si="0"/>
        <v>70.5</v>
      </c>
      <c r="R53" s="329">
        <f t="shared" si="1"/>
        <v>70.5</v>
      </c>
    </row>
    <row r="54" spans="1:18">
      <c r="O54" s="52"/>
    </row>
    <row r="55" spans="1:18" ht="33">
      <c r="B55" s="53" t="s">
        <v>84</v>
      </c>
      <c r="C55" s="54"/>
      <c r="D55" s="54"/>
    </row>
    <row r="56" spans="1:18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47" fitToHeight="0" orientation="landscape" r:id="rId1"/>
  <colBreaks count="1" manualBreakCount="1">
    <brk id="17" max="1048575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43" activePane="bottomRight" state="frozen"/>
      <selection activeCell="U14" sqref="U14"/>
      <selection pane="topRight" activeCell="U14" sqref="U14"/>
      <selection pane="bottomLeft" activeCell="U14" sqref="U14"/>
      <selection pane="bottomRight" activeCell="U14" sqref="U14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151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36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37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37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32</v>
      </c>
      <c r="J7" s="213">
        <v>32</v>
      </c>
      <c r="K7" s="212">
        <v>35</v>
      </c>
      <c r="L7" s="213">
        <v>35</v>
      </c>
      <c r="M7" s="215">
        <v>39</v>
      </c>
      <c r="N7" s="216">
        <f>M7</f>
        <v>39</v>
      </c>
      <c r="O7" s="208">
        <v>6</v>
      </c>
      <c r="P7" s="313">
        <f>AVERAGE(C7,E7,G7,I7,K7,M7)</f>
        <v>36</v>
      </c>
      <c r="Q7" s="313">
        <f>AVERAGE(D7,F7,H7,J7,L7,N7)</f>
        <v>36.166666666666664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60</v>
      </c>
      <c r="J8" s="213">
        <v>60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60.666666666666664</v>
      </c>
      <c r="Q8" s="313">
        <f>AVERAGE(D8,F8,H8,J8,L8,N8)</f>
        <v>80.166666666666671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/>
      <c r="J9" s="213"/>
      <c r="K9" s="212">
        <v>65</v>
      </c>
      <c r="L9" s="213">
        <v>65</v>
      </c>
      <c r="M9" s="215">
        <v>70</v>
      </c>
      <c r="N9" s="216">
        <f>M9</f>
        <v>70</v>
      </c>
      <c r="O9" s="208">
        <v>5</v>
      </c>
      <c r="P9" s="313">
        <f t="shared" si="0"/>
        <v>70.599999999999994</v>
      </c>
      <c r="Q9" s="313">
        <f t="shared" si="0"/>
        <v>70.599999999999994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36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37.166666666666664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72</v>
      </c>
      <c r="J11" s="213">
        <v>105</v>
      </c>
      <c r="K11" s="215">
        <v>89</v>
      </c>
      <c r="L11" s="216">
        <v>105</v>
      </c>
      <c r="M11" s="215">
        <v>115</v>
      </c>
      <c r="N11" s="216">
        <v>128</v>
      </c>
      <c r="O11" s="208">
        <v>6</v>
      </c>
      <c r="P11" s="313">
        <f t="shared" si="0"/>
        <v>101</v>
      </c>
      <c r="Q11" s="313">
        <f t="shared" si="0"/>
        <v>114.16666666666667</v>
      </c>
    </row>
    <row r="12" spans="1:17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/>
      <c r="F12" s="213"/>
      <c r="G12" s="215">
        <v>58</v>
      </c>
      <c r="H12" s="239">
        <f>G12</f>
        <v>58</v>
      </c>
      <c r="I12" s="215">
        <v>55</v>
      </c>
      <c r="J12" s="213">
        <v>55</v>
      </c>
      <c r="K12" s="215">
        <v>55</v>
      </c>
      <c r="L12" s="216">
        <v>55</v>
      </c>
      <c r="M12" s="215">
        <v>50</v>
      </c>
      <c r="N12" s="216">
        <v>50</v>
      </c>
      <c r="O12" s="208">
        <v>6</v>
      </c>
      <c r="P12" s="313">
        <f t="shared" si="0"/>
        <v>54</v>
      </c>
      <c r="Q12" s="313">
        <f t="shared" si="0"/>
        <v>54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18</v>
      </c>
      <c r="J13" s="213">
        <f t="shared" ref="J13:J14" si="2">I13</f>
        <v>18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18</v>
      </c>
      <c r="Q13" s="313">
        <f t="shared" si="0"/>
        <v>18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3">G14</f>
        <v>470</v>
      </c>
      <c r="I14" s="215">
        <v>420</v>
      </c>
      <c r="J14" s="213">
        <f t="shared" si="2"/>
        <v>420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418.33333333333331</v>
      </c>
      <c r="Q14" s="313">
        <f t="shared" si="0"/>
        <v>430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38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315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386.16666666666669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4">G19</f>
        <v>415</v>
      </c>
      <c r="I19" s="219"/>
      <c r="J19" s="220"/>
      <c r="K19" s="223"/>
      <c r="L19" s="220"/>
      <c r="M19" s="223">
        <v>380</v>
      </c>
      <c r="N19" s="223">
        <v>445</v>
      </c>
      <c r="O19" s="210">
        <v>3</v>
      </c>
      <c r="P19" s="313">
        <f t="shared" si="0"/>
        <v>298.25</v>
      </c>
      <c r="Q19" s="313">
        <f t="shared" si="0"/>
        <v>325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38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5">G23</f>
        <v>160</v>
      </c>
      <c r="I23" s="219">
        <v>170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/>
      <c r="J24" s="220"/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117.5</v>
      </c>
      <c r="Q24" s="313">
        <f t="shared" si="0"/>
        <v>158.75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5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5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38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38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6">G33</f>
        <v>590</v>
      </c>
      <c r="I33" s="219">
        <v>568</v>
      </c>
      <c r="J33" s="220">
        <f t="shared" ref="J33:J37" si="7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6"/>
        <v>412</v>
      </c>
      <c r="I34" s="219">
        <v>360</v>
      </c>
      <c r="J34" s="220">
        <f t="shared" si="7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6"/>
        <v>0</v>
      </c>
      <c r="I35" s="219">
        <v>100</v>
      </c>
      <c r="J35" s="220">
        <f t="shared" si="7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0"/>
        <v>39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6"/>
        <v>327</v>
      </c>
      <c r="I36" s="219">
        <v>340</v>
      </c>
      <c r="J36" s="220">
        <f t="shared" si="7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6"/>
        <v>350</v>
      </c>
      <c r="I37" s="219">
        <v>348</v>
      </c>
      <c r="J37" s="220">
        <f t="shared" si="7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38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20</v>
      </c>
      <c r="J39" s="220">
        <v>25</v>
      </c>
      <c r="K39" s="223">
        <v>56</v>
      </c>
      <c r="L39" s="220">
        <v>56</v>
      </c>
      <c r="M39" s="223">
        <v>0</v>
      </c>
      <c r="N39" s="220">
        <v>0</v>
      </c>
      <c r="O39" s="210">
        <v>4</v>
      </c>
      <c r="P39" s="313">
        <f t="shared" si="0"/>
        <v>24</v>
      </c>
      <c r="Q39" s="313">
        <f t="shared" si="0"/>
        <v>25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v>26</v>
      </c>
      <c r="G40" s="219">
        <v>23</v>
      </c>
      <c r="H40" s="232">
        <v>23</v>
      </c>
      <c r="I40" s="219">
        <v>23</v>
      </c>
      <c r="J40" s="220">
        <v>23</v>
      </c>
      <c r="K40" s="223">
        <v>23</v>
      </c>
      <c r="L40" s="220">
        <v>23</v>
      </c>
      <c r="M40" s="223">
        <v>23</v>
      </c>
      <c r="N40" s="220">
        <v>23</v>
      </c>
      <c r="O40" s="210">
        <v>6</v>
      </c>
      <c r="P40" s="313">
        <f t="shared" si="0"/>
        <v>23.166666666666668</v>
      </c>
      <c r="Q40" s="313">
        <f t="shared" si="0"/>
        <v>23.166666666666668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/>
      <c r="F41" s="222">
        <f>E41</f>
        <v>0</v>
      </c>
      <c r="G41" s="219">
        <v>15</v>
      </c>
      <c r="H41" s="232">
        <v>15</v>
      </c>
      <c r="I41" s="219">
        <v>15</v>
      </c>
      <c r="J41" s="220">
        <v>15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13</v>
      </c>
      <c r="Q41" s="313">
        <f t="shared" si="0"/>
        <v>10.833333333333334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70</v>
      </c>
      <c r="F42" s="222">
        <f>E42</f>
        <v>70</v>
      </c>
      <c r="G42" s="219">
        <v>24</v>
      </c>
      <c r="H42" s="232">
        <f>G42</f>
        <v>24</v>
      </c>
      <c r="I42" s="219">
        <v>25</v>
      </c>
      <c r="J42" s="220">
        <v>25</v>
      </c>
      <c r="K42" s="223">
        <v>23</v>
      </c>
      <c r="L42" s="220">
        <v>23</v>
      </c>
      <c r="M42" s="223">
        <v>72</v>
      </c>
      <c r="N42" s="220">
        <v>72</v>
      </c>
      <c r="O42" s="210">
        <v>6</v>
      </c>
      <c r="P42" s="313">
        <f t="shared" si="0"/>
        <v>39.333333333333336</v>
      </c>
      <c r="Q42" s="313">
        <f t="shared" si="0"/>
        <v>50</v>
      </c>
    </row>
    <row r="43" spans="1:17" ht="18.75" customHeight="1">
      <c r="A43" s="24">
        <v>32</v>
      </c>
      <c r="B43" s="24" t="s">
        <v>42</v>
      </c>
      <c r="C43" s="215">
        <v>198</v>
      </c>
      <c r="D43" s="216">
        <v>198</v>
      </c>
      <c r="E43" s="219"/>
      <c r="F43" s="222">
        <f>E43</f>
        <v>0</v>
      </c>
      <c r="G43" s="219">
        <v>110</v>
      </c>
      <c r="H43" s="232">
        <v>110</v>
      </c>
      <c r="I43" s="219"/>
      <c r="J43" s="220"/>
      <c r="K43" s="223">
        <v>120</v>
      </c>
      <c r="L43" s="220">
        <v>120</v>
      </c>
      <c r="M43" s="223">
        <v>205</v>
      </c>
      <c r="N43" s="220">
        <v>205</v>
      </c>
      <c r="O43" s="210">
        <v>4</v>
      </c>
      <c r="P43" s="313">
        <f t="shared" si="0"/>
        <v>158.25</v>
      </c>
      <c r="Q43" s="313">
        <f t="shared" si="0"/>
        <v>126.6</v>
      </c>
    </row>
    <row r="44" spans="1:17" ht="20.25" customHeight="1">
      <c r="A44" s="24">
        <v>33</v>
      </c>
      <c r="B44" s="24" t="s">
        <v>43</v>
      </c>
      <c r="C44" s="215">
        <v>148</v>
      </c>
      <c r="D44" s="216">
        <v>148</v>
      </c>
      <c r="E44" s="219">
        <v>200</v>
      </c>
      <c r="F44" s="222">
        <f>E44</f>
        <v>200</v>
      </c>
      <c r="G44" s="219"/>
      <c r="H44" s="232"/>
      <c r="I44" s="219"/>
      <c r="J44" s="220"/>
      <c r="K44" s="223"/>
      <c r="L44" s="220"/>
      <c r="M44" s="223">
        <v>180</v>
      </c>
      <c r="N44" s="220">
        <v>180</v>
      </c>
      <c r="O44" s="210">
        <v>3</v>
      </c>
      <c r="P44" s="313">
        <f t="shared" si="0"/>
        <v>176</v>
      </c>
      <c r="Q44" s="313">
        <f t="shared" si="0"/>
        <v>176</v>
      </c>
    </row>
    <row r="45" spans="1:17" ht="28.5" customHeight="1">
      <c r="A45" s="24">
        <v>34</v>
      </c>
      <c r="B45" s="24" t="s">
        <v>44</v>
      </c>
      <c r="C45" s="215">
        <v>220</v>
      </c>
      <c r="D45" s="216">
        <v>220</v>
      </c>
      <c r="E45" s="219">
        <v>280</v>
      </c>
      <c r="F45" s="222">
        <v>280</v>
      </c>
      <c r="G45" s="219"/>
      <c r="H45" s="232"/>
      <c r="I45" s="219"/>
      <c r="J45" s="220"/>
      <c r="K45" s="223"/>
      <c r="L45" s="220"/>
      <c r="M45" s="223">
        <v>215</v>
      </c>
      <c r="N45" s="220">
        <v>215</v>
      </c>
      <c r="O45" s="210">
        <v>3</v>
      </c>
      <c r="P45" s="313">
        <f t="shared" si="0"/>
        <v>238.33333333333334</v>
      </c>
      <c r="Q45" s="313">
        <f t="shared" si="0"/>
        <v>238.33333333333334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38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110</v>
      </c>
      <c r="F47" s="222">
        <v>145</v>
      </c>
      <c r="G47" s="221">
        <v>119</v>
      </c>
      <c r="H47" s="231">
        <v>129</v>
      </c>
      <c r="I47" s="219">
        <v>170</v>
      </c>
      <c r="J47" s="220">
        <v>170</v>
      </c>
      <c r="K47" s="223">
        <v>125</v>
      </c>
      <c r="L47" s="220">
        <v>125</v>
      </c>
      <c r="M47" s="223">
        <v>130</v>
      </c>
      <c r="N47" s="220">
        <v>135</v>
      </c>
      <c r="O47" s="210">
        <v>6</v>
      </c>
      <c r="P47" s="313">
        <f t="shared" si="0"/>
        <v>125.66666666666667</v>
      </c>
      <c r="Q47" s="313">
        <f t="shared" si="0"/>
        <v>141.5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90</v>
      </c>
      <c r="F48" s="222">
        <v>90</v>
      </c>
      <c r="G48" s="221">
        <v>100</v>
      </c>
      <c r="H48" s="231">
        <v>100</v>
      </c>
      <c r="I48" s="219"/>
      <c r="J48" s="220"/>
      <c r="K48" s="223">
        <v>110</v>
      </c>
      <c r="L48" s="220">
        <v>110</v>
      </c>
      <c r="M48" s="223">
        <v>100</v>
      </c>
      <c r="N48" s="220">
        <v>100</v>
      </c>
      <c r="O48" s="210">
        <v>5</v>
      </c>
      <c r="P48" s="313">
        <f t="shared" si="0"/>
        <v>101</v>
      </c>
      <c r="Q48" s="313">
        <f t="shared" si="0"/>
        <v>101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/>
      <c r="F49" s="222"/>
      <c r="G49" s="221"/>
      <c r="H49" s="231">
        <f>G49</f>
        <v>0</v>
      </c>
      <c r="I49" s="219"/>
      <c r="J49" s="220"/>
      <c r="K49" s="223"/>
      <c r="L49" s="220"/>
      <c r="M49" s="223">
        <v>145</v>
      </c>
      <c r="N49" s="220">
        <v>215</v>
      </c>
      <c r="O49" s="210">
        <v>2</v>
      </c>
      <c r="P49" s="313">
        <f t="shared" si="0"/>
        <v>182.5</v>
      </c>
      <c r="Q49" s="313">
        <f t="shared" si="0"/>
        <v>145</v>
      </c>
    </row>
    <row r="50" spans="1:17" ht="18" customHeight="1">
      <c r="A50" s="24">
        <v>38</v>
      </c>
      <c r="B50" s="24" t="s">
        <v>49</v>
      </c>
      <c r="C50" s="215">
        <v>155</v>
      </c>
      <c r="D50" s="216">
        <v>155</v>
      </c>
      <c r="E50" s="219">
        <v>200</v>
      </c>
      <c r="F50" s="222">
        <f>E50</f>
        <v>200</v>
      </c>
      <c r="G50" s="221">
        <v>179</v>
      </c>
      <c r="H50" s="231">
        <f>G50</f>
        <v>179</v>
      </c>
      <c r="I50" s="219">
        <v>200</v>
      </c>
      <c r="J50" s="220">
        <f t="shared" ref="J50" si="8">I50</f>
        <v>200</v>
      </c>
      <c r="K50" s="223">
        <v>185</v>
      </c>
      <c r="L50" s="220">
        <v>185</v>
      </c>
      <c r="M50" s="223">
        <v>160</v>
      </c>
      <c r="N50" s="220">
        <f>M50</f>
        <v>160</v>
      </c>
      <c r="O50" s="210">
        <v>6</v>
      </c>
      <c r="P50" s="313">
        <f t="shared" si="0"/>
        <v>179.83333333333334</v>
      </c>
      <c r="Q50" s="313">
        <f t="shared" si="0"/>
        <v>179.83333333333334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>
        <v>200</v>
      </c>
      <c r="F51" s="222">
        <f>E51</f>
        <v>200</v>
      </c>
      <c r="G51" s="221">
        <v>185</v>
      </c>
      <c r="H51" s="231">
        <v>185</v>
      </c>
      <c r="I51" s="219">
        <v>195</v>
      </c>
      <c r="J51" s="220">
        <v>195</v>
      </c>
      <c r="K51" s="223">
        <v>220</v>
      </c>
      <c r="L51" s="220">
        <v>220</v>
      </c>
      <c r="M51" s="223">
        <v>160</v>
      </c>
      <c r="N51" s="220">
        <f>M51</f>
        <v>160</v>
      </c>
      <c r="O51" s="210">
        <v>6</v>
      </c>
      <c r="P51" s="313">
        <f t="shared" si="0"/>
        <v>187</v>
      </c>
      <c r="Q51" s="313">
        <f t="shared" si="0"/>
        <v>187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38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70</v>
      </c>
      <c r="D53" s="216">
        <v>70</v>
      </c>
      <c r="E53" s="219">
        <v>70</v>
      </c>
      <c r="F53" s="220">
        <v>70</v>
      </c>
      <c r="G53" s="221">
        <v>70</v>
      </c>
      <c r="H53" s="222">
        <v>70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72</v>
      </c>
      <c r="Q53" s="313">
        <f t="shared" si="0"/>
        <v>72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56"/>
  <sheetViews>
    <sheetView zoomScale="75" zoomScaleNormal="75" zoomScaleSheetLayoutView="75" workbookViewId="0">
      <pane xSplit="2" ySplit="5" topLeftCell="C43" activePane="bottomRight" state="frozen"/>
      <selection activeCell="G41" sqref="G41"/>
      <selection pane="topRight" activeCell="G41" sqref="G41"/>
      <selection pane="bottomLeft" activeCell="G41" sqref="G41"/>
      <selection pane="bottomRight" activeCell="G41" sqref="G41"/>
    </sheetView>
  </sheetViews>
  <sheetFormatPr defaultRowHeight="16.5"/>
  <cols>
    <col min="1" max="1" width="4.85546875" style="10" customWidth="1"/>
    <col min="2" max="2" width="23.5703125" style="10" customWidth="1"/>
    <col min="3" max="3" width="10.5703125" style="10" customWidth="1"/>
    <col min="4" max="4" width="11.5703125" style="10" customWidth="1"/>
    <col min="5" max="5" width="13" style="14" customWidth="1"/>
    <col min="6" max="6" width="11.42578125" style="14" customWidth="1"/>
    <col min="7" max="7" width="10" style="10" customWidth="1"/>
    <col min="8" max="8" width="11.7109375" style="10" customWidth="1"/>
    <col min="9" max="9" width="10" style="10" customWidth="1"/>
    <col min="10" max="10" width="12.28515625" style="10" customWidth="1"/>
    <col min="11" max="11" width="10.28515625" style="10" customWidth="1"/>
    <col min="12" max="12" width="12.28515625" style="10" customWidth="1"/>
    <col min="13" max="13" width="10.5703125" style="10" customWidth="1"/>
    <col min="14" max="14" width="11.7109375" style="10" customWidth="1"/>
    <col min="15" max="15" width="10.5703125" style="10" customWidth="1"/>
    <col min="16" max="16" width="12.140625" style="10" customWidth="1"/>
    <col min="17" max="17" width="11" style="10" customWidth="1"/>
    <col min="18" max="18" width="11.85546875" style="10" customWidth="1"/>
    <col min="19" max="32" width="8.42578125" style="10" hidden="1" customWidth="1"/>
    <col min="33" max="33" width="8.42578125" style="10" customWidth="1"/>
    <col min="34" max="34" width="14.28515625" style="10" customWidth="1"/>
    <col min="35" max="35" width="13.7109375" style="10" customWidth="1"/>
    <col min="36" max="16384" width="9.140625" style="10"/>
  </cols>
  <sheetData>
    <row r="1" spans="1:35" hidden="1"/>
    <row r="2" spans="1:35" ht="18.75" customHeight="1">
      <c r="A2" s="11"/>
      <c r="B2" s="489" t="s">
        <v>90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18"/>
    </row>
    <row r="3" spans="1:35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48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84"/>
      <c r="AA3" s="483" t="s">
        <v>55</v>
      </c>
      <c r="AB3" s="493"/>
      <c r="AC3" s="493"/>
      <c r="AD3" s="493"/>
      <c r="AE3" s="493"/>
      <c r="AF3" s="484"/>
      <c r="AG3" s="117" t="s">
        <v>58</v>
      </c>
      <c r="AH3" s="487" t="s">
        <v>56</v>
      </c>
      <c r="AI3" s="487"/>
    </row>
    <row r="4" spans="1:35" s="14" customFormat="1" ht="42.75" customHeight="1">
      <c r="A4" s="490"/>
      <c r="B4" s="490"/>
      <c r="C4" s="483" t="s">
        <v>68</v>
      </c>
      <c r="D4" s="484"/>
      <c r="E4" s="483" t="s">
        <v>69</v>
      </c>
      <c r="F4" s="484"/>
      <c r="G4" s="483" t="s">
        <v>70</v>
      </c>
      <c r="H4" s="484"/>
      <c r="I4" s="483" t="s">
        <v>71</v>
      </c>
      <c r="J4" s="484"/>
      <c r="K4" s="483" t="s">
        <v>87</v>
      </c>
      <c r="L4" s="484"/>
      <c r="M4" s="483" t="s">
        <v>73</v>
      </c>
      <c r="N4" s="484"/>
      <c r="O4" s="483" t="s">
        <v>74</v>
      </c>
      <c r="P4" s="484"/>
      <c r="Q4" s="488" t="s">
        <v>75</v>
      </c>
      <c r="R4" s="488"/>
      <c r="S4" s="483"/>
      <c r="T4" s="484"/>
      <c r="U4" s="483"/>
      <c r="V4" s="484"/>
      <c r="W4" s="483"/>
      <c r="X4" s="484"/>
      <c r="Y4" s="483"/>
      <c r="Z4" s="484"/>
      <c r="AA4" s="483"/>
      <c r="AB4" s="484"/>
      <c r="AC4" s="483"/>
      <c r="AD4" s="484"/>
      <c r="AE4" s="483"/>
      <c r="AF4" s="484"/>
      <c r="AG4" s="117" t="s">
        <v>64</v>
      </c>
      <c r="AH4" s="487"/>
      <c r="AI4" s="487"/>
    </row>
    <row r="5" spans="1:35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1" t="s">
        <v>5</v>
      </c>
      <c r="P5" s="22" t="s">
        <v>6</v>
      </c>
      <c r="Q5" s="21" t="s">
        <v>5</v>
      </c>
      <c r="R5" s="22" t="s">
        <v>6</v>
      </c>
      <c r="S5" s="21" t="s">
        <v>5</v>
      </c>
      <c r="T5" s="22" t="s">
        <v>6</v>
      </c>
      <c r="U5" s="21" t="s">
        <v>5</v>
      </c>
      <c r="V5" s="22" t="s">
        <v>6</v>
      </c>
      <c r="W5" s="23" t="s">
        <v>5</v>
      </c>
      <c r="X5" s="22" t="s">
        <v>6</v>
      </c>
      <c r="Y5" s="23" t="s">
        <v>5</v>
      </c>
      <c r="Z5" s="22" t="s">
        <v>6</v>
      </c>
      <c r="AA5" s="23" t="s">
        <v>5</v>
      </c>
      <c r="AB5" s="22" t="s">
        <v>6</v>
      </c>
      <c r="AC5" s="23" t="s">
        <v>5</v>
      </c>
      <c r="AD5" s="22" t="s">
        <v>6</v>
      </c>
      <c r="AE5" s="23" t="s">
        <v>5</v>
      </c>
      <c r="AF5" s="22" t="s">
        <v>6</v>
      </c>
      <c r="AG5" s="22" t="s">
        <v>65</v>
      </c>
      <c r="AH5" s="23" t="s">
        <v>5</v>
      </c>
      <c r="AI5" s="22" t="s">
        <v>6</v>
      </c>
    </row>
    <row r="6" spans="1:35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26"/>
      <c r="AH6" s="27"/>
      <c r="AI6" s="27"/>
    </row>
    <row r="7" spans="1:35" ht="36" customHeight="1">
      <c r="A7" s="24">
        <v>1</v>
      </c>
      <c r="B7" s="24" t="s">
        <v>7</v>
      </c>
      <c r="C7" s="84">
        <v>32</v>
      </c>
      <c r="D7" s="85">
        <v>34</v>
      </c>
      <c r="E7" s="86">
        <v>27</v>
      </c>
      <c r="F7" s="85">
        <v>27</v>
      </c>
      <c r="G7" s="84">
        <v>30</v>
      </c>
      <c r="H7" s="85">
        <v>30</v>
      </c>
      <c r="I7" s="84">
        <v>27.5</v>
      </c>
      <c r="J7" s="85">
        <v>28.5</v>
      </c>
      <c r="K7" s="84">
        <v>35</v>
      </c>
      <c r="L7" s="85">
        <v>35</v>
      </c>
      <c r="M7" s="87">
        <v>33</v>
      </c>
      <c r="N7" s="88">
        <v>35</v>
      </c>
      <c r="O7" s="87">
        <v>36</v>
      </c>
      <c r="P7" s="88">
        <v>37.5</v>
      </c>
      <c r="Q7" s="87">
        <v>37</v>
      </c>
      <c r="R7" s="88">
        <v>37</v>
      </c>
      <c r="S7" s="87"/>
      <c r="T7" s="88"/>
      <c r="U7" s="87"/>
      <c r="V7" s="88"/>
      <c r="W7" s="87"/>
      <c r="X7" s="88"/>
      <c r="Y7" s="87"/>
      <c r="Z7" s="88"/>
      <c r="AA7" s="87"/>
      <c r="AB7" s="88"/>
      <c r="AC7" s="87"/>
      <c r="AD7" s="88"/>
      <c r="AE7" s="87"/>
      <c r="AF7" s="89"/>
      <c r="AG7" s="77">
        <v>8</v>
      </c>
      <c r="AH7" s="32">
        <f t="shared" ref="AH7:AH53" si="0">(C7+E7+G7+I7+K7+M7+O7+Q7+S7+U7+W7+Y7+AA7+AC7+AE7)/AG7</f>
        <v>32.1875</v>
      </c>
      <c r="AI7" s="33">
        <f t="shared" ref="AI7:AI53" si="1">(D7+F7+H7+J7+L7+N7+P7+R7+T7+V7+X7+Z7+AB7+AD7+AF7)/AG7</f>
        <v>33</v>
      </c>
    </row>
    <row r="8" spans="1:35" ht="35.25" customHeight="1">
      <c r="A8" s="24">
        <v>2</v>
      </c>
      <c r="B8" s="24" t="s">
        <v>8</v>
      </c>
      <c r="C8" s="87">
        <v>62</v>
      </c>
      <c r="D8" s="88">
        <v>65</v>
      </c>
      <c r="E8" s="86">
        <v>64</v>
      </c>
      <c r="F8" s="85">
        <v>64</v>
      </c>
      <c r="G8" s="84">
        <v>60</v>
      </c>
      <c r="H8" s="85">
        <v>60</v>
      </c>
      <c r="I8" s="84">
        <v>59</v>
      </c>
      <c r="J8" s="85">
        <v>78</v>
      </c>
      <c r="K8" s="84">
        <v>62</v>
      </c>
      <c r="L8" s="85">
        <v>84</v>
      </c>
      <c r="M8" s="87">
        <v>60</v>
      </c>
      <c r="N8" s="88">
        <v>85</v>
      </c>
      <c r="O8" s="87">
        <v>65</v>
      </c>
      <c r="P8" s="88">
        <v>65</v>
      </c>
      <c r="Q8" s="87">
        <v>55</v>
      </c>
      <c r="R8" s="88">
        <v>55</v>
      </c>
      <c r="S8" s="87"/>
      <c r="T8" s="88"/>
      <c r="U8" s="87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9"/>
      <c r="AG8" s="77">
        <v>8</v>
      </c>
      <c r="AH8" s="32">
        <f t="shared" si="0"/>
        <v>60.875</v>
      </c>
      <c r="AI8" s="33">
        <f t="shared" si="1"/>
        <v>69.5</v>
      </c>
    </row>
    <row r="9" spans="1:35" ht="28.5" customHeight="1">
      <c r="A9" s="24">
        <v>3</v>
      </c>
      <c r="B9" s="24" t="s">
        <v>9</v>
      </c>
      <c r="C9" s="87">
        <v>36</v>
      </c>
      <c r="D9" s="88">
        <v>50</v>
      </c>
      <c r="E9" s="90">
        <v>28.5</v>
      </c>
      <c r="F9" s="88">
        <v>28.5</v>
      </c>
      <c r="G9" s="87">
        <v>35</v>
      </c>
      <c r="H9" s="88">
        <v>35</v>
      </c>
      <c r="I9" s="87">
        <v>32</v>
      </c>
      <c r="J9" s="88">
        <v>32</v>
      </c>
      <c r="K9" s="84">
        <v>38.6</v>
      </c>
      <c r="L9" s="85">
        <v>38.6</v>
      </c>
      <c r="M9" s="87">
        <v>33</v>
      </c>
      <c r="N9" s="88">
        <v>33</v>
      </c>
      <c r="O9" s="87"/>
      <c r="P9" s="88"/>
      <c r="Q9" s="87">
        <v>36</v>
      </c>
      <c r="R9" s="88">
        <v>36</v>
      </c>
      <c r="S9" s="87"/>
      <c r="T9" s="88"/>
      <c r="U9" s="87"/>
      <c r="V9" s="88"/>
      <c r="W9" s="87"/>
      <c r="X9" s="88"/>
      <c r="Y9" s="87"/>
      <c r="Z9" s="88"/>
      <c r="AA9" s="87"/>
      <c r="AB9" s="88"/>
      <c r="AC9" s="87"/>
      <c r="AD9" s="88"/>
      <c r="AE9" s="87"/>
      <c r="AF9" s="89"/>
      <c r="AG9" s="78">
        <v>7</v>
      </c>
      <c r="AH9" s="32">
        <f t="shared" si="0"/>
        <v>34.157142857142858</v>
      </c>
      <c r="AI9" s="33">
        <f t="shared" si="1"/>
        <v>36.157142857142858</v>
      </c>
    </row>
    <row r="10" spans="1:35" ht="31.5" customHeight="1">
      <c r="A10" s="24">
        <v>4</v>
      </c>
      <c r="B10" s="24" t="s">
        <v>10</v>
      </c>
      <c r="C10" s="87">
        <v>27</v>
      </c>
      <c r="D10" s="88">
        <v>38</v>
      </c>
      <c r="E10" s="90">
        <v>29</v>
      </c>
      <c r="F10" s="88">
        <v>29</v>
      </c>
      <c r="G10" s="87">
        <v>29</v>
      </c>
      <c r="H10" s="88">
        <v>29</v>
      </c>
      <c r="I10" s="87">
        <v>29</v>
      </c>
      <c r="J10" s="88">
        <v>39</v>
      </c>
      <c r="K10" s="87">
        <v>29</v>
      </c>
      <c r="L10" s="88">
        <v>37</v>
      </c>
      <c r="M10" s="87">
        <v>37</v>
      </c>
      <c r="N10" s="88">
        <v>37</v>
      </c>
      <c r="O10" s="87">
        <v>35</v>
      </c>
      <c r="P10" s="88">
        <v>35</v>
      </c>
      <c r="Q10" s="87">
        <v>33</v>
      </c>
      <c r="R10" s="88">
        <v>33</v>
      </c>
      <c r="S10" s="87"/>
      <c r="T10" s="88"/>
      <c r="U10" s="87"/>
      <c r="V10" s="88"/>
      <c r="W10" s="87"/>
      <c r="X10" s="88"/>
      <c r="Y10" s="87"/>
      <c r="Z10" s="88"/>
      <c r="AA10" s="87"/>
      <c r="AB10" s="88"/>
      <c r="AC10" s="87"/>
      <c r="AD10" s="88"/>
      <c r="AE10" s="87"/>
      <c r="AF10" s="89"/>
      <c r="AG10" s="78">
        <v>8</v>
      </c>
      <c r="AH10" s="32">
        <f t="shared" si="0"/>
        <v>31</v>
      </c>
      <c r="AI10" s="33">
        <f t="shared" si="1"/>
        <v>34.625</v>
      </c>
    </row>
    <row r="11" spans="1:35" ht="32.25" customHeight="1">
      <c r="A11" s="24">
        <v>5</v>
      </c>
      <c r="B11" s="24" t="s">
        <v>11</v>
      </c>
      <c r="C11" s="87">
        <v>69</v>
      </c>
      <c r="D11" s="88">
        <v>96</v>
      </c>
      <c r="E11" s="90">
        <v>72</v>
      </c>
      <c r="F11" s="88">
        <v>78</v>
      </c>
      <c r="G11" s="87">
        <v>78</v>
      </c>
      <c r="H11" s="88">
        <v>78</v>
      </c>
      <c r="I11" s="87">
        <v>68</v>
      </c>
      <c r="J11" s="88">
        <v>78</v>
      </c>
      <c r="K11" s="87">
        <v>69</v>
      </c>
      <c r="L11" s="88">
        <v>84</v>
      </c>
      <c r="M11" s="87">
        <v>75</v>
      </c>
      <c r="N11" s="88">
        <v>97</v>
      </c>
      <c r="O11" s="87">
        <v>75</v>
      </c>
      <c r="P11" s="88">
        <v>80</v>
      </c>
      <c r="Q11" s="87">
        <v>76</v>
      </c>
      <c r="R11" s="88">
        <v>85</v>
      </c>
      <c r="S11" s="87"/>
      <c r="T11" s="88"/>
      <c r="U11" s="87"/>
      <c r="V11" s="88"/>
      <c r="W11" s="87"/>
      <c r="X11" s="88"/>
      <c r="Y11" s="87"/>
      <c r="Z11" s="88"/>
      <c r="AA11" s="87"/>
      <c r="AB11" s="88"/>
      <c r="AC11" s="87"/>
      <c r="AD11" s="88"/>
      <c r="AE11" s="87"/>
      <c r="AF11" s="89"/>
      <c r="AG11" s="78">
        <v>8</v>
      </c>
      <c r="AH11" s="32">
        <f t="shared" si="0"/>
        <v>72.75</v>
      </c>
      <c r="AI11" s="33">
        <f t="shared" si="1"/>
        <v>84.5</v>
      </c>
    </row>
    <row r="12" spans="1:35" ht="17.25" customHeight="1">
      <c r="A12" s="24">
        <v>6</v>
      </c>
      <c r="B12" s="24" t="s">
        <v>12</v>
      </c>
      <c r="C12" s="87">
        <v>34</v>
      </c>
      <c r="D12" s="88">
        <v>34</v>
      </c>
      <c r="E12" s="90">
        <v>38</v>
      </c>
      <c r="F12" s="88">
        <v>38</v>
      </c>
      <c r="G12" s="87">
        <v>39</v>
      </c>
      <c r="H12" s="88">
        <v>39</v>
      </c>
      <c r="I12" s="87">
        <v>37</v>
      </c>
      <c r="J12" s="88">
        <v>37</v>
      </c>
      <c r="K12" s="87">
        <v>35</v>
      </c>
      <c r="L12" s="88">
        <v>35</v>
      </c>
      <c r="M12" s="87">
        <v>35</v>
      </c>
      <c r="N12" s="88">
        <v>35</v>
      </c>
      <c r="O12" s="87"/>
      <c r="P12" s="88"/>
      <c r="Q12" s="87"/>
      <c r="R12" s="88"/>
      <c r="S12" s="87"/>
      <c r="T12" s="88"/>
      <c r="U12" s="87"/>
      <c r="V12" s="88"/>
      <c r="W12" s="87"/>
      <c r="X12" s="88"/>
      <c r="Y12" s="87"/>
      <c r="Z12" s="88"/>
      <c r="AA12" s="87"/>
      <c r="AB12" s="88"/>
      <c r="AC12" s="87"/>
      <c r="AD12" s="88"/>
      <c r="AE12" s="87"/>
      <c r="AF12" s="89"/>
      <c r="AG12" s="78">
        <v>6</v>
      </c>
      <c r="AH12" s="32">
        <f t="shared" si="0"/>
        <v>36.333333333333336</v>
      </c>
      <c r="AI12" s="33">
        <f t="shared" si="1"/>
        <v>36.333333333333336</v>
      </c>
    </row>
    <row r="13" spans="1:35" ht="36.75" customHeight="1">
      <c r="A13" s="24">
        <v>7</v>
      </c>
      <c r="B13" s="24" t="s">
        <v>13</v>
      </c>
      <c r="C13" s="87">
        <v>16</v>
      </c>
      <c r="D13" s="88">
        <v>16</v>
      </c>
      <c r="E13" s="90">
        <v>17</v>
      </c>
      <c r="F13" s="88">
        <v>17</v>
      </c>
      <c r="G13" s="87">
        <v>16</v>
      </c>
      <c r="H13" s="88">
        <v>16</v>
      </c>
      <c r="I13" s="87">
        <v>18</v>
      </c>
      <c r="J13" s="88">
        <v>18</v>
      </c>
      <c r="K13" s="87">
        <v>18</v>
      </c>
      <c r="L13" s="88">
        <v>18</v>
      </c>
      <c r="M13" s="87">
        <v>18</v>
      </c>
      <c r="N13" s="88">
        <v>18</v>
      </c>
      <c r="O13" s="87"/>
      <c r="P13" s="88"/>
      <c r="Q13" s="87"/>
      <c r="R13" s="88"/>
      <c r="S13" s="87"/>
      <c r="T13" s="88"/>
      <c r="U13" s="87"/>
      <c r="V13" s="88"/>
      <c r="W13" s="87"/>
      <c r="X13" s="88"/>
      <c r="Y13" s="87"/>
      <c r="Z13" s="88"/>
      <c r="AA13" s="87"/>
      <c r="AB13" s="88"/>
      <c r="AC13" s="87"/>
      <c r="AD13" s="88"/>
      <c r="AE13" s="87"/>
      <c r="AF13" s="89"/>
      <c r="AG13" s="78">
        <v>6</v>
      </c>
      <c r="AH13" s="32">
        <f t="shared" si="0"/>
        <v>17.166666666666668</v>
      </c>
      <c r="AI13" s="33">
        <f t="shared" si="1"/>
        <v>17.166666666666668</v>
      </c>
    </row>
    <row r="14" spans="1:35" ht="43.5" customHeight="1">
      <c r="A14" s="24">
        <v>8</v>
      </c>
      <c r="B14" s="34" t="s">
        <v>14</v>
      </c>
      <c r="C14" s="87">
        <v>390</v>
      </c>
      <c r="D14" s="88">
        <v>390</v>
      </c>
      <c r="E14" s="90">
        <v>420</v>
      </c>
      <c r="F14" s="88">
        <v>420</v>
      </c>
      <c r="G14" s="87">
        <v>410</v>
      </c>
      <c r="H14" s="88">
        <v>410</v>
      </c>
      <c r="I14" s="87">
        <v>400</v>
      </c>
      <c r="J14" s="88">
        <v>400</v>
      </c>
      <c r="K14" s="87">
        <v>420</v>
      </c>
      <c r="L14" s="88">
        <v>420</v>
      </c>
      <c r="M14" s="87">
        <v>420</v>
      </c>
      <c r="N14" s="88">
        <v>420</v>
      </c>
      <c r="O14" s="87">
        <v>450</v>
      </c>
      <c r="P14" s="88">
        <v>450</v>
      </c>
      <c r="Q14" s="87">
        <v>460</v>
      </c>
      <c r="R14" s="88">
        <v>460</v>
      </c>
      <c r="S14" s="87"/>
      <c r="T14" s="88"/>
      <c r="U14" s="87"/>
      <c r="V14" s="88"/>
      <c r="W14" s="87"/>
      <c r="X14" s="88"/>
      <c r="Y14" s="87"/>
      <c r="Z14" s="88"/>
      <c r="AA14" s="87"/>
      <c r="AB14" s="88"/>
      <c r="AC14" s="87"/>
      <c r="AD14" s="88"/>
      <c r="AE14" s="87"/>
      <c r="AF14" s="89"/>
      <c r="AG14" s="78">
        <v>8</v>
      </c>
      <c r="AH14" s="32">
        <f t="shared" si="0"/>
        <v>421.25</v>
      </c>
      <c r="AI14" s="33">
        <f t="shared" si="1"/>
        <v>421.25</v>
      </c>
    </row>
    <row r="15" spans="1:35" ht="32.25" customHeight="1">
      <c r="A15" s="24">
        <v>9</v>
      </c>
      <c r="B15" s="24" t="s">
        <v>15</v>
      </c>
      <c r="C15" s="87"/>
      <c r="D15" s="88"/>
      <c r="E15" s="90"/>
      <c r="F15" s="88"/>
      <c r="G15" s="87"/>
      <c r="H15" s="88"/>
      <c r="I15" s="87"/>
      <c r="J15" s="88"/>
      <c r="K15" s="87"/>
      <c r="L15" s="88"/>
      <c r="M15" s="87"/>
      <c r="N15" s="88"/>
      <c r="O15" s="87"/>
      <c r="P15" s="88"/>
      <c r="Q15" s="87"/>
      <c r="R15" s="88"/>
      <c r="S15" s="87"/>
      <c r="T15" s="88"/>
      <c r="U15" s="87"/>
      <c r="V15" s="88"/>
      <c r="W15" s="87"/>
      <c r="X15" s="88"/>
      <c r="Y15" s="87"/>
      <c r="Z15" s="88"/>
      <c r="AA15" s="87"/>
      <c r="AB15" s="88"/>
      <c r="AC15" s="87"/>
      <c r="AD15" s="88"/>
      <c r="AE15" s="87"/>
      <c r="AF15" s="89"/>
      <c r="AG15" s="78">
        <v>8</v>
      </c>
      <c r="AH15" s="32">
        <f t="shared" si="0"/>
        <v>0</v>
      </c>
      <c r="AI15" s="33">
        <f t="shared" si="1"/>
        <v>0</v>
      </c>
    </row>
    <row r="16" spans="1:35" ht="15" customHeight="1">
      <c r="A16" s="24"/>
      <c r="B16" s="25" t="s">
        <v>16</v>
      </c>
      <c r="C16" s="494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116"/>
      <c r="AH16" s="32" t="e">
        <f t="shared" si="0"/>
        <v>#DIV/0!</v>
      </c>
      <c r="AI16" s="33" t="e">
        <f t="shared" si="1"/>
        <v>#DIV/0!</v>
      </c>
    </row>
    <row r="17" spans="1:35" ht="30" customHeight="1">
      <c r="A17" s="24">
        <v>10</v>
      </c>
      <c r="B17" s="24" t="s">
        <v>17</v>
      </c>
      <c r="C17" s="87">
        <v>185</v>
      </c>
      <c r="D17" s="88">
        <v>375</v>
      </c>
      <c r="E17" s="91">
        <v>225</v>
      </c>
      <c r="F17" s="92">
        <v>225</v>
      </c>
      <c r="G17" s="93">
        <v>220</v>
      </c>
      <c r="H17" s="94">
        <v>220</v>
      </c>
      <c r="I17" s="91">
        <v>225</v>
      </c>
      <c r="J17" s="92">
        <v>253</v>
      </c>
      <c r="K17" s="95">
        <v>180</v>
      </c>
      <c r="L17" s="92">
        <v>180</v>
      </c>
      <c r="M17" s="95">
        <v>230</v>
      </c>
      <c r="N17" s="92">
        <v>255</v>
      </c>
      <c r="O17" s="95">
        <v>260</v>
      </c>
      <c r="P17" s="92">
        <v>260</v>
      </c>
      <c r="Q17" s="95">
        <v>240</v>
      </c>
      <c r="R17" s="92">
        <v>240</v>
      </c>
      <c r="S17" s="95"/>
      <c r="T17" s="92"/>
      <c r="U17" s="95"/>
      <c r="V17" s="92"/>
      <c r="W17" s="96"/>
      <c r="X17" s="97"/>
      <c r="Y17" s="98"/>
      <c r="Z17" s="99"/>
      <c r="AA17" s="93"/>
      <c r="AB17" s="94"/>
      <c r="AC17" s="98"/>
      <c r="AD17" s="99"/>
      <c r="AE17" s="100"/>
      <c r="AF17" s="101"/>
      <c r="AG17" s="79">
        <v>8</v>
      </c>
      <c r="AH17" s="32">
        <f t="shared" si="0"/>
        <v>220.625</v>
      </c>
      <c r="AI17" s="33">
        <f t="shared" si="1"/>
        <v>251</v>
      </c>
    </row>
    <row r="18" spans="1:35" ht="30" customHeight="1">
      <c r="A18" s="24">
        <v>11</v>
      </c>
      <c r="B18" s="24" t="s">
        <v>18</v>
      </c>
      <c r="C18" s="87"/>
      <c r="D18" s="88"/>
      <c r="E18" s="91">
        <v>398</v>
      </c>
      <c r="F18" s="92">
        <v>398</v>
      </c>
      <c r="G18" s="93">
        <v>384</v>
      </c>
      <c r="H18" s="94">
        <v>384</v>
      </c>
      <c r="I18" s="91">
        <v>365</v>
      </c>
      <c r="J18" s="92">
        <v>365</v>
      </c>
      <c r="K18" s="95">
        <v>255</v>
      </c>
      <c r="L18" s="92">
        <v>255</v>
      </c>
      <c r="M18" s="95">
        <v>380</v>
      </c>
      <c r="N18" s="92">
        <v>395</v>
      </c>
      <c r="O18" s="95"/>
      <c r="P18" s="92"/>
      <c r="Q18" s="95"/>
      <c r="R18" s="92"/>
      <c r="S18" s="95"/>
      <c r="T18" s="92"/>
      <c r="U18" s="95"/>
      <c r="V18" s="92"/>
      <c r="W18" s="96"/>
      <c r="X18" s="97"/>
      <c r="Y18" s="98"/>
      <c r="Z18" s="99"/>
      <c r="AA18" s="93"/>
      <c r="AB18" s="94"/>
      <c r="AC18" s="98"/>
      <c r="AD18" s="99"/>
      <c r="AE18" s="100"/>
      <c r="AF18" s="101"/>
      <c r="AG18" s="79">
        <v>5</v>
      </c>
      <c r="AH18" s="32">
        <f t="shared" si="0"/>
        <v>356.4</v>
      </c>
      <c r="AI18" s="33">
        <f t="shared" si="1"/>
        <v>359.4</v>
      </c>
    </row>
    <row r="19" spans="1:35" ht="29.25" customHeight="1">
      <c r="A19" s="24">
        <v>12</v>
      </c>
      <c r="B19" s="24" t="s">
        <v>19</v>
      </c>
      <c r="C19" s="87"/>
      <c r="D19" s="88"/>
      <c r="E19" s="91"/>
      <c r="F19" s="91"/>
      <c r="G19" s="91"/>
      <c r="H19" s="91"/>
      <c r="I19" s="91"/>
      <c r="J19" s="91"/>
      <c r="K19" s="95">
        <v>320</v>
      </c>
      <c r="L19" s="92">
        <v>320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79">
        <v>1</v>
      </c>
      <c r="AH19" s="32">
        <f>(C19+E19+G19+I19+K19+M19+O19+Q19+S19+U19+W19+Y19+AA19+AC19+AE19)/AG19</f>
        <v>320</v>
      </c>
      <c r="AI19" s="33">
        <f t="shared" si="1"/>
        <v>320</v>
      </c>
    </row>
    <row r="20" spans="1:35" ht="15" customHeight="1">
      <c r="A20" s="24"/>
      <c r="B20" s="25" t="s">
        <v>20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80"/>
      <c r="AH20" s="32" t="e">
        <f t="shared" si="0"/>
        <v>#DIV/0!</v>
      </c>
      <c r="AI20" s="33" t="e">
        <f t="shared" si="1"/>
        <v>#DIV/0!</v>
      </c>
    </row>
    <row r="21" spans="1:35" ht="17.25">
      <c r="A21" s="24">
        <v>13</v>
      </c>
      <c r="B21" s="24" t="s">
        <v>21</v>
      </c>
      <c r="C21" s="87"/>
      <c r="D21" s="88"/>
      <c r="E21" s="91">
        <v>280</v>
      </c>
      <c r="F21" s="92">
        <v>280</v>
      </c>
      <c r="G21" s="93"/>
      <c r="H21" s="94"/>
      <c r="I21" s="91"/>
      <c r="J21" s="92"/>
      <c r="K21" s="95"/>
      <c r="L21" s="92"/>
      <c r="M21" s="95"/>
      <c r="N21" s="92"/>
      <c r="O21" s="95"/>
      <c r="P21" s="92"/>
      <c r="Q21" s="95"/>
      <c r="R21" s="92"/>
      <c r="S21" s="95"/>
      <c r="T21" s="92"/>
      <c r="U21" s="95"/>
      <c r="V21" s="92"/>
      <c r="W21" s="96"/>
      <c r="X21" s="97"/>
      <c r="Y21" s="98"/>
      <c r="Z21" s="99"/>
      <c r="AA21" s="93"/>
      <c r="AB21" s="94"/>
      <c r="AC21" s="98"/>
      <c r="AD21" s="99"/>
      <c r="AE21" s="100"/>
      <c r="AF21" s="101"/>
      <c r="AG21" s="79">
        <v>1</v>
      </c>
      <c r="AH21" s="32">
        <f t="shared" si="0"/>
        <v>280</v>
      </c>
      <c r="AI21" s="33">
        <f t="shared" si="1"/>
        <v>280</v>
      </c>
    </row>
    <row r="22" spans="1:35" ht="17.25">
      <c r="A22" s="24">
        <v>14</v>
      </c>
      <c r="B22" s="24" t="s">
        <v>22</v>
      </c>
      <c r="C22" s="87"/>
      <c r="D22" s="88"/>
      <c r="E22" s="91"/>
      <c r="F22" s="92"/>
      <c r="G22" s="93"/>
      <c r="H22" s="94"/>
      <c r="I22" s="91"/>
      <c r="J22" s="92"/>
      <c r="K22" s="95">
        <v>365</v>
      </c>
      <c r="L22" s="102">
        <v>365</v>
      </c>
      <c r="M22" s="95"/>
      <c r="N22" s="92"/>
      <c r="O22" s="95"/>
      <c r="P22" s="92"/>
      <c r="Q22" s="95"/>
      <c r="R22" s="92"/>
      <c r="S22" s="95"/>
      <c r="T22" s="92"/>
      <c r="U22" s="95"/>
      <c r="V22" s="92"/>
      <c r="W22" s="96"/>
      <c r="X22" s="97"/>
      <c r="Y22" s="98"/>
      <c r="Z22" s="99"/>
      <c r="AA22" s="93"/>
      <c r="AB22" s="94"/>
      <c r="AC22" s="98"/>
      <c r="AD22" s="99"/>
      <c r="AE22" s="100"/>
      <c r="AF22" s="101"/>
      <c r="AG22" s="79">
        <v>1</v>
      </c>
      <c r="AH22" s="32">
        <f t="shared" si="0"/>
        <v>365</v>
      </c>
      <c r="AI22" s="33">
        <f t="shared" si="1"/>
        <v>365</v>
      </c>
    </row>
    <row r="23" spans="1:35" ht="17.25">
      <c r="A23" s="24">
        <v>15</v>
      </c>
      <c r="B23" s="24" t="s">
        <v>23</v>
      </c>
      <c r="C23" s="87">
        <v>180</v>
      </c>
      <c r="D23" s="88">
        <v>180</v>
      </c>
      <c r="E23" s="91">
        <v>195</v>
      </c>
      <c r="F23" s="92">
        <v>195</v>
      </c>
      <c r="G23" s="93"/>
      <c r="H23" s="94"/>
      <c r="I23" s="91">
        <v>175</v>
      </c>
      <c r="J23" s="92">
        <v>190</v>
      </c>
      <c r="K23" s="103">
        <v>175</v>
      </c>
      <c r="L23" s="92">
        <v>175</v>
      </c>
      <c r="M23" s="95"/>
      <c r="N23" s="92"/>
      <c r="O23" s="95"/>
      <c r="P23" s="92"/>
      <c r="Q23" s="95"/>
      <c r="R23" s="92"/>
      <c r="S23" s="95"/>
      <c r="T23" s="92"/>
      <c r="U23" s="95"/>
      <c r="V23" s="92"/>
      <c r="W23" s="96"/>
      <c r="X23" s="97"/>
      <c r="Y23" s="98"/>
      <c r="Z23" s="99"/>
      <c r="AA23" s="93"/>
      <c r="AB23" s="94"/>
      <c r="AC23" s="98"/>
      <c r="AD23" s="99"/>
      <c r="AE23" s="100"/>
      <c r="AF23" s="101"/>
      <c r="AG23" s="79">
        <v>4</v>
      </c>
      <c r="AH23" s="32">
        <f t="shared" si="0"/>
        <v>181.25</v>
      </c>
      <c r="AI23" s="33">
        <f t="shared" si="1"/>
        <v>185</v>
      </c>
    </row>
    <row r="24" spans="1:35" ht="33">
      <c r="A24" s="24">
        <v>16</v>
      </c>
      <c r="B24" s="24" t="s">
        <v>24</v>
      </c>
      <c r="C24" s="87">
        <v>190</v>
      </c>
      <c r="D24" s="88">
        <v>370</v>
      </c>
      <c r="E24" s="91"/>
      <c r="F24" s="92"/>
      <c r="G24" s="93"/>
      <c r="H24" s="94"/>
      <c r="I24" s="91"/>
      <c r="J24" s="92"/>
      <c r="K24" s="95"/>
      <c r="L24" s="92"/>
      <c r="M24" s="95">
        <v>90</v>
      </c>
      <c r="N24" s="92">
        <v>240</v>
      </c>
      <c r="O24" s="95">
        <v>180</v>
      </c>
      <c r="P24" s="92">
        <v>180</v>
      </c>
      <c r="Q24" s="95">
        <v>185</v>
      </c>
      <c r="R24" s="92">
        <v>185</v>
      </c>
      <c r="S24" s="95"/>
      <c r="T24" s="92"/>
      <c r="U24" s="95"/>
      <c r="V24" s="92"/>
      <c r="W24" s="96"/>
      <c r="X24" s="97"/>
      <c r="Y24" s="98"/>
      <c r="Z24" s="99"/>
      <c r="AA24" s="93"/>
      <c r="AB24" s="94"/>
      <c r="AC24" s="98"/>
      <c r="AD24" s="99"/>
      <c r="AE24" s="100"/>
      <c r="AF24" s="101"/>
      <c r="AG24" s="79">
        <v>4</v>
      </c>
      <c r="AH24" s="32">
        <f t="shared" si="0"/>
        <v>161.25</v>
      </c>
      <c r="AI24" s="33">
        <f t="shared" si="1"/>
        <v>243.75</v>
      </c>
    </row>
    <row r="25" spans="1:35" ht="17.25">
      <c r="A25" s="24">
        <v>17</v>
      </c>
      <c r="B25" s="24" t="s">
        <v>25</v>
      </c>
      <c r="C25" s="87">
        <v>350</v>
      </c>
      <c r="D25" s="88">
        <v>350</v>
      </c>
      <c r="E25" s="91"/>
      <c r="F25" s="92"/>
      <c r="G25" s="93"/>
      <c r="H25" s="94"/>
      <c r="I25" s="91"/>
      <c r="J25" s="92"/>
      <c r="K25" s="95"/>
      <c r="L25" s="92"/>
      <c r="M25" s="95"/>
      <c r="N25" s="92"/>
      <c r="O25" s="95"/>
      <c r="P25" s="92"/>
      <c r="Q25" s="95"/>
      <c r="R25" s="92"/>
      <c r="S25" s="95"/>
      <c r="T25" s="92"/>
      <c r="U25" s="95"/>
      <c r="V25" s="92"/>
      <c r="W25" s="96"/>
      <c r="X25" s="97"/>
      <c r="Y25" s="98"/>
      <c r="Z25" s="99"/>
      <c r="AA25" s="93"/>
      <c r="AB25" s="94"/>
      <c r="AC25" s="98"/>
      <c r="AD25" s="99"/>
      <c r="AE25" s="100"/>
      <c r="AF25" s="101"/>
      <c r="AG25" s="79">
        <v>1</v>
      </c>
      <c r="AH25" s="32">
        <f t="shared" si="0"/>
        <v>350</v>
      </c>
      <c r="AI25" s="33">
        <f t="shared" si="1"/>
        <v>350</v>
      </c>
    </row>
    <row r="26" spans="1:35" ht="17.25">
      <c r="A26" s="24">
        <v>18</v>
      </c>
      <c r="B26" s="24" t="s">
        <v>26</v>
      </c>
      <c r="C26" s="87"/>
      <c r="D26" s="88"/>
      <c r="E26" s="91"/>
      <c r="F26" s="92"/>
      <c r="G26" s="93"/>
      <c r="H26" s="94"/>
      <c r="I26" s="91"/>
      <c r="J26" s="92"/>
      <c r="K26" s="95">
        <v>325</v>
      </c>
      <c r="L26" s="92">
        <v>325</v>
      </c>
      <c r="M26" s="95"/>
      <c r="N26" s="92"/>
      <c r="O26" s="95"/>
      <c r="P26" s="92"/>
      <c r="Q26" s="95"/>
      <c r="R26" s="92"/>
      <c r="S26" s="95"/>
      <c r="T26" s="92"/>
      <c r="U26" s="95"/>
      <c r="V26" s="92"/>
      <c r="W26" s="96"/>
      <c r="X26" s="97"/>
      <c r="Y26" s="98"/>
      <c r="Z26" s="99"/>
      <c r="AA26" s="93"/>
      <c r="AB26" s="94"/>
      <c r="AC26" s="98"/>
      <c r="AD26" s="99"/>
      <c r="AE26" s="100"/>
      <c r="AF26" s="101"/>
      <c r="AG26" s="79">
        <v>1</v>
      </c>
      <c r="AH26" s="32">
        <f t="shared" si="0"/>
        <v>325</v>
      </c>
      <c r="AI26" s="33">
        <f t="shared" si="1"/>
        <v>325</v>
      </c>
    </row>
    <row r="27" spans="1:35" ht="33">
      <c r="A27" s="24">
        <v>29</v>
      </c>
      <c r="B27" s="24" t="s">
        <v>53</v>
      </c>
      <c r="C27" s="87">
        <v>28</v>
      </c>
      <c r="D27" s="88">
        <v>55</v>
      </c>
      <c r="E27" s="91">
        <v>35</v>
      </c>
      <c r="F27" s="92">
        <v>67</v>
      </c>
      <c r="G27" s="93">
        <v>26</v>
      </c>
      <c r="H27" s="94">
        <v>58</v>
      </c>
      <c r="I27" s="91">
        <v>26</v>
      </c>
      <c r="J27" s="92">
        <v>59</v>
      </c>
      <c r="K27" s="95">
        <v>26</v>
      </c>
      <c r="L27" s="92">
        <v>59</v>
      </c>
      <c r="M27" s="95">
        <v>28</v>
      </c>
      <c r="N27" s="92">
        <v>74</v>
      </c>
      <c r="O27" s="95">
        <v>30</v>
      </c>
      <c r="P27" s="92">
        <v>65</v>
      </c>
      <c r="Q27" s="95"/>
      <c r="R27" s="92"/>
      <c r="S27" s="95"/>
      <c r="T27" s="92"/>
      <c r="U27" s="95"/>
      <c r="V27" s="92"/>
      <c r="W27" s="96"/>
      <c r="X27" s="97"/>
      <c r="Y27" s="98"/>
      <c r="Z27" s="99"/>
      <c r="AA27" s="93"/>
      <c r="AB27" s="94"/>
      <c r="AC27" s="98"/>
      <c r="AD27" s="99"/>
      <c r="AE27" s="100"/>
      <c r="AF27" s="101"/>
      <c r="AG27" s="79">
        <v>7</v>
      </c>
      <c r="AH27" s="32">
        <f t="shared" si="0"/>
        <v>28.428571428571427</v>
      </c>
      <c r="AI27" s="33">
        <f t="shared" si="1"/>
        <v>62.428571428571431</v>
      </c>
    </row>
    <row r="28" spans="1:35" ht="51.75">
      <c r="A28" s="24"/>
      <c r="B28" s="25" t="s">
        <v>27</v>
      </c>
      <c r="C28" s="494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116"/>
      <c r="AH28" s="32" t="e">
        <f t="shared" si="0"/>
        <v>#DIV/0!</v>
      </c>
      <c r="AI28" s="33" t="e">
        <f t="shared" si="1"/>
        <v>#DIV/0!</v>
      </c>
    </row>
    <row r="29" spans="1:35" ht="49.5">
      <c r="A29" s="24">
        <v>20</v>
      </c>
      <c r="B29" s="24" t="s">
        <v>28</v>
      </c>
      <c r="C29" s="87">
        <v>25</v>
      </c>
      <c r="D29" s="88">
        <v>25</v>
      </c>
      <c r="E29" s="91">
        <v>25</v>
      </c>
      <c r="F29" s="92">
        <v>25</v>
      </c>
      <c r="G29" s="93"/>
      <c r="H29" s="94"/>
      <c r="I29" s="91">
        <v>25</v>
      </c>
      <c r="J29" s="92">
        <v>25</v>
      </c>
      <c r="K29" s="95">
        <v>25</v>
      </c>
      <c r="L29" s="92">
        <v>25</v>
      </c>
      <c r="M29" s="95">
        <v>25</v>
      </c>
      <c r="N29" s="92">
        <v>25</v>
      </c>
      <c r="O29" s="95"/>
      <c r="P29" s="92"/>
      <c r="Q29" s="95"/>
      <c r="R29" s="92"/>
      <c r="S29" s="95"/>
      <c r="T29" s="92"/>
      <c r="U29" s="95"/>
      <c r="V29" s="92"/>
      <c r="W29" s="96"/>
      <c r="X29" s="97"/>
      <c r="Y29" s="98"/>
      <c r="Z29" s="99"/>
      <c r="AA29" s="93"/>
      <c r="AB29" s="94"/>
      <c r="AC29" s="98"/>
      <c r="AD29" s="99"/>
      <c r="AE29" s="100"/>
      <c r="AF29" s="101"/>
      <c r="AG29" s="79">
        <v>5</v>
      </c>
      <c r="AH29" s="32">
        <f t="shared" si="0"/>
        <v>25</v>
      </c>
      <c r="AI29" s="33">
        <f t="shared" si="1"/>
        <v>25</v>
      </c>
    </row>
    <row r="30" spans="1:35" ht="49.5">
      <c r="A30" s="24">
        <v>21</v>
      </c>
      <c r="B30" s="24" t="s">
        <v>29</v>
      </c>
      <c r="C30" s="87"/>
      <c r="D30" s="88"/>
      <c r="E30" s="91"/>
      <c r="F30" s="92"/>
      <c r="G30" s="93"/>
      <c r="H30" s="94"/>
      <c r="I30" s="91"/>
      <c r="J30" s="92"/>
      <c r="K30" s="95"/>
      <c r="L30" s="92"/>
      <c r="M30" s="95"/>
      <c r="N30" s="92"/>
      <c r="O30" s="95"/>
      <c r="P30" s="92"/>
      <c r="Q30" s="95"/>
      <c r="R30" s="92"/>
      <c r="S30" s="95"/>
      <c r="T30" s="92"/>
      <c r="U30" s="95"/>
      <c r="V30" s="92"/>
      <c r="W30" s="96"/>
      <c r="X30" s="97"/>
      <c r="Y30" s="98"/>
      <c r="Z30" s="99"/>
      <c r="AA30" s="93"/>
      <c r="AB30" s="94"/>
      <c r="AC30" s="98"/>
      <c r="AD30" s="99"/>
      <c r="AE30" s="100"/>
      <c r="AF30" s="101"/>
      <c r="AG30" s="79">
        <v>0</v>
      </c>
      <c r="AH30" s="32" t="e">
        <f t="shared" si="0"/>
        <v>#DIV/0!</v>
      </c>
      <c r="AI30" s="33" t="e">
        <f t="shared" si="1"/>
        <v>#DIV/0!</v>
      </c>
    </row>
    <row r="31" spans="1:35" ht="34.5">
      <c r="A31" s="24"/>
      <c r="B31" s="25" t="s">
        <v>30</v>
      </c>
      <c r="C31" s="494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116"/>
      <c r="AH31" s="32" t="e">
        <f t="shared" si="0"/>
        <v>#DIV/0!</v>
      </c>
      <c r="AI31" s="33" t="e">
        <f t="shared" si="1"/>
        <v>#DIV/0!</v>
      </c>
    </row>
    <row r="32" spans="1:35" ht="36" customHeight="1">
      <c r="A32" s="24">
        <v>22</v>
      </c>
      <c r="B32" s="24" t="s">
        <v>31</v>
      </c>
      <c r="C32" s="87">
        <v>67</v>
      </c>
      <c r="D32" s="88">
        <v>87</v>
      </c>
      <c r="E32" s="91">
        <v>55</v>
      </c>
      <c r="F32" s="92">
        <v>69</v>
      </c>
      <c r="G32" s="93">
        <v>63</v>
      </c>
      <c r="H32" s="123">
        <v>67</v>
      </c>
      <c r="I32" s="91">
        <v>55</v>
      </c>
      <c r="J32" s="92">
        <v>72</v>
      </c>
      <c r="K32" s="95">
        <v>65</v>
      </c>
      <c r="L32" s="92">
        <v>67</v>
      </c>
      <c r="M32" s="95">
        <v>72</v>
      </c>
      <c r="N32" s="92">
        <v>72</v>
      </c>
      <c r="O32" s="95">
        <v>60</v>
      </c>
      <c r="P32" s="92">
        <v>80</v>
      </c>
      <c r="Q32" s="95">
        <v>68</v>
      </c>
      <c r="R32" s="92">
        <v>68</v>
      </c>
      <c r="S32" s="95"/>
      <c r="T32" s="92"/>
      <c r="U32" s="95"/>
      <c r="V32" s="92"/>
      <c r="W32" s="96"/>
      <c r="X32" s="97"/>
      <c r="Y32" s="98"/>
      <c r="Z32" s="99"/>
      <c r="AA32" s="93"/>
      <c r="AB32" s="94"/>
      <c r="AC32" s="98"/>
      <c r="AD32" s="99"/>
      <c r="AE32" s="100"/>
      <c r="AF32" s="101"/>
      <c r="AG32" s="79">
        <v>8</v>
      </c>
      <c r="AH32" s="32">
        <f t="shared" si="0"/>
        <v>63.125</v>
      </c>
      <c r="AI32" s="33">
        <f t="shared" si="1"/>
        <v>72.75</v>
      </c>
    </row>
    <row r="33" spans="1:35" ht="32.25" customHeight="1">
      <c r="A33" s="24">
        <v>23</v>
      </c>
      <c r="B33" s="24" t="s">
        <v>32</v>
      </c>
      <c r="C33" s="87">
        <v>268.2</v>
      </c>
      <c r="D33" s="88">
        <v>268.2</v>
      </c>
      <c r="E33" s="91"/>
      <c r="F33" s="92"/>
      <c r="G33" s="93"/>
      <c r="H33" s="123"/>
      <c r="I33" s="91">
        <v>477.3</v>
      </c>
      <c r="J33" s="92">
        <v>477.3</v>
      </c>
      <c r="K33" s="91">
        <v>488</v>
      </c>
      <c r="L33" s="122">
        <v>488</v>
      </c>
      <c r="M33" s="95"/>
      <c r="N33" s="92"/>
      <c r="O33" s="95"/>
      <c r="P33" s="92"/>
      <c r="Q33" s="95"/>
      <c r="R33" s="92"/>
      <c r="S33" s="95"/>
      <c r="T33" s="92"/>
      <c r="U33" s="95"/>
      <c r="V33" s="92"/>
      <c r="W33" s="96"/>
      <c r="X33" s="97"/>
      <c r="Y33" s="98"/>
      <c r="Z33" s="99"/>
      <c r="AA33" s="93"/>
      <c r="AB33" s="94"/>
      <c r="AC33" s="98"/>
      <c r="AD33" s="99"/>
      <c r="AE33" s="100"/>
      <c r="AF33" s="101"/>
      <c r="AG33" s="79">
        <v>3</v>
      </c>
      <c r="AH33" s="32">
        <f t="shared" si="0"/>
        <v>411.16666666666669</v>
      </c>
      <c r="AI33" s="33">
        <f t="shared" si="1"/>
        <v>411.16666666666669</v>
      </c>
    </row>
    <row r="34" spans="1:35" ht="33">
      <c r="A34" s="24">
        <v>24</v>
      </c>
      <c r="B34" s="24" t="s">
        <v>33</v>
      </c>
      <c r="C34" s="87">
        <v>380</v>
      </c>
      <c r="D34" s="88">
        <v>380</v>
      </c>
      <c r="E34" s="91"/>
      <c r="F34" s="92"/>
      <c r="G34" s="93">
        <v>242</v>
      </c>
      <c r="H34" s="123">
        <v>300</v>
      </c>
      <c r="I34" s="91"/>
      <c r="J34" s="92"/>
      <c r="K34" s="91"/>
      <c r="L34" s="122"/>
      <c r="M34" s="95"/>
      <c r="N34" s="92"/>
      <c r="O34" s="95"/>
      <c r="P34" s="92"/>
      <c r="Q34" s="95"/>
      <c r="R34" s="92"/>
      <c r="S34" s="95"/>
      <c r="T34" s="92"/>
      <c r="U34" s="95"/>
      <c r="V34" s="92"/>
      <c r="W34" s="96"/>
      <c r="X34" s="97"/>
      <c r="Y34" s="98"/>
      <c r="Z34" s="99"/>
      <c r="AA34" s="93"/>
      <c r="AB34" s="94"/>
      <c r="AC34" s="98"/>
      <c r="AD34" s="99"/>
      <c r="AE34" s="100"/>
      <c r="AF34" s="101"/>
      <c r="AG34" s="79">
        <v>2</v>
      </c>
      <c r="AH34" s="32">
        <f>(C34+E34+G34+I34+K34+M34+O34+Q34+S34+U34+W34+Y34+AA34+AC34+AE34)/AG34</f>
        <v>311</v>
      </c>
      <c r="AI34" s="33">
        <f t="shared" si="1"/>
        <v>340</v>
      </c>
    </row>
    <row r="35" spans="1:35" ht="36" customHeight="1">
      <c r="A35" s="24">
        <v>25</v>
      </c>
      <c r="B35" s="24" t="s">
        <v>34</v>
      </c>
      <c r="C35" s="87"/>
      <c r="D35" s="88"/>
      <c r="E35" s="91"/>
      <c r="F35" s="92"/>
      <c r="G35" s="93"/>
      <c r="H35" s="123"/>
      <c r="I35" s="91">
        <v>84</v>
      </c>
      <c r="J35" s="92">
        <v>84</v>
      </c>
      <c r="K35" s="91">
        <v>98</v>
      </c>
      <c r="L35" s="122">
        <v>98</v>
      </c>
      <c r="M35" s="95"/>
      <c r="N35" s="92"/>
      <c r="O35" s="95"/>
      <c r="P35" s="92"/>
      <c r="Q35" s="95">
        <v>91</v>
      </c>
      <c r="R35" s="92">
        <v>91</v>
      </c>
      <c r="S35" s="95"/>
      <c r="T35" s="92"/>
      <c r="U35" s="95"/>
      <c r="V35" s="92"/>
      <c r="W35" s="96"/>
      <c r="X35" s="97"/>
      <c r="Y35" s="98"/>
      <c r="Z35" s="99"/>
      <c r="AA35" s="93"/>
      <c r="AB35" s="94"/>
      <c r="AC35" s="98"/>
      <c r="AD35" s="99"/>
      <c r="AE35" s="100"/>
      <c r="AF35" s="101"/>
      <c r="AG35" s="79">
        <v>3</v>
      </c>
      <c r="AH35" s="32">
        <f t="shared" si="0"/>
        <v>91</v>
      </c>
      <c r="AI35" s="33">
        <f t="shared" si="1"/>
        <v>91</v>
      </c>
    </row>
    <row r="36" spans="1:35" ht="27" customHeight="1">
      <c r="A36" s="24">
        <v>26</v>
      </c>
      <c r="B36" s="24" t="s">
        <v>35</v>
      </c>
      <c r="C36" s="87">
        <v>333.33</v>
      </c>
      <c r="D36" s="88">
        <v>333.33</v>
      </c>
      <c r="E36" s="91">
        <v>277.77999999999997</v>
      </c>
      <c r="F36" s="92">
        <v>277.77999999999997</v>
      </c>
      <c r="G36" s="93">
        <v>176</v>
      </c>
      <c r="H36" s="123">
        <v>294.5</v>
      </c>
      <c r="I36" s="91">
        <v>277</v>
      </c>
      <c r="J36" s="92">
        <v>277</v>
      </c>
      <c r="K36" s="91"/>
      <c r="L36" s="122"/>
      <c r="M36" s="95">
        <v>327.8</v>
      </c>
      <c r="N36" s="92">
        <v>327.8</v>
      </c>
      <c r="O36" s="95"/>
      <c r="P36" s="92"/>
      <c r="Q36" s="95"/>
      <c r="R36" s="92"/>
      <c r="S36" s="95"/>
      <c r="T36" s="92"/>
      <c r="U36" s="95"/>
      <c r="V36" s="92"/>
      <c r="W36" s="96"/>
      <c r="X36" s="97"/>
      <c r="Y36" s="98"/>
      <c r="Z36" s="99"/>
      <c r="AA36" s="93"/>
      <c r="AB36" s="94"/>
      <c r="AC36" s="98"/>
      <c r="AD36" s="99"/>
      <c r="AE36" s="100"/>
      <c r="AF36" s="101"/>
      <c r="AG36" s="79">
        <v>5</v>
      </c>
      <c r="AH36" s="32">
        <f t="shared" si="0"/>
        <v>278.38199999999995</v>
      </c>
      <c r="AI36" s="33">
        <f t="shared" si="1"/>
        <v>302.08199999999999</v>
      </c>
    </row>
    <row r="37" spans="1:35" ht="33">
      <c r="A37" s="24">
        <v>27</v>
      </c>
      <c r="B37" s="24" t="s">
        <v>36</v>
      </c>
      <c r="C37" s="87">
        <v>325</v>
      </c>
      <c r="D37" s="88">
        <v>325</v>
      </c>
      <c r="E37" s="91">
        <v>320</v>
      </c>
      <c r="F37" s="92">
        <v>320</v>
      </c>
      <c r="G37" s="93">
        <v>325</v>
      </c>
      <c r="H37" s="123">
        <v>325</v>
      </c>
      <c r="I37" s="91">
        <v>330</v>
      </c>
      <c r="J37" s="92">
        <v>330</v>
      </c>
      <c r="K37" s="91">
        <v>320</v>
      </c>
      <c r="L37" s="122">
        <v>650</v>
      </c>
      <c r="M37" s="95">
        <v>320</v>
      </c>
      <c r="N37" s="92">
        <v>645</v>
      </c>
      <c r="O37" s="95"/>
      <c r="P37" s="92"/>
      <c r="Q37" s="95"/>
      <c r="R37" s="92"/>
      <c r="S37" s="95"/>
      <c r="T37" s="92"/>
      <c r="U37" s="95"/>
      <c r="V37" s="92"/>
      <c r="W37" s="96"/>
      <c r="X37" s="97"/>
      <c r="Y37" s="98"/>
      <c r="Z37" s="99"/>
      <c r="AA37" s="93"/>
      <c r="AB37" s="94"/>
      <c r="AC37" s="98"/>
      <c r="AD37" s="99"/>
      <c r="AE37" s="100"/>
      <c r="AF37" s="101"/>
      <c r="AG37" s="79">
        <v>6</v>
      </c>
      <c r="AH37" s="32">
        <f t="shared" si="0"/>
        <v>323.33333333333331</v>
      </c>
      <c r="AI37" s="33">
        <f t="shared" si="1"/>
        <v>432.5</v>
      </c>
    </row>
    <row r="38" spans="1:35" ht="15" customHeight="1">
      <c r="A38" s="24"/>
      <c r="B38" s="25" t="s">
        <v>37</v>
      </c>
      <c r="C38" s="494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116"/>
      <c r="AH38" s="32" t="e">
        <f t="shared" si="0"/>
        <v>#DIV/0!</v>
      </c>
      <c r="AI38" s="33" t="e">
        <f t="shared" si="1"/>
        <v>#DIV/0!</v>
      </c>
    </row>
    <row r="39" spans="1:35" ht="33">
      <c r="A39" s="24">
        <v>28</v>
      </c>
      <c r="B39" s="24" t="s">
        <v>38</v>
      </c>
      <c r="C39" s="87">
        <v>18</v>
      </c>
      <c r="D39" s="88">
        <v>18</v>
      </c>
      <c r="E39" s="104"/>
      <c r="F39" s="94"/>
      <c r="G39" s="94">
        <v>15</v>
      </c>
      <c r="H39" s="91">
        <v>15</v>
      </c>
      <c r="I39" s="91"/>
      <c r="J39" s="92"/>
      <c r="K39" s="95"/>
      <c r="L39" s="92"/>
      <c r="M39" s="95">
        <v>20</v>
      </c>
      <c r="N39" s="92">
        <v>20</v>
      </c>
      <c r="O39" s="95"/>
      <c r="P39" s="92"/>
      <c r="Q39" s="95"/>
      <c r="R39" s="92"/>
      <c r="S39" s="95"/>
      <c r="T39" s="92"/>
      <c r="U39" s="95"/>
      <c r="V39" s="92"/>
      <c r="W39" s="96"/>
      <c r="X39" s="97"/>
      <c r="Y39" s="98"/>
      <c r="Z39" s="99"/>
      <c r="AA39" s="93"/>
      <c r="AB39" s="94"/>
      <c r="AC39" s="98"/>
      <c r="AD39" s="99"/>
      <c r="AE39" s="100"/>
      <c r="AF39" s="101"/>
      <c r="AG39" s="79">
        <v>3</v>
      </c>
      <c r="AH39" s="32">
        <f t="shared" si="0"/>
        <v>17.666666666666668</v>
      </c>
      <c r="AI39" s="33">
        <f t="shared" si="1"/>
        <v>17.666666666666668</v>
      </c>
    </row>
    <row r="40" spans="1:35" ht="33">
      <c r="A40" s="24">
        <v>29</v>
      </c>
      <c r="B40" s="24" t="s">
        <v>39</v>
      </c>
      <c r="C40" s="87">
        <v>19</v>
      </c>
      <c r="D40" s="88">
        <v>19</v>
      </c>
      <c r="E40" s="91"/>
      <c r="F40" s="94"/>
      <c r="G40" s="94">
        <v>20</v>
      </c>
      <c r="H40" s="91">
        <v>20</v>
      </c>
      <c r="I40" s="91">
        <v>22</v>
      </c>
      <c r="J40" s="92">
        <v>22</v>
      </c>
      <c r="K40" s="95">
        <v>20</v>
      </c>
      <c r="L40" s="92">
        <v>20</v>
      </c>
      <c r="M40" s="95">
        <v>18</v>
      </c>
      <c r="N40" s="92">
        <v>18</v>
      </c>
      <c r="O40" s="95"/>
      <c r="P40" s="92"/>
      <c r="Q40" s="95">
        <v>20</v>
      </c>
      <c r="R40" s="92">
        <v>20</v>
      </c>
      <c r="S40" s="95"/>
      <c r="T40" s="92"/>
      <c r="U40" s="95"/>
      <c r="V40" s="92"/>
      <c r="W40" s="96"/>
      <c r="X40" s="97"/>
      <c r="Y40" s="98"/>
      <c r="Z40" s="99"/>
      <c r="AA40" s="93"/>
      <c r="AB40" s="94"/>
      <c r="AC40" s="98"/>
      <c r="AD40" s="99"/>
      <c r="AE40" s="100"/>
      <c r="AF40" s="101"/>
      <c r="AG40" s="79">
        <v>6</v>
      </c>
      <c r="AH40" s="32">
        <f t="shared" si="0"/>
        <v>19.833333333333332</v>
      </c>
      <c r="AI40" s="33">
        <f t="shared" si="1"/>
        <v>19.833333333333332</v>
      </c>
    </row>
    <row r="41" spans="1:35" ht="49.5">
      <c r="A41" s="24">
        <v>30</v>
      </c>
      <c r="B41" s="24" t="s">
        <v>40</v>
      </c>
      <c r="C41" s="87"/>
      <c r="D41" s="88"/>
      <c r="E41" s="91">
        <v>15</v>
      </c>
      <c r="F41" s="94">
        <v>15</v>
      </c>
      <c r="G41" s="94">
        <v>16</v>
      </c>
      <c r="H41" s="91">
        <v>16</v>
      </c>
      <c r="I41" s="91">
        <v>15</v>
      </c>
      <c r="J41" s="92">
        <v>15</v>
      </c>
      <c r="K41" s="95">
        <v>14</v>
      </c>
      <c r="L41" s="92">
        <v>14</v>
      </c>
      <c r="M41" s="95">
        <v>15</v>
      </c>
      <c r="N41" s="92">
        <v>15</v>
      </c>
      <c r="O41" s="95"/>
      <c r="P41" s="92"/>
      <c r="Q41" s="95">
        <v>15</v>
      </c>
      <c r="R41" s="92">
        <v>15</v>
      </c>
      <c r="S41" s="95"/>
      <c r="T41" s="92"/>
      <c r="U41" s="95"/>
      <c r="V41" s="92"/>
      <c r="W41" s="96"/>
      <c r="X41" s="97"/>
      <c r="Y41" s="98"/>
      <c r="Z41" s="99"/>
      <c r="AA41" s="93"/>
      <c r="AB41" s="94"/>
      <c r="AC41" s="98"/>
      <c r="AD41" s="99"/>
      <c r="AE41" s="100"/>
      <c r="AF41" s="101"/>
      <c r="AG41" s="79">
        <v>6</v>
      </c>
      <c r="AH41" s="32">
        <f t="shared" si="0"/>
        <v>15</v>
      </c>
      <c r="AI41" s="33">
        <f t="shared" si="1"/>
        <v>15</v>
      </c>
    </row>
    <row r="42" spans="1:35" ht="33">
      <c r="A42" s="24">
        <v>31</v>
      </c>
      <c r="B42" s="24" t="s">
        <v>41</v>
      </c>
      <c r="C42" s="87">
        <v>60</v>
      </c>
      <c r="D42" s="88">
        <v>60</v>
      </c>
      <c r="E42" s="91"/>
      <c r="F42" s="94"/>
      <c r="G42" s="94"/>
      <c r="H42" s="91"/>
      <c r="I42" s="91"/>
      <c r="J42" s="92"/>
      <c r="K42" s="95">
        <v>60</v>
      </c>
      <c r="L42" s="92">
        <v>60</v>
      </c>
      <c r="M42" s="95"/>
      <c r="N42" s="92"/>
      <c r="O42" s="95"/>
      <c r="P42" s="92"/>
      <c r="Q42" s="95"/>
      <c r="R42" s="92"/>
      <c r="S42" s="95"/>
      <c r="T42" s="92"/>
      <c r="U42" s="95"/>
      <c r="V42" s="92"/>
      <c r="W42" s="96"/>
      <c r="X42" s="97"/>
      <c r="Y42" s="98"/>
      <c r="Z42" s="99"/>
      <c r="AA42" s="93"/>
      <c r="AB42" s="94"/>
      <c r="AC42" s="98"/>
      <c r="AD42" s="99"/>
      <c r="AE42" s="100"/>
      <c r="AF42" s="101"/>
      <c r="AG42" s="79">
        <v>2</v>
      </c>
      <c r="AH42" s="32">
        <f t="shared" si="0"/>
        <v>60</v>
      </c>
      <c r="AI42" s="33">
        <f t="shared" si="1"/>
        <v>60</v>
      </c>
    </row>
    <row r="43" spans="1:35" ht="17.25">
      <c r="A43" s="24">
        <v>32</v>
      </c>
      <c r="B43" s="24" t="s">
        <v>42</v>
      </c>
      <c r="C43" s="87">
        <v>70</v>
      </c>
      <c r="D43" s="88">
        <v>70</v>
      </c>
      <c r="E43" s="91"/>
      <c r="F43" s="94"/>
      <c r="G43" s="94"/>
      <c r="H43" s="91"/>
      <c r="I43" s="91"/>
      <c r="J43" s="92"/>
      <c r="K43" s="95">
        <v>90</v>
      </c>
      <c r="L43" s="92">
        <v>90</v>
      </c>
      <c r="M43" s="95"/>
      <c r="N43" s="92"/>
      <c r="O43" s="95"/>
      <c r="P43" s="92"/>
      <c r="Q43" s="95"/>
      <c r="R43" s="92"/>
      <c r="S43" s="95"/>
      <c r="T43" s="92"/>
      <c r="U43" s="95"/>
      <c r="V43" s="92"/>
      <c r="W43" s="96"/>
      <c r="X43" s="97"/>
      <c r="Y43" s="98"/>
      <c r="Z43" s="99"/>
      <c r="AA43" s="93"/>
      <c r="AB43" s="94"/>
      <c r="AC43" s="98"/>
      <c r="AD43" s="99"/>
      <c r="AE43" s="100"/>
      <c r="AF43" s="101"/>
      <c r="AG43" s="79">
        <v>2</v>
      </c>
      <c r="AH43" s="32">
        <f t="shared" si="0"/>
        <v>80</v>
      </c>
      <c r="AI43" s="33">
        <f t="shared" si="1"/>
        <v>80</v>
      </c>
    </row>
    <row r="44" spans="1:35" ht="21" customHeight="1">
      <c r="A44" s="24">
        <v>33</v>
      </c>
      <c r="B44" s="24" t="s">
        <v>43</v>
      </c>
      <c r="C44" s="87">
        <v>115</v>
      </c>
      <c r="D44" s="88">
        <v>115</v>
      </c>
      <c r="E44" s="91"/>
      <c r="F44" s="94"/>
      <c r="G44" s="94"/>
      <c r="H44" s="91"/>
      <c r="I44" s="91"/>
      <c r="J44" s="92"/>
      <c r="K44" s="95">
        <v>140</v>
      </c>
      <c r="L44" s="92">
        <v>140</v>
      </c>
      <c r="M44" s="95"/>
      <c r="N44" s="92"/>
      <c r="O44" s="95"/>
      <c r="P44" s="92"/>
      <c r="Q44" s="95"/>
      <c r="R44" s="92"/>
      <c r="S44" s="95"/>
      <c r="T44" s="92"/>
      <c r="U44" s="95"/>
      <c r="V44" s="92"/>
      <c r="W44" s="96"/>
      <c r="X44" s="97"/>
      <c r="Y44" s="98"/>
      <c r="Z44" s="99"/>
      <c r="AA44" s="93"/>
      <c r="AB44" s="94"/>
      <c r="AC44" s="98"/>
      <c r="AD44" s="99"/>
      <c r="AE44" s="100"/>
      <c r="AF44" s="101"/>
      <c r="AG44" s="79">
        <v>2</v>
      </c>
      <c r="AH44" s="32">
        <f t="shared" si="0"/>
        <v>127.5</v>
      </c>
      <c r="AI44" s="33">
        <f t="shared" si="1"/>
        <v>127.5</v>
      </c>
    </row>
    <row r="45" spans="1:35" ht="21.75" customHeight="1">
      <c r="A45" s="24">
        <v>34</v>
      </c>
      <c r="B45" s="24" t="s">
        <v>44</v>
      </c>
      <c r="C45" s="87">
        <v>150</v>
      </c>
      <c r="D45" s="88">
        <v>150</v>
      </c>
      <c r="E45" s="91"/>
      <c r="F45" s="94"/>
      <c r="G45" s="94">
        <v>78</v>
      </c>
      <c r="H45" s="91">
        <v>78</v>
      </c>
      <c r="I45" s="91">
        <v>150</v>
      </c>
      <c r="J45" s="92">
        <v>150</v>
      </c>
      <c r="K45" s="95">
        <v>135</v>
      </c>
      <c r="L45" s="92">
        <v>135</v>
      </c>
      <c r="M45" s="95"/>
      <c r="N45" s="92"/>
      <c r="O45" s="95"/>
      <c r="P45" s="92"/>
      <c r="Q45" s="95"/>
      <c r="R45" s="92"/>
      <c r="S45" s="95"/>
      <c r="T45" s="92"/>
      <c r="U45" s="95"/>
      <c r="V45" s="92"/>
      <c r="W45" s="96"/>
      <c r="X45" s="97"/>
      <c r="Y45" s="98"/>
      <c r="Z45" s="99"/>
      <c r="AA45" s="93"/>
      <c r="AB45" s="94"/>
      <c r="AC45" s="98"/>
      <c r="AD45" s="99"/>
      <c r="AE45" s="100"/>
      <c r="AF45" s="101"/>
      <c r="AG45" s="79">
        <v>4</v>
      </c>
      <c r="AH45" s="32">
        <f t="shared" si="0"/>
        <v>128.25</v>
      </c>
      <c r="AI45" s="33">
        <f t="shared" si="1"/>
        <v>128.25</v>
      </c>
    </row>
    <row r="46" spans="1:35" ht="15" customHeight="1">
      <c r="A46" s="24"/>
      <c r="B46" s="25" t="s">
        <v>45</v>
      </c>
      <c r="C46" s="494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116"/>
      <c r="AH46" s="32" t="e">
        <f t="shared" si="0"/>
        <v>#DIV/0!</v>
      </c>
      <c r="AI46" s="33" t="e">
        <f t="shared" si="1"/>
        <v>#DIV/0!</v>
      </c>
    </row>
    <row r="47" spans="1:35" ht="17.25">
      <c r="A47" s="24">
        <v>35</v>
      </c>
      <c r="B47" s="24" t="s">
        <v>46</v>
      </c>
      <c r="C47" s="87">
        <v>110</v>
      </c>
      <c r="D47" s="88">
        <v>130</v>
      </c>
      <c r="E47" s="91">
        <v>110</v>
      </c>
      <c r="F47" s="94">
        <v>110</v>
      </c>
      <c r="G47" s="94">
        <v>110</v>
      </c>
      <c r="H47" s="91">
        <v>115</v>
      </c>
      <c r="I47" s="91">
        <v>120</v>
      </c>
      <c r="J47" s="92">
        <v>130</v>
      </c>
      <c r="K47" s="95">
        <v>100</v>
      </c>
      <c r="L47" s="92">
        <v>105</v>
      </c>
      <c r="M47" s="95">
        <v>100</v>
      </c>
      <c r="N47" s="92">
        <v>150</v>
      </c>
      <c r="O47" s="95"/>
      <c r="P47" s="92"/>
      <c r="Q47" s="95">
        <v>130</v>
      </c>
      <c r="R47" s="92">
        <v>130</v>
      </c>
      <c r="S47" s="95"/>
      <c r="T47" s="92"/>
      <c r="U47" s="95"/>
      <c r="V47" s="92"/>
      <c r="W47" s="96"/>
      <c r="X47" s="97"/>
      <c r="Y47" s="98"/>
      <c r="Z47" s="99"/>
      <c r="AA47" s="93"/>
      <c r="AB47" s="94"/>
      <c r="AC47" s="98"/>
      <c r="AD47" s="99"/>
      <c r="AE47" s="100"/>
      <c r="AF47" s="101"/>
      <c r="AG47" s="79">
        <v>7</v>
      </c>
      <c r="AH47" s="32">
        <f t="shared" si="0"/>
        <v>111.42857142857143</v>
      </c>
      <c r="AI47" s="33">
        <f t="shared" si="1"/>
        <v>124.28571428571429</v>
      </c>
    </row>
    <row r="48" spans="1:35" ht="17.25">
      <c r="A48" s="24">
        <v>36</v>
      </c>
      <c r="B48" s="24" t="s">
        <v>47</v>
      </c>
      <c r="C48" s="87">
        <v>110</v>
      </c>
      <c r="D48" s="88">
        <v>110</v>
      </c>
      <c r="E48" s="91"/>
      <c r="F48" s="94"/>
      <c r="G48" s="94"/>
      <c r="H48" s="91"/>
      <c r="I48" s="91">
        <v>98</v>
      </c>
      <c r="J48" s="92">
        <v>98</v>
      </c>
      <c r="K48" s="95">
        <v>95</v>
      </c>
      <c r="L48" s="92">
        <v>95</v>
      </c>
      <c r="M48" s="95">
        <v>115</v>
      </c>
      <c r="N48" s="92">
        <v>115</v>
      </c>
      <c r="O48" s="95"/>
      <c r="P48" s="92"/>
      <c r="Q48" s="95"/>
      <c r="R48" s="92"/>
      <c r="S48" s="95"/>
      <c r="T48" s="92"/>
      <c r="U48" s="95"/>
      <c r="V48" s="92"/>
      <c r="W48" s="96"/>
      <c r="X48" s="97"/>
      <c r="Y48" s="98"/>
      <c r="Z48" s="99"/>
      <c r="AA48" s="93"/>
      <c r="AB48" s="94"/>
      <c r="AC48" s="98"/>
      <c r="AD48" s="99"/>
      <c r="AE48" s="100"/>
      <c r="AF48" s="101"/>
      <c r="AG48" s="79">
        <v>4</v>
      </c>
      <c r="AH48" s="32">
        <f t="shared" si="0"/>
        <v>104.5</v>
      </c>
      <c r="AI48" s="33">
        <f t="shared" si="1"/>
        <v>104.5</v>
      </c>
    </row>
    <row r="49" spans="1:35" ht="33">
      <c r="A49" s="24">
        <v>37</v>
      </c>
      <c r="B49" s="24" t="s">
        <v>48</v>
      </c>
      <c r="C49" s="87">
        <v>90</v>
      </c>
      <c r="D49" s="88">
        <v>150</v>
      </c>
      <c r="E49" s="91"/>
      <c r="F49" s="94"/>
      <c r="G49" s="94"/>
      <c r="H49" s="91"/>
      <c r="I49" s="91">
        <v>95</v>
      </c>
      <c r="J49" s="92">
        <v>95</v>
      </c>
      <c r="K49" s="95">
        <v>120</v>
      </c>
      <c r="L49" s="92">
        <v>120</v>
      </c>
      <c r="M49" s="95">
        <v>95</v>
      </c>
      <c r="N49" s="92">
        <v>135</v>
      </c>
      <c r="O49" s="95"/>
      <c r="P49" s="92"/>
      <c r="Q49" s="95"/>
      <c r="R49" s="92"/>
      <c r="S49" s="95"/>
      <c r="T49" s="92"/>
      <c r="U49" s="95"/>
      <c r="V49" s="92"/>
      <c r="W49" s="96"/>
      <c r="X49" s="97"/>
      <c r="Y49" s="98"/>
      <c r="Z49" s="99"/>
      <c r="AA49" s="93"/>
      <c r="AB49" s="94"/>
      <c r="AC49" s="98"/>
      <c r="AD49" s="99"/>
      <c r="AE49" s="100"/>
      <c r="AF49" s="101"/>
      <c r="AG49" s="79">
        <v>4</v>
      </c>
      <c r="AH49" s="32">
        <f t="shared" si="0"/>
        <v>100</v>
      </c>
      <c r="AI49" s="33">
        <f t="shared" si="1"/>
        <v>125</v>
      </c>
    </row>
    <row r="50" spans="1:35" ht="17.25">
      <c r="A50" s="24">
        <v>38</v>
      </c>
      <c r="B50" s="24" t="s">
        <v>49</v>
      </c>
      <c r="C50" s="87">
        <v>160</v>
      </c>
      <c r="D50" s="88">
        <v>160</v>
      </c>
      <c r="E50" s="91"/>
      <c r="F50" s="94"/>
      <c r="G50" s="94"/>
      <c r="H50" s="91"/>
      <c r="I50" s="91">
        <v>142</v>
      </c>
      <c r="J50" s="92">
        <v>142</v>
      </c>
      <c r="K50" s="95">
        <v>125</v>
      </c>
      <c r="L50" s="92">
        <v>150</v>
      </c>
      <c r="M50" s="95"/>
      <c r="N50" s="92"/>
      <c r="O50" s="95"/>
      <c r="P50" s="92"/>
      <c r="Q50" s="95"/>
      <c r="R50" s="92"/>
      <c r="S50" s="95"/>
      <c r="T50" s="92"/>
      <c r="U50" s="95"/>
      <c r="V50" s="92"/>
      <c r="W50" s="96"/>
      <c r="X50" s="97"/>
      <c r="Y50" s="98"/>
      <c r="Z50" s="99"/>
      <c r="AA50" s="93"/>
      <c r="AB50" s="94"/>
      <c r="AC50" s="98"/>
      <c r="AD50" s="99"/>
      <c r="AE50" s="100"/>
      <c r="AF50" s="101"/>
      <c r="AG50" s="79">
        <v>3</v>
      </c>
      <c r="AH50" s="32">
        <f t="shared" si="0"/>
        <v>142.33333333333334</v>
      </c>
      <c r="AI50" s="33">
        <f t="shared" si="1"/>
        <v>150.66666666666666</v>
      </c>
    </row>
    <row r="51" spans="1:35" ht="17.25">
      <c r="A51" s="24">
        <v>39</v>
      </c>
      <c r="B51" s="24" t="s">
        <v>50</v>
      </c>
      <c r="C51" s="87">
        <v>220</v>
      </c>
      <c r="D51" s="88">
        <v>220</v>
      </c>
      <c r="E51" s="91">
        <v>160</v>
      </c>
      <c r="F51" s="94">
        <v>160</v>
      </c>
      <c r="G51" s="94"/>
      <c r="H51" s="91"/>
      <c r="I51" s="91">
        <v>175</v>
      </c>
      <c r="J51" s="92">
        <v>175</v>
      </c>
      <c r="K51" s="95">
        <v>180</v>
      </c>
      <c r="L51" s="92">
        <v>180</v>
      </c>
      <c r="M51" s="95"/>
      <c r="N51" s="92"/>
      <c r="O51" s="95"/>
      <c r="P51" s="92"/>
      <c r="Q51" s="95">
        <v>180</v>
      </c>
      <c r="R51" s="92">
        <v>180</v>
      </c>
      <c r="S51" s="95"/>
      <c r="T51" s="92"/>
      <c r="U51" s="95"/>
      <c r="V51" s="92"/>
      <c r="W51" s="96"/>
      <c r="X51" s="97"/>
      <c r="Y51" s="98"/>
      <c r="Z51" s="99"/>
      <c r="AA51" s="93"/>
      <c r="AB51" s="94"/>
      <c r="AC51" s="98"/>
      <c r="AD51" s="99"/>
      <c r="AE51" s="100"/>
      <c r="AF51" s="101"/>
      <c r="AG51" s="79">
        <v>5</v>
      </c>
      <c r="AH51" s="32">
        <f t="shared" si="0"/>
        <v>183</v>
      </c>
      <c r="AI51" s="33">
        <f t="shared" si="1"/>
        <v>183</v>
      </c>
    </row>
    <row r="52" spans="1:35" ht="15" customHeight="1">
      <c r="A52" s="24"/>
      <c r="B52" s="25" t="s">
        <v>51</v>
      </c>
      <c r="C52" s="494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116"/>
      <c r="AH52" s="32" t="e">
        <f t="shared" si="0"/>
        <v>#DIV/0!</v>
      </c>
      <c r="AI52" s="33" t="e">
        <f t="shared" si="1"/>
        <v>#DIV/0!</v>
      </c>
    </row>
    <row r="53" spans="1:35" ht="29.25" customHeight="1">
      <c r="A53" s="24">
        <v>40</v>
      </c>
      <c r="B53" s="24" t="s">
        <v>52</v>
      </c>
      <c r="C53" s="87">
        <v>55</v>
      </c>
      <c r="D53" s="88">
        <v>55</v>
      </c>
      <c r="E53" s="91">
        <v>55</v>
      </c>
      <c r="F53" s="92">
        <v>55</v>
      </c>
      <c r="G53" s="93">
        <v>50</v>
      </c>
      <c r="H53" s="94">
        <v>50</v>
      </c>
      <c r="I53" s="105">
        <v>53</v>
      </c>
      <c r="J53" s="106">
        <v>53</v>
      </c>
      <c r="K53" s="105">
        <v>57</v>
      </c>
      <c r="L53" s="106">
        <v>57</v>
      </c>
      <c r="M53" s="105">
        <v>50</v>
      </c>
      <c r="N53" s="106">
        <v>50</v>
      </c>
      <c r="O53" s="105"/>
      <c r="P53" s="106"/>
      <c r="Q53" s="105"/>
      <c r="R53" s="106"/>
      <c r="S53" s="105"/>
      <c r="T53" s="106"/>
      <c r="U53" s="105"/>
      <c r="V53" s="106"/>
      <c r="W53" s="96"/>
      <c r="X53" s="97"/>
      <c r="Y53" s="98"/>
      <c r="Z53" s="99"/>
      <c r="AA53" s="93"/>
      <c r="AB53" s="94"/>
      <c r="AC53" s="98"/>
      <c r="AD53" s="99"/>
      <c r="AE53" s="100"/>
      <c r="AF53" s="101"/>
      <c r="AG53" s="79">
        <v>6</v>
      </c>
      <c r="AH53" s="32">
        <f t="shared" si="0"/>
        <v>53.333333333333336</v>
      </c>
      <c r="AI53" s="33">
        <f t="shared" si="1"/>
        <v>53.333333333333336</v>
      </c>
    </row>
    <row r="54" spans="1:35">
      <c r="AD54" s="51"/>
      <c r="AF54" s="52"/>
      <c r="AG54" s="52"/>
    </row>
    <row r="55" spans="1:35" ht="33">
      <c r="B55" s="53" t="s">
        <v>84</v>
      </c>
      <c r="C55" s="54"/>
      <c r="D55" s="54"/>
    </row>
    <row r="56" spans="1:35" ht="93.75" customHeight="1">
      <c r="B56" s="55"/>
      <c r="C56" s="55"/>
      <c r="D56" s="55"/>
      <c r="M56" s="56" t="s">
        <v>57</v>
      </c>
    </row>
  </sheetData>
  <mergeCells count="30">
    <mergeCell ref="B2:AF2"/>
    <mergeCell ref="A3:A5"/>
    <mergeCell ref="B3:B5"/>
    <mergeCell ref="C3:J3"/>
    <mergeCell ref="K3:Z3"/>
    <mergeCell ref="AA3:AF3"/>
    <mergeCell ref="U4:V4"/>
    <mergeCell ref="W4:X4"/>
    <mergeCell ref="Y4:Z4"/>
    <mergeCell ref="AA4:AB4"/>
    <mergeCell ref="AH3:AI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C31:AF31"/>
    <mergeCell ref="C38:AF38"/>
    <mergeCell ref="C46:AF46"/>
    <mergeCell ref="C52:AF52"/>
    <mergeCell ref="AC4:AD4"/>
    <mergeCell ref="AE4:AF4"/>
    <mergeCell ref="C6:AF6"/>
    <mergeCell ref="C16:AF16"/>
    <mergeCell ref="C20:AF20"/>
    <mergeCell ref="C28:AF28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decimal" allowBlank="1" showInputMessage="1" showErrorMessage="1" errorTitle="0 не ставим" error="пустое значение не заполняем!" prompt="Заполняем все ячейки, 0 не ставим (оставляем пустыми)." sqref="Y53:Z53 Y47:Z51 Y21:Z27 Y29:Z30 Y32:Z37 Y39:Z45 Y17:Z18">
      <formula1>1</formula1>
      <formula2>1000000</formula2>
    </dataValidation>
  </dataValidations>
  <pageMargins left="0.25" right="0.25" top="0.75" bottom="0.75" header="0.3" footer="0.3"/>
  <pageSetup paperSize="9" scale="48" fitToWidth="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F42" sqref="F42:F43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152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40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39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39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38.333333333333336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110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52</v>
      </c>
      <c r="D12" s="216">
        <f>C12</f>
        <v>52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52</v>
      </c>
      <c r="L12" s="216">
        <v>52</v>
      </c>
      <c r="M12" s="215">
        <v>50</v>
      </c>
      <c r="N12" s="216">
        <v>50</v>
      </c>
      <c r="O12" s="208">
        <v>6</v>
      </c>
      <c r="P12" s="313">
        <f t="shared" si="0"/>
        <v>51.333333333333336</v>
      </c>
      <c r="Q12" s="313">
        <f t="shared" si="0"/>
        <v>51.333333333333336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41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440</v>
      </c>
      <c r="G19" s="219">
        <v>415</v>
      </c>
      <c r="H19" s="222">
        <f t="shared" ref="H19" si="3">G19</f>
        <v>415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5</v>
      </c>
      <c r="P19" s="313">
        <f t="shared" si="0"/>
        <v>326.60000000000002</v>
      </c>
      <c r="Q19" s="313">
        <f>AVERAGE(D19,F19,H19,J19,L19,N19)</f>
        <v>380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41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4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4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4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41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41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5">G33</f>
        <v>590</v>
      </c>
      <c r="I33" s="219">
        <v>568</v>
      </c>
      <c r="J33" s="220">
        <f t="shared" ref="J33:J37" si="6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5"/>
        <v>412</v>
      </c>
      <c r="I34" s="219">
        <v>360</v>
      </c>
      <c r="J34" s="220">
        <f t="shared" si="6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>
        <f>E35</f>
        <v>0</v>
      </c>
      <c r="G35" s="221"/>
      <c r="H35" s="231">
        <f t="shared" si="5"/>
        <v>0</v>
      </c>
      <c r="I35" s="219">
        <v>100</v>
      </c>
      <c r="J35" s="220">
        <f t="shared" si="6"/>
        <v>100</v>
      </c>
      <c r="K35" s="219">
        <v>95</v>
      </c>
      <c r="L35" s="232">
        <v>95</v>
      </c>
      <c r="M35" s="223"/>
      <c r="N35" s="220">
        <f>M35</f>
        <v>0</v>
      </c>
      <c r="O35" s="210">
        <v>2</v>
      </c>
      <c r="P35" s="313">
        <f t="shared" si="0"/>
        <v>97.5</v>
      </c>
      <c r="Q35" s="313">
        <f t="shared" si="0"/>
        <v>39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5"/>
        <v>327</v>
      </c>
      <c r="I36" s="219">
        <v>340</v>
      </c>
      <c r="J36" s="220">
        <f t="shared" si="6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5"/>
        <v>350</v>
      </c>
      <c r="I37" s="219">
        <v>348</v>
      </c>
      <c r="J37" s="220">
        <f t="shared" si="6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41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>
        <v>0</v>
      </c>
      <c r="L39" s="220">
        <v>0</v>
      </c>
      <c r="M39" s="223">
        <v>0</v>
      </c>
      <c r="N39" s="220">
        <v>0</v>
      </c>
      <c r="O39" s="210">
        <v>4</v>
      </c>
      <c r="P39" s="313">
        <f t="shared" si="0"/>
        <v>13.6</v>
      </c>
      <c r="Q39" s="313">
        <f t="shared" si="0"/>
        <v>13.6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7">I40</f>
        <v>21</v>
      </c>
      <c r="K40" s="223">
        <v>24</v>
      </c>
      <c r="L40" s="220">
        <v>24</v>
      </c>
      <c r="M40" s="223">
        <v>23</v>
      </c>
      <c r="N40" s="220">
        <v>23</v>
      </c>
      <c r="O40" s="210">
        <v>6</v>
      </c>
      <c r="P40" s="313">
        <f t="shared" si="0"/>
        <v>23</v>
      </c>
      <c r="Q40" s="313">
        <f t="shared" si="0"/>
        <v>23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>
        <v>12</v>
      </c>
      <c r="F41" s="222">
        <f t="shared" ref="F41:F45" si="8">E41</f>
        <v>12</v>
      </c>
      <c r="G41" s="219">
        <v>15</v>
      </c>
      <c r="H41" s="232">
        <v>15</v>
      </c>
      <c r="I41" s="219">
        <v>10</v>
      </c>
      <c r="J41" s="220">
        <f t="shared" si="7"/>
        <v>10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12</v>
      </c>
      <c r="Q41" s="313">
        <f t="shared" si="0"/>
        <v>12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0</v>
      </c>
      <c r="F42" s="222">
        <f t="shared" si="8"/>
        <v>0</v>
      </c>
      <c r="G42" s="219">
        <v>24</v>
      </c>
      <c r="H42" s="232">
        <f>G42</f>
        <v>24</v>
      </c>
      <c r="I42" s="219">
        <v>23</v>
      </c>
      <c r="J42" s="220">
        <f t="shared" si="7"/>
        <v>23</v>
      </c>
      <c r="K42" s="223">
        <v>24</v>
      </c>
      <c r="L42" s="220">
        <v>24</v>
      </c>
      <c r="M42" s="223">
        <v>72</v>
      </c>
      <c r="N42" s="220">
        <v>72</v>
      </c>
      <c r="O42" s="210">
        <v>6</v>
      </c>
      <c r="P42" s="313">
        <f t="shared" si="0"/>
        <v>27.5</v>
      </c>
      <c r="Q42" s="313">
        <f t="shared" si="0"/>
        <v>38.166666666666664</v>
      </c>
    </row>
    <row r="43" spans="1:17" ht="18.75" customHeight="1">
      <c r="A43" s="24">
        <v>32</v>
      </c>
      <c r="B43" s="24" t="s">
        <v>42</v>
      </c>
      <c r="C43" s="215">
        <v>198</v>
      </c>
      <c r="D43" s="216">
        <v>198</v>
      </c>
      <c r="E43" s="219">
        <v>200</v>
      </c>
      <c r="F43" s="222">
        <f t="shared" si="8"/>
        <v>200</v>
      </c>
      <c r="G43" s="219">
        <v>110</v>
      </c>
      <c r="H43" s="232">
        <v>110</v>
      </c>
      <c r="I43" s="219">
        <v>195</v>
      </c>
      <c r="J43" s="220">
        <f t="shared" si="7"/>
        <v>195</v>
      </c>
      <c r="K43" s="223">
        <v>202</v>
      </c>
      <c r="L43" s="220">
        <v>202</v>
      </c>
      <c r="M43" s="223">
        <v>205</v>
      </c>
      <c r="N43" s="220">
        <v>205</v>
      </c>
      <c r="O43" s="210">
        <v>4</v>
      </c>
      <c r="P43" s="313">
        <f t="shared" si="0"/>
        <v>185</v>
      </c>
      <c r="Q43" s="313">
        <f t="shared" si="0"/>
        <v>185</v>
      </c>
    </row>
    <row r="44" spans="1:17" ht="20.25" customHeight="1">
      <c r="A44" s="24">
        <v>33</v>
      </c>
      <c r="B44" s="24" t="s">
        <v>43</v>
      </c>
      <c r="C44" s="215">
        <v>148</v>
      </c>
      <c r="D44" s="216">
        <v>148</v>
      </c>
      <c r="E44" s="219">
        <v>145</v>
      </c>
      <c r="F44" s="222">
        <f t="shared" si="8"/>
        <v>145</v>
      </c>
      <c r="G44" s="219"/>
      <c r="H44" s="232"/>
      <c r="I44" s="219">
        <v>150</v>
      </c>
      <c r="J44" s="220">
        <f t="shared" si="7"/>
        <v>150</v>
      </c>
      <c r="K44" s="223">
        <v>146</v>
      </c>
      <c r="L44" s="220">
        <v>146</v>
      </c>
      <c r="M44" s="223">
        <v>180</v>
      </c>
      <c r="N44" s="220">
        <v>180</v>
      </c>
      <c r="O44" s="210">
        <v>3</v>
      </c>
      <c r="P44" s="313">
        <f t="shared" si="0"/>
        <v>153.80000000000001</v>
      </c>
      <c r="Q44" s="313">
        <f t="shared" si="0"/>
        <v>153.80000000000001</v>
      </c>
    </row>
    <row r="45" spans="1:17" ht="28.5" customHeight="1">
      <c r="A45" s="24">
        <v>34</v>
      </c>
      <c r="B45" s="24" t="s">
        <v>44</v>
      </c>
      <c r="C45" s="215">
        <v>220</v>
      </c>
      <c r="D45" s="216">
        <v>220</v>
      </c>
      <c r="E45" s="219">
        <v>215</v>
      </c>
      <c r="F45" s="222">
        <f t="shared" si="8"/>
        <v>215</v>
      </c>
      <c r="G45" s="219"/>
      <c r="H45" s="232"/>
      <c r="I45" s="219">
        <v>210</v>
      </c>
      <c r="J45" s="220">
        <f t="shared" si="7"/>
        <v>210</v>
      </c>
      <c r="K45" s="223"/>
      <c r="L45" s="220"/>
      <c r="M45" s="223">
        <v>215</v>
      </c>
      <c r="N45" s="220">
        <v>215</v>
      </c>
      <c r="O45" s="210">
        <v>3</v>
      </c>
      <c r="P45" s="313">
        <f t="shared" si="0"/>
        <v>215</v>
      </c>
      <c r="Q45" s="313">
        <f t="shared" si="0"/>
        <v>215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41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110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130</v>
      </c>
      <c r="L47" s="220">
        <v>140</v>
      </c>
      <c r="M47" s="223">
        <v>130</v>
      </c>
      <c r="N47" s="220">
        <v>135</v>
      </c>
      <c r="O47" s="210">
        <v>6</v>
      </c>
      <c r="P47" s="313">
        <f t="shared" si="0"/>
        <v>118.16666666666667</v>
      </c>
      <c r="Q47" s="313">
        <f t="shared" si="0"/>
        <v>144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110</v>
      </c>
      <c r="L48" s="220">
        <v>110</v>
      </c>
      <c r="M48" s="223">
        <v>100</v>
      </c>
      <c r="N48" s="220">
        <v>100</v>
      </c>
      <c r="O48" s="210">
        <v>5</v>
      </c>
      <c r="P48" s="313">
        <f t="shared" si="0"/>
        <v>104.16666666666667</v>
      </c>
      <c r="Q48" s="313">
        <f t="shared" si="0"/>
        <v>104.16666666666667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>
        <v>195</v>
      </c>
      <c r="F49" s="222">
        <f t="shared" ref="F49:F51" si="9">E49</f>
        <v>195</v>
      </c>
      <c r="G49" s="221"/>
      <c r="H49" s="231">
        <f>G49</f>
        <v>0</v>
      </c>
      <c r="I49" s="219">
        <v>160</v>
      </c>
      <c r="J49" s="220">
        <v>160</v>
      </c>
      <c r="K49" s="223"/>
      <c r="L49" s="220"/>
      <c r="M49" s="223">
        <v>145</v>
      </c>
      <c r="N49" s="220">
        <v>215</v>
      </c>
      <c r="O49" s="210">
        <v>2</v>
      </c>
      <c r="P49" s="313">
        <f t="shared" si="0"/>
        <v>180</v>
      </c>
      <c r="Q49" s="313">
        <f t="shared" si="0"/>
        <v>158</v>
      </c>
    </row>
    <row r="50" spans="1:17" ht="18" customHeight="1">
      <c r="A50" s="24">
        <v>38</v>
      </c>
      <c r="B50" s="24" t="s">
        <v>49</v>
      </c>
      <c r="C50" s="215">
        <v>155</v>
      </c>
      <c r="D50" s="216">
        <v>155</v>
      </c>
      <c r="E50" s="219">
        <v>165</v>
      </c>
      <c r="F50" s="222">
        <f t="shared" si="9"/>
        <v>165</v>
      </c>
      <c r="G50" s="221">
        <v>179</v>
      </c>
      <c r="H50" s="231">
        <f>G50</f>
        <v>179</v>
      </c>
      <c r="I50" s="219">
        <v>145</v>
      </c>
      <c r="J50" s="220">
        <f t="shared" ref="J50" si="10">I50</f>
        <v>145</v>
      </c>
      <c r="K50" s="223">
        <v>185</v>
      </c>
      <c r="L50" s="220">
        <v>185</v>
      </c>
      <c r="M50" s="223">
        <v>160</v>
      </c>
      <c r="N50" s="220">
        <f>M50</f>
        <v>160</v>
      </c>
      <c r="O50" s="210">
        <v>6</v>
      </c>
      <c r="P50" s="313">
        <f t="shared" si="0"/>
        <v>164.83333333333334</v>
      </c>
      <c r="Q50" s="313">
        <f t="shared" si="0"/>
        <v>164.83333333333334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>
        <v>160</v>
      </c>
      <c r="F51" s="222">
        <f t="shared" si="9"/>
        <v>160</v>
      </c>
      <c r="G51" s="221">
        <v>185</v>
      </c>
      <c r="H51" s="231">
        <v>185</v>
      </c>
      <c r="I51" s="219">
        <v>150</v>
      </c>
      <c r="J51" s="220">
        <v>150</v>
      </c>
      <c r="K51" s="223">
        <v>220</v>
      </c>
      <c r="L51" s="220">
        <v>220</v>
      </c>
      <c r="M51" s="223">
        <v>160</v>
      </c>
      <c r="N51" s="220">
        <f>M51</f>
        <v>160</v>
      </c>
      <c r="O51" s="210">
        <v>6</v>
      </c>
      <c r="P51" s="313">
        <f t="shared" si="0"/>
        <v>172.83333333333334</v>
      </c>
      <c r="Q51" s="313">
        <f t="shared" si="0"/>
        <v>172.83333333333334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41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70</v>
      </c>
      <c r="D53" s="216">
        <v>70</v>
      </c>
      <c r="E53" s="219">
        <v>80</v>
      </c>
      <c r="F53" s="220">
        <v>80</v>
      </c>
      <c r="G53" s="221">
        <v>70</v>
      </c>
      <c r="H53" s="222">
        <v>70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73.666666666666671</v>
      </c>
      <c r="Q53" s="313">
        <f t="shared" si="0"/>
        <v>73.666666666666671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C20" sqref="C20:N2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169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47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48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48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38.333333333333336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110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52</v>
      </c>
      <c r="L12" s="216">
        <v>52</v>
      </c>
      <c r="M12" s="215">
        <v>50</v>
      </c>
      <c r="N12" s="216">
        <v>50</v>
      </c>
      <c r="O12" s="208">
        <v>6</v>
      </c>
      <c r="P12" s="313">
        <f t="shared" si="0"/>
        <v>51</v>
      </c>
      <c r="Q12" s="313">
        <f t="shared" si="0"/>
        <v>51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49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326.60000000000002</v>
      </c>
      <c r="Q19" s="313">
        <f>AVERAGE(D19,F19,H19,J19,L19,N19)</f>
        <v>401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49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49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49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49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>
        <v>0</v>
      </c>
      <c r="L39" s="220">
        <v>0</v>
      </c>
      <c r="M39" s="223">
        <v>0</v>
      </c>
      <c r="N39" s="220">
        <v>0</v>
      </c>
      <c r="O39" s="210">
        <v>4</v>
      </c>
      <c r="P39" s="313">
        <f t="shared" si="0"/>
        <v>13.6</v>
      </c>
      <c r="Q39" s="313">
        <f t="shared" si="0"/>
        <v>13.6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24</v>
      </c>
      <c r="L40" s="220">
        <v>24</v>
      </c>
      <c r="M40" s="223">
        <v>23</v>
      </c>
      <c r="N40" s="220">
        <v>23</v>
      </c>
      <c r="O40" s="210">
        <v>6</v>
      </c>
      <c r="P40" s="313">
        <f t="shared" si="0"/>
        <v>23</v>
      </c>
      <c r="Q40" s="313">
        <f t="shared" si="0"/>
        <v>23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>
        <v>12</v>
      </c>
      <c r="F41" s="222">
        <f t="shared" ref="F41:F45" si="7">E41</f>
        <v>12</v>
      </c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12</v>
      </c>
      <c r="Q41" s="313">
        <f t="shared" si="0"/>
        <v>12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0</v>
      </c>
      <c r="F42" s="222">
        <f t="shared" si="7"/>
        <v>0</v>
      </c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v>24</v>
      </c>
      <c r="M42" s="223">
        <v>72</v>
      </c>
      <c r="N42" s="220">
        <v>72</v>
      </c>
      <c r="O42" s="210">
        <v>6</v>
      </c>
      <c r="P42" s="313">
        <f t="shared" si="0"/>
        <v>27.5</v>
      </c>
      <c r="Q42" s="313">
        <f t="shared" si="0"/>
        <v>38.166666666666664</v>
      </c>
    </row>
    <row r="43" spans="1:17" ht="18.75" customHeight="1">
      <c r="A43" s="24">
        <v>32</v>
      </c>
      <c r="B43" s="24" t="s">
        <v>42</v>
      </c>
      <c r="C43" s="215">
        <v>198</v>
      </c>
      <c r="D43" s="216">
        <v>198</v>
      </c>
      <c r="E43" s="219">
        <v>200</v>
      </c>
      <c r="F43" s="222">
        <f t="shared" si="7"/>
        <v>200</v>
      </c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202</v>
      </c>
      <c r="L43" s="220">
        <v>202</v>
      </c>
      <c r="M43" s="223">
        <v>205</v>
      </c>
      <c r="N43" s="220">
        <v>205</v>
      </c>
      <c r="O43" s="210">
        <v>4</v>
      </c>
      <c r="P43" s="313">
        <f t="shared" si="0"/>
        <v>185</v>
      </c>
      <c r="Q43" s="313">
        <f t="shared" si="0"/>
        <v>185</v>
      </c>
    </row>
    <row r="44" spans="1:17" ht="20.25" customHeight="1">
      <c r="A44" s="24">
        <v>33</v>
      </c>
      <c r="B44" s="24" t="s">
        <v>43</v>
      </c>
      <c r="C44" s="215">
        <v>148</v>
      </c>
      <c r="D44" s="216">
        <v>148</v>
      </c>
      <c r="E44" s="219">
        <v>145</v>
      </c>
      <c r="F44" s="222">
        <f t="shared" si="7"/>
        <v>145</v>
      </c>
      <c r="G44" s="219"/>
      <c r="H44" s="232"/>
      <c r="I44" s="219">
        <v>150</v>
      </c>
      <c r="J44" s="220">
        <f t="shared" si="6"/>
        <v>150</v>
      </c>
      <c r="K44" s="223">
        <v>146</v>
      </c>
      <c r="L44" s="220">
        <v>146</v>
      </c>
      <c r="M44" s="223">
        <v>180</v>
      </c>
      <c r="N44" s="220">
        <v>180</v>
      </c>
      <c r="O44" s="210">
        <v>3</v>
      </c>
      <c r="P44" s="313">
        <f t="shared" si="0"/>
        <v>153.80000000000001</v>
      </c>
      <c r="Q44" s="313">
        <f t="shared" si="0"/>
        <v>153.80000000000001</v>
      </c>
    </row>
    <row r="45" spans="1:17" ht="28.5" customHeight="1">
      <c r="A45" s="24">
        <v>34</v>
      </c>
      <c r="B45" s="24" t="s">
        <v>44</v>
      </c>
      <c r="C45" s="215">
        <v>220</v>
      </c>
      <c r="D45" s="216">
        <v>220</v>
      </c>
      <c r="E45" s="219">
        <v>215</v>
      </c>
      <c r="F45" s="222">
        <f t="shared" si="7"/>
        <v>215</v>
      </c>
      <c r="G45" s="219"/>
      <c r="H45" s="232"/>
      <c r="I45" s="219">
        <v>210</v>
      </c>
      <c r="J45" s="220">
        <f t="shared" si="6"/>
        <v>210</v>
      </c>
      <c r="K45" s="223"/>
      <c r="L45" s="220"/>
      <c r="M45" s="223">
        <v>215</v>
      </c>
      <c r="N45" s="220">
        <v>215</v>
      </c>
      <c r="O45" s="210">
        <v>3</v>
      </c>
      <c r="P45" s="313">
        <f t="shared" si="0"/>
        <v>215</v>
      </c>
      <c r="Q45" s="313">
        <f t="shared" si="0"/>
        <v>215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49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110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130</v>
      </c>
      <c r="L47" s="220">
        <v>140</v>
      </c>
      <c r="M47" s="223">
        <v>130</v>
      </c>
      <c r="N47" s="220">
        <v>135</v>
      </c>
      <c r="O47" s="210">
        <v>6</v>
      </c>
      <c r="P47" s="313">
        <f t="shared" si="0"/>
        <v>118.16666666666667</v>
      </c>
      <c r="Q47" s="313">
        <f t="shared" si="0"/>
        <v>144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110</v>
      </c>
      <c r="L48" s="220">
        <v>110</v>
      </c>
      <c r="M48" s="223">
        <v>100</v>
      </c>
      <c r="N48" s="220">
        <v>100</v>
      </c>
      <c r="O48" s="210">
        <v>5</v>
      </c>
      <c r="P48" s="313">
        <f t="shared" si="0"/>
        <v>104.16666666666667</v>
      </c>
      <c r="Q48" s="313">
        <f t="shared" si="0"/>
        <v>104.16666666666667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>
        <v>195</v>
      </c>
      <c r="F49" s="222">
        <f t="shared" ref="F49:F51" si="8">E49</f>
        <v>195</v>
      </c>
      <c r="G49" s="221"/>
      <c r="H49" s="231"/>
      <c r="I49" s="219">
        <v>160</v>
      </c>
      <c r="J49" s="220">
        <v>160</v>
      </c>
      <c r="K49" s="223"/>
      <c r="L49" s="220"/>
      <c r="M49" s="223">
        <v>145</v>
      </c>
      <c r="N49" s="220">
        <v>215</v>
      </c>
      <c r="O49" s="210">
        <v>2</v>
      </c>
      <c r="P49" s="313">
        <f t="shared" si="0"/>
        <v>180</v>
      </c>
      <c r="Q49" s="313">
        <f t="shared" si="0"/>
        <v>197.5</v>
      </c>
    </row>
    <row r="50" spans="1:17" ht="18" customHeight="1">
      <c r="A50" s="24">
        <v>38</v>
      </c>
      <c r="B50" s="24" t="s">
        <v>49</v>
      </c>
      <c r="C50" s="215">
        <v>155</v>
      </c>
      <c r="D50" s="216">
        <v>155</v>
      </c>
      <c r="E50" s="219">
        <v>165</v>
      </c>
      <c r="F50" s="222">
        <f t="shared" si="8"/>
        <v>165</v>
      </c>
      <c r="G50" s="221">
        <v>150</v>
      </c>
      <c r="H50" s="231">
        <f>G50</f>
        <v>150</v>
      </c>
      <c r="I50" s="219">
        <v>145</v>
      </c>
      <c r="J50" s="220">
        <f t="shared" ref="J50" si="9">I50</f>
        <v>145</v>
      </c>
      <c r="K50" s="223">
        <v>185</v>
      </c>
      <c r="L50" s="220">
        <v>185</v>
      </c>
      <c r="M50" s="223">
        <v>160</v>
      </c>
      <c r="N50" s="220">
        <f>M50</f>
        <v>160</v>
      </c>
      <c r="O50" s="210">
        <v>6</v>
      </c>
      <c r="P50" s="313">
        <f t="shared" si="0"/>
        <v>160</v>
      </c>
      <c r="Q50" s="313">
        <f t="shared" si="0"/>
        <v>160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>
        <v>160</v>
      </c>
      <c r="F51" s="222">
        <f t="shared" si="8"/>
        <v>160</v>
      </c>
      <c r="G51" s="221">
        <v>185</v>
      </c>
      <c r="H51" s="231">
        <v>185</v>
      </c>
      <c r="I51" s="219">
        <v>150</v>
      </c>
      <c r="J51" s="220">
        <v>150</v>
      </c>
      <c r="K51" s="223">
        <v>220</v>
      </c>
      <c r="L51" s="220">
        <v>220</v>
      </c>
      <c r="M51" s="223">
        <v>160</v>
      </c>
      <c r="N51" s="220">
        <f>M51</f>
        <v>160</v>
      </c>
      <c r="O51" s="210">
        <v>6</v>
      </c>
      <c r="P51" s="313">
        <f t="shared" si="0"/>
        <v>172.83333333333334</v>
      </c>
      <c r="Q51" s="313">
        <f t="shared" si="0"/>
        <v>172.83333333333334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49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72</v>
      </c>
      <c r="D53" s="216">
        <v>72</v>
      </c>
      <c r="E53" s="219">
        <v>80</v>
      </c>
      <c r="F53" s="220">
        <v>80</v>
      </c>
      <c r="G53" s="221">
        <v>72</v>
      </c>
      <c r="H53" s="222">
        <v>72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74.333333333333329</v>
      </c>
      <c r="Q53" s="313">
        <f t="shared" si="0"/>
        <v>74.333333333333329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43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G39" sqref="G39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170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52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51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51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38.333333333333336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110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52</v>
      </c>
      <c r="L12" s="216">
        <v>52</v>
      </c>
      <c r="M12" s="215">
        <v>50</v>
      </c>
      <c r="N12" s="216">
        <v>50</v>
      </c>
      <c r="O12" s="208">
        <v>6</v>
      </c>
      <c r="P12" s="313">
        <f t="shared" si="0"/>
        <v>51</v>
      </c>
      <c r="Q12" s="313">
        <f t="shared" si="0"/>
        <v>51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53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326.60000000000002</v>
      </c>
      <c r="Q19" s="313">
        <f>AVERAGE(D19,F19,H19,J19,L19,N19)</f>
        <v>401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53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53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53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53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>
        <v>0</v>
      </c>
      <c r="L39" s="220">
        <v>0</v>
      </c>
      <c r="M39" s="223">
        <v>0</v>
      </c>
      <c r="N39" s="220">
        <v>0</v>
      </c>
      <c r="O39" s="210">
        <v>4</v>
      </c>
      <c r="P39" s="313">
        <f t="shared" si="0"/>
        <v>13.6</v>
      </c>
      <c r="Q39" s="313">
        <f t="shared" si="0"/>
        <v>13.6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24</v>
      </c>
      <c r="L40" s="220">
        <v>24</v>
      </c>
      <c r="M40" s="223">
        <v>23</v>
      </c>
      <c r="N40" s="220">
        <v>23</v>
      </c>
      <c r="O40" s="210">
        <v>6</v>
      </c>
      <c r="P40" s="313">
        <f t="shared" si="0"/>
        <v>23</v>
      </c>
      <c r="Q40" s="313">
        <f t="shared" si="0"/>
        <v>23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>
        <v>12</v>
      </c>
      <c r="F41" s="222">
        <f t="shared" ref="F41:F45" si="7">E41</f>
        <v>12</v>
      </c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12</v>
      </c>
      <c r="Q41" s="313">
        <f t="shared" si="0"/>
        <v>12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0</v>
      </c>
      <c r="F42" s="222">
        <f t="shared" si="7"/>
        <v>0</v>
      </c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v>24</v>
      </c>
      <c r="M42" s="223">
        <v>72</v>
      </c>
      <c r="N42" s="220">
        <v>72</v>
      </c>
      <c r="O42" s="210">
        <v>6</v>
      </c>
      <c r="P42" s="313">
        <f t="shared" si="0"/>
        <v>27.5</v>
      </c>
      <c r="Q42" s="313">
        <f t="shared" si="0"/>
        <v>38.166666666666664</v>
      </c>
    </row>
    <row r="43" spans="1:17" ht="18.75" customHeight="1">
      <c r="A43" s="24">
        <v>32</v>
      </c>
      <c r="B43" s="24" t="s">
        <v>42</v>
      </c>
      <c r="C43" s="215">
        <v>198</v>
      </c>
      <c r="D43" s="216">
        <v>198</v>
      </c>
      <c r="E43" s="219">
        <v>200</v>
      </c>
      <c r="F43" s="222">
        <f t="shared" si="7"/>
        <v>200</v>
      </c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202</v>
      </c>
      <c r="L43" s="220">
        <v>202</v>
      </c>
      <c r="M43" s="223">
        <v>205</v>
      </c>
      <c r="N43" s="220">
        <v>205</v>
      </c>
      <c r="O43" s="210">
        <v>4</v>
      </c>
      <c r="P43" s="313">
        <f t="shared" si="0"/>
        <v>185</v>
      </c>
      <c r="Q43" s="313">
        <f t="shared" si="0"/>
        <v>185</v>
      </c>
    </row>
    <row r="44" spans="1:17" ht="20.25" customHeight="1">
      <c r="A44" s="24">
        <v>33</v>
      </c>
      <c r="B44" s="24" t="s">
        <v>43</v>
      </c>
      <c r="C44" s="215">
        <v>148</v>
      </c>
      <c r="D44" s="216">
        <v>148</v>
      </c>
      <c r="E44" s="219">
        <v>145</v>
      </c>
      <c r="F44" s="222">
        <f t="shared" si="7"/>
        <v>145</v>
      </c>
      <c r="G44" s="219"/>
      <c r="H44" s="232"/>
      <c r="I44" s="219">
        <v>150</v>
      </c>
      <c r="J44" s="220">
        <f t="shared" si="6"/>
        <v>150</v>
      </c>
      <c r="K44" s="223">
        <v>146</v>
      </c>
      <c r="L44" s="220">
        <v>146</v>
      </c>
      <c r="M44" s="223">
        <v>180</v>
      </c>
      <c r="N44" s="220">
        <v>180</v>
      </c>
      <c r="O44" s="210">
        <v>3</v>
      </c>
      <c r="P44" s="313">
        <f t="shared" si="0"/>
        <v>153.80000000000001</v>
      </c>
      <c r="Q44" s="313">
        <f t="shared" si="0"/>
        <v>153.80000000000001</v>
      </c>
    </row>
    <row r="45" spans="1:17" ht="28.5" customHeight="1">
      <c r="A45" s="24">
        <v>34</v>
      </c>
      <c r="B45" s="24" t="s">
        <v>44</v>
      </c>
      <c r="C45" s="215">
        <v>220</v>
      </c>
      <c r="D45" s="216">
        <v>220</v>
      </c>
      <c r="E45" s="219">
        <v>215</v>
      </c>
      <c r="F45" s="222">
        <f t="shared" si="7"/>
        <v>215</v>
      </c>
      <c r="G45" s="219"/>
      <c r="H45" s="232"/>
      <c r="I45" s="219">
        <v>210</v>
      </c>
      <c r="J45" s="220">
        <f t="shared" si="6"/>
        <v>210</v>
      </c>
      <c r="K45" s="223"/>
      <c r="L45" s="220"/>
      <c r="M45" s="223">
        <v>215</v>
      </c>
      <c r="N45" s="220">
        <v>215</v>
      </c>
      <c r="O45" s="210">
        <v>3</v>
      </c>
      <c r="P45" s="313">
        <f t="shared" si="0"/>
        <v>215</v>
      </c>
      <c r="Q45" s="313">
        <f t="shared" si="0"/>
        <v>215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53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110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130</v>
      </c>
      <c r="L47" s="220">
        <v>140</v>
      </c>
      <c r="M47" s="223">
        <v>130</v>
      </c>
      <c r="N47" s="220">
        <v>135</v>
      </c>
      <c r="O47" s="210">
        <v>6</v>
      </c>
      <c r="P47" s="313">
        <f t="shared" si="0"/>
        <v>118.16666666666667</v>
      </c>
      <c r="Q47" s="313">
        <f t="shared" si="0"/>
        <v>144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110</v>
      </c>
      <c r="L48" s="220">
        <v>110</v>
      </c>
      <c r="M48" s="223">
        <v>100</v>
      </c>
      <c r="N48" s="220">
        <v>100</v>
      </c>
      <c r="O48" s="210">
        <v>5</v>
      </c>
      <c r="P48" s="313">
        <f t="shared" si="0"/>
        <v>104.16666666666667</v>
      </c>
      <c r="Q48" s="313">
        <f t="shared" si="0"/>
        <v>104.16666666666667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>
        <v>195</v>
      </c>
      <c r="F49" s="222">
        <f t="shared" ref="F49:F51" si="8">E49</f>
        <v>195</v>
      </c>
      <c r="G49" s="221"/>
      <c r="H49" s="231"/>
      <c r="I49" s="219">
        <v>160</v>
      </c>
      <c r="J49" s="220">
        <v>160</v>
      </c>
      <c r="K49" s="223"/>
      <c r="L49" s="220"/>
      <c r="M49" s="223">
        <v>145</v>
      </c>
      <c r="N49" s="220">
        <v>215</v>
      </c>
      <c r="O49" s="210">
        <v>2</v>
      </c>
      <c r="P49" s="313">
        <f t="shared" si="0"/>
        <v>180</v>
      </c>
      <c r="Q49" s="313">
        <f t="shared" si="0"/>
        <v>197.5</v>
      </c>
    </row>
    <row r="50" spans="1:17" ht="18" customHeight="1">
      <c r="A50" s="24">
        <v>38</v>
      </c>
      <c r="B50" s="24" t="s">
        <v>49</v>
      </c>
      <c r="C50" s="215">
        <v>155</v>
      </c>
      <c r="D50" s="216">
        <v>155</v>
      </c>
      <c r="E50" s="219">
        <v>165</v>
      </c>
      <c r="F50" s="222">
        <f t="shared" si="8"/>
        <v>165</v>
      </c>
      <c r="G50" s="221">
        <v>150</v>
      </c>
      <c r="H50" s="231">
        <f>G50</f>
        <v>150</v>
      </c>
      <c r="I50" s="219">
        <v>145</v>
      </c>
      <c r="J50" s="220">
        <f t="shared" ref="J50" si="9">I50</f>
        <v>145</v>
      </c>
      <c r="K50" s="223">
        <v>185</v>
      </c>
      <c r="L50" s="220">
        <v>185</v>
      </c>
      <c r="M50" s="223">
        <v>160</v>
      </c>
      <c r="N50" s="220">
        <f>M50</f>
        <v>160</v>
      </c>
      <c r="O50" s="210">
        <v>6</v>
      </c>
      <c r="P50" s="313">
        <f t="shared" si="0"/>
        <v>160</v>
      </c>
      <c r="Q50" s="313">
        <f t="shared" si="0"/>
        <v>160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>
        <v>160</v>
      </c>
      <c r="F51" s="222">
        <f t="shared" si="8"/>
        <v>160</v>
      </c>
      <c r="G51" s="221">
        <v>185</v>
      </c>
      <c r="H51" s="231">
        <v>185</v>
      </c>
      <c r="I51" s="219">
        <v>150</v>
      </c>
      <c r="J51" s="220">
        <v>150</v>
      </c>
      <c r="K51" s="223">
        <v>220</v>
      </c>
      <c r="L51" s="220">
        <v>220</v>
      </c>
      <c r="M51" s="223">
        <v>160</v>
      </c>
      <c r="N51" s="220">
        <f>M51</f>
        <v>160</v>
      </c>
      <c r="O51" s="210">
        <v>6</v>
      </c>
      <c r="P51" s="313">
        <f t="shared" si="0"/>
        <v>172.83333333333334</v>
      </c>
      <c r="Q51" s="313">
        <f t="shared" si="0"/>
        <v>172.83333333333334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53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75</v>
      </c>
      <c r="D53" s="216">
        <v>75</v>
      </c>
      <c r="E53" s="219">
        <v>80</v>
      </c>
      <c r="F53" s="220">
        <v>80</v>
      </c>
      <c r="G53" s="221">
        <v>72</v>
      </c>
      <c r="H53" s="222">
        <v>72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74.833333333333329</v>
      </c>
      <c r="Q53" s="313">
        <f t="shared" si="0"/>
        <v>74.833333333333329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58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G45" sqref="G4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171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54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55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55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38.333333333333336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110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52</v>
      </c>
      <c r="L12" s="216">
        <v>52</v>
      </c>
      <c r="M12" s="215">
        <v>50</v>
      </c>
      <c r="N12" s="216">
        <v>50</v>
      </c>
      <c r="O12" s="208">
        <v>6</v>
      </c>
      <c r="P12" s="313">
        <f t="shared" si="0"/>
        <v>51</v>
      </c>
      <c r="Q12" s="313">
        <f t="shared" si="0"/>
        <v>51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56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326.60000000000002</v>
      </c>
      <c r="Q19" s="313">
        <f>AVERAGE(D19,F19,H19,J19,L19,N19)</f>
        <v>401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56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56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56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73</v>
      </c>
      <c r="L32" s="220">
        <v>73</v>
      </c>
      <c r="M32" s="223">
        <v>75</v>
      </c>
      <c r="N32" s="220">
        <f>M32</f>
        <v>75</v>
      </c>
      <c r="O32" s="210">
        <v>6</v>
      </c>
      <c r="P32" s="313">
        <f t="shared" si="0"/>
        <v>70</v>
      </c>
      <c r="Q32" s="313">
        <f t="shared" si="0"/>
        <v>76.5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56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>
        <v>0</v>
      </c>
      <c r="L39" s="220">
        <v>0</v>
      </c>
      <c r="M39" s="223">
        <v>0</v>
      </c>
      <c r="N39" s="220">
        <v>0</v>
      </c>
      <c r="O39" s="210">
        <v>4</v>
      </c>
      <c r="P39" s="313">
        <f t="shared" si="0"/>
        <v>13.6</v>
      </c>
      <c r="Q39" s="313">
        <f t="shared" si="0"/>
        <v>13.6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24</v>
      </c>
      <c r="L40" s="220">
        <v>24</v>
      </c>
      <c r="M40" s="223">
        <v>23</v>
      </c>
      <c r="N40" s="220">
        <v>23</v>
      </c>
      <c r="O40" s="210">
        <v>6</v>
      </c>
      <c r="P40" s="313">
        <f t="shared" si="0"/>
        <v>23</v>
      </c>
      <c r="Q40" s="313">
        <f t="shared" si="0"/>
        <v>23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>
        <v>12</v>
      </c>
      <c r="F41" s="222">
        <f t="shared" ref="F41:F45" si="7">E41</f>
        <v>12</v>
      </c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13</v>
      </c>
      <c r="L41" s="220">
        <v>13</v>
      </c>
      <c r="M41" s="223">
        <v>12</v>
      </c>
      <c r="N41" s="220">
        <v>12</v>
      </c>
      <c r="O41" s="210">
        <v>5</v>
      </c>
      <c r="P41" s="313">
        <f t="shared" si="0"/>
        <v>12</v>
      </c>
      <c r="Q41" s="313">
        <f t="shared" si="0"/>
        <v>12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0</v>
      </c>
      <c r="F42" s="222">
        <f t="shared" si="7"/>
        <v>0</v>
      </c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v>24</v>
      </c>
      <c r="M42" s="223">
        <v>72</v>
      </c>
      <c r="N42" s="220">
        <v>72</v>
      </c>
      <c r="O42" s="210">
        <v>6</v>
      </c>
      <c r="P42" s="313">
        <f t="shared" si="0"/>
        <v>27.5</v>
      </c>
      <c r="Q42" s="313">
        <f t="shared" si="0"/>
        <v>38.166666666666664</v>
      </c>
    </row>
    <row r="43" spans="1:17" ht="18.75" customHeight="1">
      <c r="A43" s="24">
        <v>32</v>
      </c>
      <c r="B43" s="24" t="s">
        <v>42</v>
      </c>
      <c r="C43" s="215">
        <v>198</v>
      </c>
      <c r="D43" s="216">
        <v>198</v>
      </c>
      <c r="E43" s="219">
        <v>200</v>
      </c>
      <c r="F43" s="222">
        <f t="shared" si="7"/>
        <v>200</v>
      </c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202</v>
      </c>
      <c r="L43" s="220">
        <v>202</v>
      </c>
      <c r="M43" s="223">
        <v>205</v>
      </c>
      <c r="N43" s="220">
        <v>205</v>
      </c>
      <c r="O43" s="210">
        <v>4</v>
      </c>
      <c r="P43" s="313">
        <f t="shared" si="0"/>
        <v>185</v>
      </c>
      <c r="Q43" s="313">
        <f t="shared" si="0"/>
        <v>185</v>
      </c>
    </row>
    <row r="44" spans="1:17" ht="20.25" customHeight="1">
      <c r="A44" s="24">
        <v>33</v>
      </c>
      <c r="B44" s="24" t="s">
        <v>43</v>
      </c>
      <c r="C44" s="215">
        <v>148</v>
      </c>
      <c r="D44" s="216">
        <v>148</v>
      </c>
      <c r="E44" s="219">
        <v>145</v>
      </c>
      <c r="F44" s="222">
        <f t="shared" si="7"/>
        <v>145</v>
      </c>
      <c r="G44" s="219"/>
      <c r="H44" s="232"/>
      <c r="I44" s="219">
        <v>150</v>
      </c>
      <c r="J44" s="220">
        <f t="shared" si="6"/>
        <v>150</v>
      </c>
      <c r="K44" s="223">
        <v>146</v>
      </c>
      <c r="L44" s="220">
        <v>146</v>
      </c>
      <c r="M44" s="223">
        <v>180</v>
      </c>
      <c r="N44" s="220">
        <v>180</v>
      </c>
      <c r="O44" s="210">
        <v>3</v>
      </c>
      <c r="P44" s="313">
        <f t="shared" si="0"/>
        <v>153.80000000000001</v>
      </c>
      <c r="Q44" s="313">
        <f t="shared" si="0"/>
        <v>153.80000000000001</v>
      </c>
    </row>
    <row r="45" spans="1:17" ht="28.5" customHeight="1">
      <c r="A45" s="24">
        <v>34</v>
      </c>
      <c r="B45" s="24" t="s">
        <v>44</v>
      </c>
      <c r="C45" s="215">
        <v>220</v>
      </c>
      <c r="D45" s="216">
        <v>220</v>
      </c>
      <c r="E45" s="219">
        <v>215</v>
      </c>
      <c r="F45" s="222">
        <f t="shared" si="7"/>
        <v>215</v>
      </c>
      <c r="G45" s="219"/>
      <c r="H45" s="232"/>
      <c r="I45" s="219">
        <v>210</v>
      </c>
      <c r="J45" s="220">
        <f t="shared" si="6"/>
        <v>210</v>
      </c>
      <c r="K45" s="223"/>
      <c r="L45" s="220"/>
      <c r="M45" s="223">
        <v>215</v>
      </c>
      <c r="N45" s="220">
        <v>215</v>
      </c>
      <c r="O45" s="210">
        <v>3</v>
      </c>
      <c r="P45" s="313">
        <f t="shared" si="0"/>
        <v>215</v>
      </c>
      <c r="Q45" s="313">
        <f t="shared" si="0"/>
        <v>215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56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110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130</v>
      </c>
      <c r="L47" s="220">
        <v>140</v>
      </c>
      <c r="M47" s="223">
        <v>130</v>
      </c>
      <c r="N47" s="220">
        <v>135</v>
      </c>
      <c r="O47" s="210">
        <v>6</v>
      </c>
      <c r="P47" s="313">
        <f t="shared" si="0"/>
        <v>118.16666666666667</v>
      </c>
      <c r="Q47" s="313">
        <f t="shared" si="0"/>
        <v>144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110</v>
      </c>
      <c r="L48" s="220">
        <v>110</v>
      </c>
      <c r="M48" s="223">
        <v>100</v>
      </c>
      <c r="N48" s="220">
        <v>100</v>
      </c>
      <c r="O48" s="210">
        <v>5</v>
      </c>
      <c r="P48" s="313">
        <f t="shared" si="0"/>
        <v>104.16666666666667</v>
      </c>
      <c r="Q48" s="313">
        <f t="shared" si="0"/>
        <v>104.16666666666667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>
        <v>195</v>
      </c>
      <c r="F49" s="222">
        <f t="shared" ref="F49:F51" si="8">E49</f>
        <v>195</v>
      </c>
      <c r="G49" s="221"/>
      <c r="H49" s="231"/>
      <c r="I49" s="219">
        <v>160</v>
      </c>
      <c r="J49" s="220">
        <v>160</v>
      </c>
      <c r="K49" s="223"/>
      <c r="L49" s="220"/>
      <c r="M49" s="223">
        <v>145</v>
      </c>
      <c r="N49" s="220">
        <v>215</v>
      </c>
      <c r="O49" s="210">
        <v>2</v>
      </c>
      <c r="P49" s="313">
        <f t="shared" si="0"/>
        <v>180</v>
      </c>
      <c r="Q49" s="313">
        <f t="shared" si="0"/>
        <v>197.5</v>
      </c>
    </row>
    <row r="50" spans="1:17" ht="18" customHeight="1">
      <c r="A50" s="24">
        <v>38</v>
      </c>
      <c r="B50" s="24" t="s">
        <v>49</v>
      </c>
      <c r="C50" s="215">
        <v>170</v>
      </c>
      <c r="D50" s="216">
        <v>170</v>
      </c>
      <c r="E50" s="219">
        <v>165</v>
      </c>
      <c r="F50" s="222">
        <f t="shared" si="8"/>
        <v>165</v>
      </c>
      <c r="G50" s="221">
        <v>170</v>
      </c>
      <c r="H50" s="231">
        <v>170</v>
      </c>
      <c r="I50" s="219">
        <v>160</v>
      </c>
      <c r="J50" s="220">
        <f t="shared" ref="J50" si="9">I50</f>
        <v>160</v>
      </c>
      <c r="K50" s="223">
        <v>185</v>
      </c>
      <c r="L50" s="220">
        <v>185</v>
      </c>
      <c r="M50" s="223">
        <v>160</v>
      </c>
      <c r="N50" s="220">
        <f>M50</f>
        <v>160</v>
      </c>
      <c r="O50" s="210">
        <v>6</v>
      </c>
      <c r="P50" s="313">
        <f t="shared" si="0"/>
        <v>168.33333333333334</v>
      </c>
      <c r="Q50" s="313">
        <f t="shared" si="0"/>
        <v>168.33333333333334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>
        <v>160</v>
      </c>
      <c r="F51" s="222">
        <f t="shared" si="8"/>
        <v>160</v>
      </c>
      <c r="G51" s="221">
        <v>185</v>
      </c>
      <c r="H51" s="231">
        <v>185</v>
      </c>
      <c r="I51" s="219">
        <v>150</v>
      </c>
      <c r="J51" s="220">
        <v>150</v>
      </c>
      <c r="K51" s="223">
        <v>220</v>
      </c>
      <c r="L51" s="220">
        <v>220</v>
      </c>
      <c r="M51" s="223">
        <v>160</v>
      </c>
      <c r="N51" s="220">
        <f>M51</f>
        <v>160</v>
      </c>
      <c r="O51" s="210">
        <v>6</v>
      </c>
      <c r="P51" s="313">
        <f t="shared" si="0"/>
        <v>172.83333333333334</v>
      </c>
      <c r="Q51" s="313">
        <f t="shared" si="0"/>
        <v>172.83333333333334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56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75</v>
      </c>
      <c r="D53" s="216">
        <v>75</v>
      </c>
      <c r="E53" s="219">
        <v>80</v>
      </c>
      <c r="F53" s="220">
        <v>80</v>
      </c>
      <c r="G53" s="221">
        <v>72</v>
      </c>
      <c r="H53" s="222">
        <v>72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74.833333333333329</v>
      </c>
      <c r="Q53" s="313">
        <f t="shared" si="0"/>
        <v>74.833333333333329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I12" sqref="I1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172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58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57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57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32</v>
      </c>
      <c r="D10" s="216">
        <f>C10</f>
        <v>32</v>
      </c>
      <c r="E10" s="218">
        <v>43</v>
      </c>
      <c r="F10" s="213">
        <f t="shared" ref="F10:F14" si="1">E10</f>
        <v>43</v>
      </c>
      <c r="G10" s="215">
        <v>33</v>
      </c>
      <c r="H10" s="239">
        <v>33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35.833333333333336</v>
      </c>
      <c r="Q10" s="313">
        <f t="shared" si="0"/>
        <v>38.333333333333336</v>
      </c>
    </row>
    <row r="11" spans="1:17" ht="25.5" customHeight="1">
      <c r="A11" s="24">
        <v>5</v>
      </c>
      <c r="B11" s="24" t="s">
        <v>11</v>
      </c>
      <c r="C11" s="215">
        <v>98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110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46</v>
      </c>
      <c r="L12" s="216">
        <v>46</v>
      </c>
      <c r="M12" s="215">
        <v>50</v>
      </c>
      <c r="N12" s="216">
        <v>50</v>
      </c>
      <c r="O12" s="208">
        <v>6</v>
      </c>
      <c r="P12" s="313">
        <f t="shared" si="0"/>
        <v>50</v>
      </c>
      <c r="Q12" s="313">
        <f t="shared" si="0"/>
        <v>50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59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0</v>
      </c>
      <c r="D19" s="216">
        <v>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326.60000000000002</v>
      </c>
      <c r="Q19" s="313">
        <f>AVERAGE(D19,F19,H19,J19,L19,N19)</f>
        <v>401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59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59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59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210">
        <v>6</v>
      </c>
      <c r="P32" s="313">
        <f t="shared" si="0"/>
        <v>69.833333333333329</v>
      </c>
      <c r="Q32" s="313">
        <f t="shared" si="0"/>
        <v>76.333333333333329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59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>
        <v>0</v>
      </c>
      <c r="L39" s="220">
        <f>K39</f>
        <v>0</v>
      </c>
      <c r="M39" s="223">
        <v>0</v>
      </c>
      <c r="N39" s="220">
        <v>0</v>
      </c>
      <c r="O39" s="210">
        <v>4</v>
      </c>
      <c r="P39" s="313">
        <f t="shared" si="0"/>
        <v>13.6</v>
      </c>
      <c r="Q39" s="313">
        <f t="shared" si="0"/>
        <v>13.6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23</v>
      </c>
      <c r="L40" s="220">
        <f t="shared" ref="L40:L45" si="7">K40</f>
        <v>23</v>
      </c>
      <c r="M40" s="223">
        <v>23</v>
      </c>
      <c r="N40" s="220">
        <v>23</v>
      </c>
      <c r="O40" s="210">
        <v>6</v>
      </c>
      <c r="P40" s="313">
        <f t="shared" si="0"/>
        <v>22.833333333333332</v>
      </c>
      <c r="Q40" s="313">
        <f t="shared" si="0"/>
        <v>22.833333333333332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/>
      <c r="F41" s="222">
        <f t="shared" ref="F41:F45" si="8">E41</f>
        <v>0</v>
      </c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12</v>
      </c>
      <c r="L41" s="220">
        <f t="shared" si="7"/>
        <v>12</v>
      </c>
      <c r="M41" s="223">
        <v>12</v>
      </c>
      <c r="N41" s="220">
        <v>12</v>
      </c>
      <c r="O41" s="210">
        <v>5</v>
      </c>
      <c r="P41" s="313">
        <f t="shared" si="0"/>
        <v>11.8</v>
      </c>
      <c r="Q41" s="313">
        <f t="shared" si="0"/>
        <v>9.8333333333333339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>
        <v>0</v>
      </c>
      <c r="F42" s="222">
        <f t="shared" si="8"/>
        <v>0</v>
      </c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f t="shared" si="7"/>
        <v>24</v>
      </c>
      <c r="M42" s="223">
        <v>72</v>
      </c>
      <c r="N42" s="220">
        <v>72</v>
      </c>
      <c r="O42" s="210">
        <v>6</v>
      </c>
      <c r="P42" s="313">
        <f t="shared" si="0"/>
        <v>27.5</v>
      </c>
      <c r="Q42" s="313">
        <f t="shared" si="0"/>
        <v>38.166666666666664</v>
      </c>
    </row>
    <row r="43" spans="1:17" ht="18.75" customHeight="1">
      <c r="A43" s="24">
        <v>32</v>
      </c>
      <c r="B43" s="24" t="s">
        <v>42</v>
      </c>
      <c r="C43" s="215"/>
      <c r="D43" s="216"/>
      <c r="E43" s="219"/>
      <c r="F43" s="222">
        <f t="shared" si="8"/>
        <v>0</v>
      </c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170</v>
      </c>
      <c r="L43" s="220">
        <f t="shared" si="7"/>
        <v>170</v>
      </c>
      <c r="M43" s="223">
        <v>205</v>
      </c>
      <c r="N43" s="220">
        <v>205</v>
      </c>
      <c r="O43" s="210">
        <v>4</v>
      </c>
      <c r="P43" s="313">
        <f t="shared" si="0"/>
        <v>170</v>
      </c>
      <c r="Q43" s="313">
        <f t="shared" si="0"/>
        <v>136</v>
      </c>
    </row>
    <row r="44" spans="1:17" ht="20.25" customHeight="1">
      <c r="A44" s="24">
        <v>33</v>
      </c>
      <c r="B44" s="24" t="s">
        <v>43</v>
      </c>
      <c r="C44" s="215"/>
      <c r="D44" s="216"/>
      <c r="E44" s="219"/>
      <c r="F44" s="222">
        <f t="shared" si="8"/>
        <v>0</v>
      </c>
      <c r="G44" s="219"/>
      <c r="H44" s="232"/>
      <c r="I44" s="219">
        <v>150</v>
      </c>
      <c r="J44" s="220">
        <f t="shared" si="6"/>
        <v>150</v>
      </c>
      <c r="K44" s="223">
        <v>180</v>
      </c>
      <c r="L44" s="220">
        <f t="shared" si="7"/>
        <v>180</v>
      </c>
      <c r="M44" s="223">
        <v>180</v>
      </c>
      <c r="N44" s="220">
        <v>180</v>
      </c>
      <c r="O44" s="210">
        <v>3</v>
      </c>
      <c r="P44" s="313">
        <f t="shared" si="0"/>
        <v>170</v>
      </c>
      <c r="Q44" s="313">
        <f t="shared" si="0"/>
        <v>127.5</v>
      </c>
    </row>
    <row r="45" spans="1:17" ht="28.5" customHeight="1">
      <c r="A45" s="24">
        <v>34</v>
      </c>
      <c r="B45" s="24" t="s">
        <v>44</v>
      </c>
      <c r="C45" s="215"/>
      <c r="D45" s="216"/>
      <c r="E45" s="219"/>
      <c r="F45" s="222">
        <f t="shared" si="8"/>
        <v>0</v>
      </c>
      <c r="G45" s="219"/>
      <c r="H45" s="232"/>
      <c r="I45" s="219">
        <v>210</v>
      </c>
      <c r="J45" s="220">
        <f t="shared" si="6"/>
        <v>210</v>
      </c>
      <c r="K45" s="223">
        <v>230</v>
      </c>
      <c r="L45" s="220">
        <f t="shared" si="7"/>
        <v>230</v>
      </c>
      <c r="M45" s="223">
        <v>215</v>
      </c>
      <c r="N45" s="220">
        <v>215</v>
      </c>
      <c r="O45" s="210">
        <v>3</v>
      </c>
      <c r="P45" s="313">
        <f t="shared" si="0"/>
        <v>218.33333333333334</v>
      </c>
      <c r="Q45" s="313">
        <f t="shared" si="0"/>
        <v>163.75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59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120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140</v>
      </c>
      <c r="L47" s="220">
        <v>150</v>
      </c>
      <c r="M47" s="223">
        <v>130</v>
      </c>
      <c r="N47" s="220">
        <v>135</v>
      </c>
      <c r="O47" s="210">
        <v>6</v>
      </c>
      <c r="P47" s="313">
        <f t="shared" si="0"/>
        <v>121.5</v>
      </c>
      <c r="Q47" s="313">
        <f t="shared" si="0"/>
        <v>145.66666666666666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115</v>
      </c>
      <c r="L48" s="220">
        <v>115</v>
      </c>
      <c r="M48" s="223">
        <v>100</v>
      </c>
      <c r="N48" s="220">
        <v>100</v>
      </c>
      <c r="O48" s="210">
        <v>5</v>
      </c>
      <c r="P48" s="313">
        <f t="shared" si="0"/>
        <v>105</v>
      </c>
      <c r="Q48" s="313">
        <f t="shared" si="0"/>
        <v>105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/>
      <c r="F49" s="222">
        <f t="shared" ref="F49:F51" si="9">E49</f>
        <v>0</v>
      </c>
      <c r="G49" s="221"/>
      <c r="H49" s="231"/>
      <c r="I49" s="219">
        <v>160</v>
      </c>
      <c r="J49" s="220">
        <v>160</v>
      </c>
      <c r="K49" s="223">
        <v>180</v>
      </c>
      <c r="L49" s="220">
        <v>180</v>
      </c>
      <c r="M49" s="223">
        <v>145</v>
      </c>
      <c r="N49" s="220">
        <v>215</v>
      </c>
      <c r="O49" s="210">
        <v>4</v>
      </c>
      <c r="P49" s="313">
        <f>AVERAGE(C49,E49,G49,I49,K49,M49)</f>
        <v>176.25</v>
      </c>
      <c r="Q49" s="313">
        <f t="shared" si="0"/>
        <v>155</v>
      </c>
    </row>
    <row r="50" spans="1:17" ht="18" customHeight="1">
      <c r="A50" s="24">
        <v>38</v>
      </c>
      <c r="B50" s="24" t="s">
        <v>49</v>
      </c>
      <c r="C50" s="215">
        <v>170</v>
      </c>
      <c r="D50" s="216">
        <v>170</v>
      </c>
      <c r="E50" s="219"/>
      <c r="F50" s="222">
        <f t="shared" si="9"/>
        <v>0</v>
      </c>
      <c r="G50" s="221">
        <v>170</v>
      </c>
      <c r="H50" s="231">
        <v>170</v>
      </c>
      <c r="I50" s="219">
        <v>160</v>
      </c>
      <c r="J50" s="220">
        <f t="shared" ref="J50" si="10">I50</f>
        <v>160</v>
      </c>
      <c r="K50" s="223">
        <v>140</v>
      </c>
      <c r="L50" s="220">
        <v>140</v>
      </c>
      <c r="M50" s="223">
        <v>160</v>
      </c>
      <c r="N50" s="220">
        <f>M50</f>
        <v>160</v>
      </c>
      <c r="O50" s="210">
        <v>5</v>
      </c>
      <c r="P50" s="313">
        <f t="shared" si="0"/>
        <v>160</v>
      </c>
      <c r="Q50" s="313">
        <f t="shared" si="0"/>
        <v>133.33333333333334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/>
      <c r="F51" s="222">
        <f t="shared" si="9"/>
        <v>0</v>
      </c>
      <c r="G51" s="221">
        <v>185</v>
      </c>
      <c r="H51" s="231">
        <v>185</v>
      </c>
      <c r="I51" s="219">
        <v>150</v>
      </c>
      <c r="J51" s="220">
        <v>150</v>
      </c>
      <c r="K51" s="223">
        <v>180</v>
      </c>
      <c r="L51" s="220">
        <v>180</v>
      </c>
      <c r="M51" s="223">
        <v>160</v>
      </c>
      <c r="N51" s="220">
        <f>M51</f>
        <v>160</v>
      </c>
      <c r="O51" s="210">
        <v>5</v>
      </c>
      <c r="P51" s="313">
        <f t="shared" si="0"/>
        <v>167.4</v>
      </c>
      <c r="Q51" s="313">
        <f t="shared" si="0"/>
        <v>139.5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59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72</v>
      </c>
      <c r="D53" s="216">
        <v>72</v>
      </c>
      <c r="E53" s="219">
        <v>80</v>
      </c>
      <c r="F53" s="220">
        <v>80</v>
      </c>
      <c r="G53" s="221">
        <v>72</v>
      </c>
      <c r="H53" s="222">
        <v>72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74.333333333333329</v>
      </c>
      <c r="Q53" s="313">
        <f t="shared" si="0"/>
        <v>74.333333333333329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49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C20" sqref="C20:N20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79.5" customHeight="1">
      <c r="A2" s="11"/>
      <c r="B2" s="489" t="s">
        <v>173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60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61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61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34</v>
      </c>
      <c r="D10" s="216">
        <f>C10</f>
        <v>34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36.333333333333336</v>
      </c>
      <c r="Q10" s="313">
        <f t="shared" si="0"/>
        <v>38.833333333333336</v>
      </c>
    </row>
    <row r="11" spans="1:17" ht="25.5" customHeight="1">
      <c r="A11" s="24">
        <v>5</v>
      </c>
      <c r="B11" s="24" t="s">
        <v>11</v>
      </c>
      <c r="C11" s="215">
        <v>106</v>
      </c>
      <c r="D11" s="216">
        <v>115</v>
      </c>
      <c r="E11" s="218">
        <v>123</v>
      </c>
      <c r="F11" s="213">
        <v>123</v>
      </c>
      <c r="G11" s="215">
        <v>109</v>
      </c>
      <c r="H11" s="239">
        <v>109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111.33333333333333</v>
      </c>
      <c r="Q11" s="313">
        <f t="shared" si="0"/>
        <v>118.33333333333333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46</v>
      </c>
      <c r="L12" s="216">
        <v>46</v>
      </c>
      <c r="M12" s="215">
        <v>50</v>
      </c>
      <c r="N12" s="216">
        <v>50</v>
      </c>
      <c r="O12" s="208">
        <v>6</v>
      </c>
      <c r="P12" s="313">
        <f t="shared" si="0"/>
        <v>50</v>
      </c>
      <c r="Q12" s="313">
        <f t="shared" si="0"/>
        <v>50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62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414.6</v>
      </c>
      <c r="Q19" s="313">
        <f>AVERAGE(D19,F19,H19,J19,L19,N19)</f>
        <v>521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62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62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62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210">
        <v>6</v>
      </c>
      <c r="P32" s="313">
        <f t="shared" si="0"/>
        <v>69.833333333333329</v>
      </c>
      <c r="Q32" s="313">
        <f t="shared" si="0"/>
        <v>76.333333333333329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62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/>
      <c r="L39" s="220"/>
      <c r="M39" s="223"/>
      <c r="N39" s="220"/>
      <c r="O39" s="210">
        <v>4</v>
      </c>
      <c r="P39" s="313">
        <f t="shared" si="0"/>
        <v>22.666666666666668</v>
      </c>
      <c r="Q39" s="313">
        <f t="shared" si="0"/>
        <v>22.666666666666668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23</v>
      </c>
      <c r="L40" s="220">
        <f t="shared" ref="L40:L45" si="7">K40</f>
        <v>23</v>
      </c>
      <c r="M40" s="223">
        <v>23</v>
      </c>
      <c r="N40" s="220">
        <v>23</v>
      </c>
      <c r="O40" s="210">
        <v>6</v>
      </c>
      <c r="P40" s="313">
        <f t="shared" si="0"/>
        <v>22.833333333333332</v>
      </c>
      <c r="Q40" s="313">
        <f t="shared" si="0"/>
        <v>22.833333333333332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/>
      <c r="F41" s="222"/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12</v>
      </c>
      <c r="L41" s="220">
        <f t="shared" si="7"/>
        <v>12</v>
      </c>
      <c r="M41" s="223">
        <v>12</v>
      </c>
      <c r="N41" s="220">
        <v>12</v>
      </c>
      <c r="O41" s="210">
        <v>5</v>
      </c>
      <c r="P41" s="313">
        <f t="shared" si="0"/>
        <v>11.8</v>
      </c>
      <c r="Q41" s="313">
        <f t="shared" si="0"/>
        <v>11.8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/>
      <c r="F42" s="222"/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f t="shared" si="7"/>
        <v>24</v>
      </c>
      <c r="M42" s="223">
        <v>72</v>
      </c>
      <c r="N42" s="220">
        <v>72</v>
      </c>
      <c r="O42" s="210">
        <v>6</v>
      </c>
      <c r="P42" s="313">
        <f t="shared" si="0"/>
        <v>33</v>
      </c>
      <c r="Q42" s="313">
        <f t="shared" si="0"/>
        <v>45.8</v>
      </c>
    </row>
    <row r="43" spans="1:17" ht="18.75" customHeight="1">
      <c r="A43" s="24">
        <v>32</v>
      </c>
      <c r="B43" s="24" t="s">
        <v>42</v>
      </c>
      <c r="C43" s="215"/>
      <c r="D43" s="216"/>
      <c r="E43" s="219"/>
      <c r="F43" s="222"/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170</v>
      </c>
      <c r="L43" s="220">
        <f t="shared" si="7"/>
        <v>170</v>
      </c>
      <c r="M43" s="223">
        <v>205</v>
      </c>
      <c r="N43" s="220">
        <v>205</v>
      </c>
      <c r="O43" s="210">
        <v>4</v>
      </c>
      <c r="P43" s="313">
        <f t="shared" si="0"/>
        <v>170</v>
      </c>
      <c r="Q43" s="313">
        <f t="shared" si="0"/>
        <v>170</v>
      </c>
    </row>
    <row r="44" spans="1:17" ht="20.25" customHeight="1">
      <c r="A44" s="24">
        <v>33</v>
      </c>
      <c r="B44" s="24" t="s">
        <v>43</v>
      </c>
      <c r="C44" s="215"/>
      <c r="D44" s="216"/>
      <c r="E44" s="219"/>
      <c r="F44" s="222"/>
      <c r="G44" s="219"/>
      <c r="H44" s="232"/>
      <c r="I44" s="219">
        <v>150</v>
      </c>
      <c r="J44" s="220">
        <f t="shared" si="6"/>
        <v>150</v>
      </c>
      <c r="K44" s="223">
        <v>180</v>
      </c>
      <c r="L44" s="220">
        <f t="shared" si="7"/>
        <v>180</v>
      </c>
      <c r="M44" s="223">
        <v>180</v>
      </c>
      <c r="N44" s="220">
        <v>180</v>
      </c>
      <c r="O44" s="210">
        <v>3</v>
      </c>
      <c r="P44" s="313">
        <f>AVERAGE(C44,E44,G44,I44,K44,M44)</f>
        <v>170</v>
      </c>
      <c r="Q44" s="313">
        <f t="shared" si="0"/>
        <v>170</v>
      </c>
    </row>
    <row r="45" spans="1:17" ht="28.5" customHeight="1">
      <c r="A45" s="24">
        <v>34</v>
      </c>
      <c r="B45" s="24" t="s">
        <v>44</v>
      </c>
      <c r="C45" s="215"/>
      <c r="D45" s="216"/>
      <c r="E45" s="219"/>
      <c r="F45" s="222"/>
      <c r="G45" s="219"/>
      <c r="H45" s="232"/>
      <c r="I45" s="219">
        <v>210</v>
      </c>
      <c r="J45" s="220">
        <f t="shared" si="6"/>
        <v>210</v>
      </c>
      <c r="K45" s="223">
        <v>230</v>
      </c>
      <c r="L45" s="220">
        <f t="shared" si="7"/>
        <v>230</v>
      </c>
      <c r="M45" s="223">
        <v>215</v>
      </c>
      <c r="N45" s="220">
        <v>215</v>
      </c>
      <c r="O45" s="210">
        <v>3</v>
      </c>
      <c r="P45" s="313">
        <f t="shared" si="0"/>
        <v>218.33333333333334</v>
      </c>
      <c r="Q45" s="313">
        <f t="shared" si="0"/>
        <v>218.33333333333334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62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120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140</v>
      </c>
      <c r="L47" s="220">
        <v>150</v>
      </c>
      <c r="M47" s="223">
        <v>130</v>
      </c>
      <c r="N47" s="220">
        <v>135</v>
      </c>
      <c r="O47" s="210">
        <v>6</v>
      </c>
      <c r="P47" s="313">
        <f t="shared" si="0"/>
        <v>121.5</v>
      </c>
      <c r="Q47" s="313">
        <f t="shared" si="0"/>
        <v>145.66666666666666</v>
      </c>
    </row>
    <row r="48" spans="1:17" ht="18" customHeight="1">
      <c r="A48" s="24">
        <v>36</v>
      </c>
      <c r="B48" s="24" t="s">
        <v>47</v>
      </c>
      <c r="C48" s="215">
        <v>105</v>
      </c>
      <c r="D48" s="216">
        <v>105</v>
      </c>
      <c r="E48" s="219">
        <v>110</v>
      </c>
      <c r="F48" s="222">
        <f>E48</f>
        <v>110</v>
      </c>
      <c r="G48" s="221">
        <v>100</v>
      </c>
      <c r="H48" s="231">
        <v>100</v>
      </c>
      <c r="I48" s="219">
        <v>100</v>
      </c>
      <c r="J48" s="220">
        <v>100</v>
      </c>
      <c r="K48" s="223">
        <v>115</v>
      </c>
      <c r="L48" s="220">
        <v>115</v>
      </c>
      <c r="M48" s="223">
        <v>100</v>
      </c>
      <c r="N48" s="220">
        <v>100</v>
      </c>
      <c r="O48" s="210">
        <v>5</v>
      </c>
      <c r="P48" s="313">
        <f t="shared" si="0"/>
        <v>105</v>
      </c>
      <c r="Q48" s="313">
        <f t="shared" si="0"/>
        <v>105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/>
      <c r="F49" s="222"/>
      <c r="G49" s="221"/>
      <c r="H49" s="231"/>
      <c r="I49" s="219">
        <v>160</v>
      </c>
      <c r="J49" s="220">
        <v>160</v>
      </c>
      <c r="K49" s="223">
        <v>180</v>
      </c>
      <c r="L49" s="220">
        <v>180</v>
      </c>
      <c r="M49" s="223">
        <v>145</v>
      </c>
      <c r="N49" s="220">
        <v>215</v>
      </c>
      <c r="O49" s="210">
        <v>4</v>
      </c>
      <c r="P49" s="313">
        <f>AVERAGE(C49,E49,G49,I49,K49,M49)</f>
        <v>176.25</v>
      </c>
      <c r="Q49" s="313">
        <f t="shared" si="0"/>
        <v>193.75</v>
      </c>
    </row>
    <row r="50" spans="1:17" ht="18" customHeight="1">
      <c r="A50" s="24">
        <v>38</v>
      </c>
      <c r="B50" s="24" t="s">
        <v>49</v>
      </c>
      <c r="C50" s="215">
        <v>170</v>
      </c>
      <c r="D50" s="216">
        <v>170</v>
      </c>
      <c r="E50" s="219"/>
      <c r="F50" s="222"/>
      <c r="G50" s="221">
        <v>170</v>
      </c>
      <c r="H50" s="231">
        <v>170</v>
      </c>
      <c r="I50" s="219">
        <v>160</v>
      </c>
      <c r="J50" s="220">
        <f t="shared" ref="J50" si="8">I50</f>
        <v>160</v>
      </c>
      <c r="K50" s="223">
        <v>140</v>
      </c>
      <c r="L50" s="220">
        <v>140</v>
      </c>
      <c r="M50" s="223">
        <v>160</v>
      </c>
      <c r="N50" s="220">
        <f>M50</f>
        <v>160</v>
      </c>
      <c r="O50" s="210">
        <v>5</v>
      </c>
      <c r="P50" s="313">
        <f t="shared" si="0"/>
        <v>160</v>
      </c>
      <c r="Q50" s="313">
        <f t="shared" si="0"/>
        <v>160</v>
      </c>
    </row>
    <row r="51" spans="1:17" ht="18.75" customHeight="1">
      <c r="A51" s="24">
        <v>39</v>
      </c>
      <c r="B51" s="24" t="s">
        <v>50</v>
      </c>
      <c r="C51" s="215">
        <v>162</v>
      </c>
      <c r="D51" s="216">
        <v>162</v>
      </c>
      <c r="E51" s="219"/>
      <c r="F51" s="222"/>
      <c r="G51" s="221">
        <v>185</v>
      </c>
      <c r="H51" s="231">
        <v>185</v>
      </c>
      <c r="I51" s="219">
        <v>150</v>
      </c>
      <c r="J51" s="220">
        <v>150</v>
      </c>
      <c r="K51" s="223">
        <v>180</v>
      </c>
      <c r="L51" s="220">
        <v>180</v>
      </c>
      <c r="M51" s="223">
        <v>160</v>
      </c>
      <c r="N51" s="220">
        <f>M51</f>
        <v>160</v>
      </c>
      <c r="O51" s="210">
        <v>5</v>
      </c>
      <c r="P51" s="313">
        <f t="shared" si="0"/>
        <v>167.4</v>
      </c>
      <c r="Q51" s="313">
        <f t="shared" si="0"/>
        <v>167.4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62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72</v>
      </c>
      <c r="D53" s="216">
        <v>72</v>
      </c>
      <c r="E53" s="219">
        <v>80</v>
      </c>
      <c r="F53" s="220">
        <v>80</v>
      </c>
      <c r="G53" s="221">
        <v>72</v>
      </c>
      <c r="H53" s="222">
        <v>72</v>
      </c>
      <c r="I53" s="233">
        <v>72</v>
      </c>
      <c r="J53" s="234">
        <v>72</v>
      </c>
      <c r="K53" s="233">
        <v>70</v>
      </c>
      <c r="L53" s="234">
        <v>70</v>
      </c>
      <c r="M53" s="233">
        <v>80</v>
      </c>
      <c r="N53" s="234">
        <v>80</v>
      </c>
      <c r="O53" s="210">
        <v>6</v>
      </c>
      <c r="P53" s="313">
        <f t="shared" si="0"/>
        <v>74.333333333333329</v>
      </c>
      <c r="Q53" s="313">
        <f t="shared" si="0"/>
        <v>74.333333333333329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2" fitToHeight="0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6"/>
  <sheetViews>
    <sheetView view="pageBreakPreview" topLeftCell="A2" zoomScale="75" zoomScaleNormal="75" zoomScaleSheetLayoutView="75" workbookViewId="0">
      <pane xSplit="2" ySplit="5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H12" sqref="H12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7" width="11.7109375" style="10" customWidth="1"/>
    <col min="18" max="16384" width="9.140625" style="10"/>
  </cols>
  <sheetData>
    <row r="1" spans="1:17" hidden="1"/>
    <row r="2" spans="1:17" ht="21.75" customHeight="1">
      <c r="A2" s="11"/>
      <c r="B2" s="489" t="s">
        <v>174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364"/>
    </row>
    <row r="3" spans="1:17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363" t="s">
        <v>58</v>
      </c>
      <c r="P3" s="487" t="s">
        <v>56</v>
      </c>
      <c r="Q3" s="487"/>
    </row>
    <row r="4" spans="1:17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363" t="s">
        <v>64</v>
      </c>
      <c r="P4" s="487"/>
      <c r="Q4" s="487"/>
    </row>
    <row r="5" spans="1:17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2" t="s">
        <v>65</v>
      </c>
      <c r="P5" s="23" t="s">
        <v>5</v>
      </c>
      <c r="Q5" s="22" t="s">
        <v>6</v>
      </c>
    </row>
    <row r="6" spans="1:17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6"/>
      <c r="P6" s="27"/>
      <c r="Q6" s="27"/>
    </row>
    <row r="7" spans="1:17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208">
        <v>6</v>
      </c>
      <c r="P7" s="313">
        <f>AVERAGE(C7,E7,G7,I7,K7,M7)</f>
        <v>35.666666666666664</v>
      </c>
      <c r="Q7" s="313">
        <f>AVERAGE(D7,F7,H7,J7,L7,N7)</f>
        <v>36.666666666666664</v>
      </c>
    </row>
    <row r="8" spans="1:17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208">
        <v>6</v>
      </c>
      <c r="P8" s="313">
        <f t="shared" ref="P8:Q53" si="0">AVERAGE(C8,E8,G8,I8,K8,M8)</f>
        <v>59.833333333333336</v>
      </c>
      <c r="Q8" s="313">
        <f>AVERAGE(D8,F8,H8,J8,L8,N8)</f>
        <v>85.166666666666671</v>
      </c>
    </row>
    <row r="9" spans="1:17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208">
        <v>6</v>
      </c>
      <c r="P9" s="313">
        <f>AVERAGE(C9,E9,G9,I9,K9,M9)</f>
        <v>70.833333333333329</v>
      </c>
      <c r="Q9" s="313">
        <f t="shared" si="0"/>
        <v>70.833333333333329</v>
      </c>
    </row>
    <row r="10" spans="1:17" ht="31.5" customHeight="1">
      <c r="A10" s="24">
        <v>4</v>
      </c>
      <c r="B10" s="24" t="s">
        <v>10</v>
      </c>
      <c r="C10" s="215">
        <v>34</v>
      </c>
      <c r="D10" s="216">
        <v>40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36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208">
        <v>6</v>
      </c>
      <c r="P10" s="313">
        <f t="shared" si="0"/>
        <v>36.333333333333336</v>
      </c>
      <c r="Q10" s="313">
        <f t="shared" si="0"/>
        <v>39.833333333333336</v>
      </c>
    </row>
    <row r="11" spans="1:17" ht="25.5" customHeight="1">
      <c r="A11" s="24">
        <v>5</v>
      </c>
      <c r="B11" s="24" t="s">
        <v>11</v>
      </c>
      <c r="C11" s="215">
        <v>106</v>
      </c>
      <c r="D11" s="216">
        <v>115</v>
      </c>
      <c r="E11" s="218">
        <v>123</v>
      </c>
      <c r="F11" s="213">
        <v>123</v>
      </c>
      <c r="G11" s="215">
        <v>109</v>
      </c>
      <c r="H11" s="239">
        <v>166</v>
      </c>
      <c r="I11" s="215">
        <v>105</v>
      </c>
      <c r="J11" s="213">
        <v>125</v>
      </c>
      <c r="K11" s="215">
        <v>110</v>
      </c>
      <c r="L11" s="216">
        <v>110</v>
      </c>
      <c r="M11" s="215">
        <v>115</v>
      </c>
      <c r="N11" s="216">
        <v>128</v>
      </c>
      <c r="O11" s="208">
        <v>6</v>
      </c>
      <c r="P11" s="313">
        <f t="shared" si="0"/>
        <v>111.33333333333333</v>
      </c>
      <c r="Q11" s="313">
        <f t="shared" si="0"/>
        <v>127.83333333333333</v>
      </c>
    </row>
    <row r="12" spans="1:17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46</v>
      </c>
      <c r="L12" s="216">
        <v>46</v>
      </c>
      <c r="M12" s="215">
        <v>50</v>
      </c>
      <c r="N12" s="216">
        <v>50</v>
      </c>
      <c r="O12" s="208">
        <v>6</v>
      </c>
      <c r="P12" s="313">
        <f t="shared" si="0"/>
        <v>50</v>
      </c>
      <c r="Q12" s="313">
        <f t="shared" si="0"/>
        <v>50</v>
      </c>
    </row>
    <row r="13" spans="1:17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208">
        <v>6</v>
      </c>
      <c r="P13" s="313">
        <f t="shared" si="0"/>
        <v>17.833333333333332</v>
      </c>
      <c r="Q13" s="313">
        <f t="shared" si="0"/>
        <v>17.833333333333332</v>
      </c>
    </row>
    <row r="14" spans="1:17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208">
        <v>6</v>
      </c>
      <c r="P14" s="313">
        <f t="shared" si="0"/>
        <v>423.33333333333331</v>
      </c>
      <c r="Q14" s="313">
        <f t="shared" si="0"/>
        <v>435</v>
      </c>
    </row>
    <row r="15" spans="1:17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209"/>
      <c r="P15" s="313" t="e">
        <f t="shared" si="0"/>
        <v>#DIV/0!</v>
      </c>
      <c r="Q15" s="313" t="e">
        <f t="shared" si="0"/>
        <v>#DIV/0!</v>
      </c>
    </row>
    <row r="16" spans="1:17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65"/>
      <c r="P16" s="313" t="e">
        <f t="shared" si="0"/>
        <v>#DIV/0!</v>
      </c>
      <c r="Q16" s="313" t="e">
        <f t="shared" si="0"/>
        <v>#DIV/0!</v>
      </c>
    </row>
    <row r="17" spans="1:17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210">
        <v>6</v>
      </c>
      <c r="P17" s="313">
        <f t="shared" si="0"/>
        <v>216.66666666666666</v>
      </c>
      <c r="Q17" s="313">
        <f t="shared" si="0"/>
        <v>235.5</v>
      </c>
    </row>
    <row r="18" spans="1:17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210">
        <v>6</v>
      </c>
      <c r="P18" s="313">
        <f t="shared" si="0"/>
        <v>373.66666666666669</v>
      </c>
      <c r="Q18" s="313">
        <f t="shared" si="0"/>
        <v>440</v>
      </c>
    </row>
    <row r="19" spans="1:17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210">
        <v>4</v>
      </c>
      <c r="P19" s="313">
        <f>AVERAGE(C19,E19,G19,I19,K19,M19)</f>
        <v>414.6</v>
      </c>
      <c r="Q19" s="313">
        <f>AVERAGE(D19,F19,H19,J19,L19,N19)</f>
        <v>521</v>
      </c>
    </row>
    <row r="20" spans="1:17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65"/>
      <c r="P20" s="313"/>
      <c r="Q20" s="313"/>
    </row>
    <row r="21" spans="1:17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210">
        <v>2</v>
      </c>
      <c r="P21" s="313">
        <f t="shared" si="0"/>
        <v>270</v>
      </c>
      <c r="Q21" s="313">
        <f t="shared" si="0"/>
        <v>270</v>
      </c>
    </row>
    <row r="22" spans="1:17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210">
        <v>1</v>
      </c>
      <c r="P22" s="313">
        <f t="shared" si="0"/>
        <v>365</v>
      </c>
      <c r="Q22" s="313">
        <f t="shared" si="0"/>
        <v>365</v>
      </c>
    </row>
    <row r="23" spans="1:17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210">
        <v>6</v>
      </c>
      <c r="P23" s="313">
        <f t="shared" si="0"/>
        <v>162.5</v>
      </c>
      <c r="Q23" s="313">
        <f t="shared" si="0"/>
        <v>168.33333333333334</v>
      </c>
    </row>
    <row r="24" spans="1:17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210">
        <v>4</v>
      </c>
      <c r="P24" s="313">
        <f t="shared" si="0"/>
        <v>122</v>
      </c>
      <c r="Q24" s="313">
        <f t="shared" si="0"/>
        <v>155</v>
      </c>
    </row>
    <row r="25" spans="1:17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210">
        <v>2</v>
      </c>
      <c r="P25" s="313">
        <f t="shared" si="0"/>
        <v>372.5</v>
      </c>
      <c r="Q25" s="313">
        <f t="shared" si="0"/>
        <v>372.5</v>
      </c>
    </row>
    <row r="26" spans="1:17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210">
        <v>2</v>
      </c>
      <c r="P26" s="313">
        <f t="shared" si="0"/>
        <v>279.5</v>
      </c>
      <c r="Q26" s="313">
        <f t="shared" si="0"/>
        <v>279.5</v>
      </c>
    </row>
    <row r="27" spans="1:17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210">
        <v>6</v>
      </c>
      <c r="P27" s="313">
        <f t="shared" si="0"/>
        <v>27.166666666666668</v>
      </c>
      <c r="Q27" s="313">
        <f t="shared" si="0"/>
        <v>83</v>
      </c>
    </row>
    <row r="28" spans="1:17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65"/>
      <c r="P28" s="313"/>
      <c r="Q28" s="313"/>
    </row>
    <row r="29" spans="1:17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210">
        <v>4</v>
      </c>
      <c r="P29" s="313">
        <f t="shared" si="0"/>
        <v>26.5</v>
      </c>
      <c r="Q29" s="313">
        <f t="shared" si="0"/>
        <v>26.5</v>
      </c>
    </row>
    <row r="30" spans="1:17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210"/>
      <c r="P30" s="313" t="e">
        <f t="shared" si="0"/>
        <v>#DIV/0!</v>
      </c>
      <c r="Q30" s="313" t="e">
        <f t="shared" si="0"/>
        <v>#DIV/0!</v>
      </c>
    </row>
    <row r="31" spans="1:17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65"/>
      <c r="P31" s="313" t="e">
        <f t="shared" si="0"/>
        <v>#DIV/0!</v>
      </c>
      <c r="Q31" s="313" t="e">
        <f t="shared" si="0"/>
        <v>#DIV/0!</v>
      </c>
    </row>
    <row r="32" spans="1:17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210">
        <v>6</v>
      </c>
      <c r="P32" s="313">
        <f t="shared" si="0"/>
        <v>69.833333333333329</v>
      </c>
      <c r="Q32" s="313">
        <f t="shared" si="0"/>
        <v>76.333333333333329</v>
      </c>
    </row>
    <row r="33" spans="1:17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210">
        <v>5</v>
      </c>
      <c r="P33" s="313">
        <f t="shared" si="0"/>
        <v>595.56363636363642</v>
      </c>
      <c r="Q33" s="313">
        <f t="shared" si="0"/>
        <v>595.6</v>
      </c>
    </row>
    <row r="34" spans="1:17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210">
        <v>6</v>
      </c>
      <c r="P34" s="313">
        <f t="shared" si="0"/>
        <v>338.66666666666669</v>
      </c>
      <c r="Q34" s="313">
        <f t="shared" si="0"/>
        <v>355.33333333333331</v>
      </c>
    </row>
    <row r="35" spans="1:17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210">
        <v>2</v>
      </c>
      <c r="P35" s="313">
        <f>AVERAGE(C35,E35,G35,I35,K35,M35)</f>
        <v>97.5</v>
      </c>
      <c r="Q35" s="313">
        <f>AVERAGE(D35,F35,H35,J35,L35,N35)</f>
        <v>97.5</v>
      </c>
    </row>
    <row r="36" spans="1:17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210">
        <v>6</v>
      </c>
      <c r="P36" s="313">
        <f t="shared" si="0"/>
        <v>328.68518518518516</v>
      </c>
      <c r="Q36" s="313">
        <f t="shared" si="0"/>
        <v>328.66666666666669</v>
      </c>
    </row>
    <row r="37" spans="1:17" ht="33">
      <c r="A37" s="24">
        <v>27</v>
      </c>
      <c r="B37" s="24" t="s">
        <v>36</v>
      </c>
      <c r="C37" s="215">
        <v>350</v>
      </c>
      <c r="D37" s="216">
        <v>380</v>
      </c>
      <c r="E37" s="219">
        <v>370</v>
      </c>
      <c r="F37" s="220">
        <v>370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210">
        <v>6</v>
      </c>
      <c r="P37" s="313">
        <f t="shared" si="0"/>
        <v>356.33333333333331</v>
      </c>
      <c r="Q37" s="313">
        <f t="shared" si="0"/>
        <v>486.33333333333331</v>
      </c>
    </row>
    <row r="38" spans="1:17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65"/>
      <c r="P38" s="313" t="e">
        <f t="shared" si="0"/>
        <v>#DIV/0!</v>
      </c>
      <c r="Q38" s="313" t="e">
        <f t="shared" si="0"/>
        <v>#DIV/0!</v>
      </c>
    </row>
    <row r="39" spans="1:17" ht="30.75" customHeight="1">
      <c r="A39" s="24">
        <v>28</v>
      </c>
      <c r="B39" s="24" t="s">
        <v>38</v>
      </c>
      <c r="C39" s="215">
        <v>22</v>
      </c>
      <c r="D39" s="216">
        <f>C39</f>
        <v>22</v>
      </c>
      <c r="E39" s="219"/>
      <c r="F39" s="222"/>
      <c r="G39" s="219">
        <v>22</v>
      </c>
      <c r="H39" s="232">
        <v>22</v>
      </c>
      <c r="I39" s="219">
        <v>24</v>
      </c>
      <c r="J39" s="220">
        <f>I39</f>
        <v>24</v>
      </c>
      <c r="K39" s="223"/>
      <c r="L39" s="220"/>
      <c r="M39" s="223"/>
      <c r="N39" s="220"/>
      <c r="O39" s="210">
        <v>4</v>
      </c>
      <c r="P39" s="313">
        <f t="shared" si="0"/>
        <v>22.666666666666668</v>
      </c>
      <c r="Q39" s="313">
        <f t="shared" si="0"/>
        <v>22.666666666666668</v>
      </c>
    </row>
    <row r="40" spans="1:17" ht="30" customHeight="1">
      <c r="A40" s="24">
        <v>29</v>
      </c>
      <c r="B40" s="24" t="s">
        <v>39</v>
      </c>
      <c r="C40" s="215">
        <v>21</v>
      </c>
      <c r="D40" s="216">
        <f>C40</f>
        <v>21</v>
      </c>
      <c r="E40" s="219">
        <v>26</v>
      </c>
      <c r="F40" s="222">
        <f>E40</f>
        <v>26</v>
      </c>
      <c r="G40" s="219">
        <v>23</v>
      </c>
      <c r="H40" s="232">
        <v>23</v>
      </c>
      <c r="I40" s="219">
        <v>21</v>
      </c>
      <c r="J40" s="220">
        <f t="shared" ref="J40:J45" si="6">I40</f>
        <v>21</v>
      </c>
      <c r="K40" s="223">
        <v>23</v>
      </c>
      <c r="L40" s="220">
        <f t="shared" ref="L40:L45" si="7">K40</f>
        <v>23</v>
      </c>
      <c r="M40" s="223">
        <v>23</v>
      </c>
      <c r="N40" s="220">
        <v>23</v>
      </c>
      <c r="O40" s="210">
        <v>6</v>
      </c>
      <c r="P40" s="313">
        <f t="shared" si="0"/>
        <v>22.833333333333332</v>
      </c>
      <c r="Q40" s="313">
        <f t="shared" si="0"/>
        <v>22.833333333333332</v>
      </c>
    </row>
    <row r="41" spans="1:17" ht="38.25" customHeight="1">
      <c r="A41" s="24">
        <v>30</v>
      </c>
      <c r="B41" s="24" t="s">
        <v>40</v>
      </c>
      <c r="C41" s="215">
        <v>10</v>
      </c>
      <c r="D41" s="216">
        <f>C41</f>
        <v>10</v>
      </c>
      <c r="E41" s="219"/>
      <c r="F41" s="222"/>
      <c r="G41" s="219">
        <v>15</v>
      </c>
      <c r="H41" s="232">
        <v>15</v>
      </c>
      <c r="I41" s="219">
        <v>10</v>
      </c>
      <c r="J41" s="220">
        <f t="shared" si="6"/>
        <v>10</v>
      </c>
      <c r="K41" s="223">
        <v>12</v>
      </c>
      <c r="L41" s="220">
        <f t="shared" si="7"/>
        <v>12</v>
      </c>
      <c r="M41" s="223">
        <v>12</v>
      </c>
      <c r="N41" s="220">
        <v>12</v>
      </c>
      <c r="O41" s="210">
        <v>5</v>
      </c>
      <c r="P41" s="313">
        <f t="shared" si="0"/>
        <v>11.8</v>
      </c>
      <c r="Q41" s="313">
        <f t="shared" si="0"/>
        <v>11.8</v>
      </c>
    </row>
    <row r="42" spans="1:17" ht="27.75" customHeight="1">
      <c r="A42" s="24">
        <v>31</v>
      </c>
      <c r="B42" s="24" t="s">
        <v>41</v>
      </c>
      <c r="C42" s="215">
        <v>22</v>
      </c>
      <c r="D42" s="216">
        <v>86</v>
      </c>
      <c r="E42" s="219"/>
      <c r="F42" s="222"/>
      <c r="G42" s="219">
        <v>24</v>
      </c>
      <c r="H42" s="232">
        <f>G42</f>
        <v>24</v>
      </c>
      <c r="I42" s="219">
        <v>23</v>
      </c>
      <c r="J42" s="220">
        <f t="shared" si="6"/>
        <v>23</v>
      </c>
      <c r="K42" s="223">
        <v>24</v>
      </c>
      <c r="L42" s="220">
        <f t="shared" si="7"/>
        <v>24</v>
      </c>
      <c r="M42" s="223">
        <v>72</v>
      </c>
      <c r="N42" s="220">
        <v>72</v>
      </c>
      <c r="O42" s="210">
        <v>6</v>
      </c>
      <c r="P42" s="313">
        <f t="shared" si="0"/>
        <v>33</v>
      </c>
      <c r="Q42" s="313">
        <f t="shared" si="0"/>
        <v>45.8</v>
      </c>
    </row>
    <row r="43" spans="1:17" ht="18.75" customHeight="1">
      <c r="A43" s="24">
        <v>32</v>
      </c>
      <c r="B43" s="24" t="s">
        <v>42</v>
      </c>
      <c r="C43" s="215">
        <v>82</v>
      </c>
      <c r="D43" s="216">
        <f>C43</f>
        <v>82</v>
      </c>
      <c r="E43" s="219"/>
      <c r="F43" s="222"/>
      <c r="G43" s="219">
        <v>110</v>
      </c>
      <c r="H43" s="232">
        <v>110</v>
      </c>
      <c r="I43" s="219">
        <v>195</v>
      </c>
      <c r="J43" s="220">
        <f t="shared" si="6"/>
        <v>195</v>
      </c>
      <c r="K43" s="223">
        <v>170</v>
      </c>
      <c r="L43" s="220">
        <f t="shared" si="7"/>
        <v>170</v>
      </c>
      <c r="M43" s="223">
        <v>205</v>
      </c>
      <c r="N43" s="220">
        <v>205</v>
      </c>
      <c r="O43" s="210">
        <v>4</v>
      </c>
      <c r="P43" s="313">
        <f t="shared" si="0"/>
        <v>152.4</v>
      </c>
      <c r="Q43" s="313">
        <f t="shared" si="0"/>
        <v>152.4</v>
      </c>
    </row>
    <row r="44" spans="1:17" ht="20.25" customHeight="1">
      <c r="A44" s="24">
        <v>33</v>
      </c>
      <c r="B44" s="24" t="s">
        <v>43</v>
      </c>
      <c r="C44" s="215">
        <v>90</v>
      </c>
      <c r="D44" s="216">
        <f>C44</f>
        <v>90</v>
      </c>
      <c r="E44" s="219"/>
      <c r="F44" s="222"/>
      <c r="G44" s="219"/>
      <c r="H44" s="232"/>
      <c r="I44" s="219">
        <v>150</v>
      </c>
      <c r="J44" s="220">
        <f t="shared" si="6"/>
        <v>150</v>
      </c>
      <c r="K44" s="223">
        <v>180</v>
      </c>
      <c r="L44" s="220">
        <f t="shared" si="7"/>
        <v>180</v>
      </c>
      <c r="M44" s="223">
        <v>180</v>
      </c>
      <c r="N44" s="220">
        <v>180</v>
      </c>
      <c r="O44" s="210">
        <v>3</v>
      </c>
      <c r="P44" s="313">
        <f>AVERAGE(C44,E44,G44,I44,K44,M44)</f>
        <v>150</v>
      </c>
      <c r="Q44" s="313">
        <f t="shared" si="0"/>
        <v>150</v>
      </c>
    </row>
    <row r="45" spans="1:17" ht="28.5" customHeight="1">
      <c r="A45" s="24">
        <v>34</v>
      </c>
      <c r="B45" s="24" t="s">
        <v>44</v>
      </c>
      <c r="C45" s="215">
        <v>180</v>
      </c>
      <c r="D45" s="216">
        <f>C45</f>
        <v>180</v>
      </c>
      <c r="E45" s="219"/>
      <c r="F45" s="222"/>
      <c r="G45" s="219"/>
      <c r="H45" s="232"/>
      <c r="I45" s="219">
        <v>210</v>
      </c>
      <c r="J45" s="220">
        <f t="shared" si="6"/>
        <v>210</v>
      </c>
      <c r="K45" s="223">
        <v>230</v>
      </c>
      <c r="L45" s="220">
        <f t="shared" si="7"/>
        <v>230</v>
      </c>
      <c r="M45" s="223">
        <v>215</v>
      </c>
      <c r="N45" s="220">
        <v>215</v>
      </c>
      <c r="O45" s="210">
        <v>3</v>
      </c>
      <c r="P45" s="313">
        <f t="shared" si="0"/>
        <v>208.75</v>
      </c>
      <c r="Q45" s="313">
        <f t="shared" si="0"/>
        <v>208.75</v>
      </c>
    </row>
    <row r="46" spans="1:17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65"/>
      <c r="P46" s="313" t="e">
        <f t="shared" si="0"/>
        <v>#DIV/0!</v>
      </c>
      <c r="Q46" s="313" t="e">
        <f t="shared" si="0"/>
        <v>#DIV/0!</v>
      </c>
    </row>
    <row r="47" spans="1:17" ht="21" customHeight="1">
      <c r="A47" s="24">
        <v>35</v>
      </c>
      <c r="B47" s="24" t="s">
        <v>46</v>
      </c>
      <c r="C47" s="215">
        <v>100</v>
      </c>
      <c r="D47" s="216">
        <v>145</v>
      </c>
      <c r="E47" s="219">
        <v>120</v>
      </c>
      <c r="F47" s="222">
        <v>145</v>
      </c>
      <c r="G47" s="221">
        <v>119</v>
      </c>
      <c r="H47" s="231">
        <v>129</v>
      </c>
      <c r="I47" s="219">
        <v>120</v>
      </c>
      <c r="J47" s="220">
        <v>170</v>
      </c>
      <c r="K47" s="223">
        <v>140</v>
      </c>
      <c r="L47" s="220">
        <v>150</v>
      </c>
      <c r="M47" s="223">
        <v>130</v>
      </c>
      <c r="N47" s="220">
        <v>135</v>
      </c>
      <c r="O47" s="210">
        <v>6</v>
      </c>
      <c r="P47" s="313">
        <f t="shared" si="0"/>
        <v>121.5</v>
      </c>
      <c r="Q47" s="313">
        <f t="shared" si="0"/>
        <v>145.66666666666666</v>
      </c>
    </row>
    <row r="48" spans="1:17" ht="18" customHeight="1">
      <c r="A48" s="24">
        <v>36</v>
      </c>
      <c r="B48" s="24" t="s">
        <v>47</v>
      </c>
      <c r="C48" s="215">
        <v>150</v>
      </c>
      <c r="D48" s="216">
        <v>150</v>
      </c>
      <c r="E48" s="219"/>
      <c r="F48" s="222"/>
      <c r="G48" s="221">
        <v>135</v>
      </c>
      <c r="H48" s="231">
        <v>135</v>
      </c>
      <c r="I48" s="219">
        <v>130</v>
      </c>
      <c r="J48" s="220">
        <v>130</v>
      </c>
      <c r="K48" s="223">
        <v>135</v>
      </c>
      <c r="L48" s="220">
        <v>135</v>
      </c>
      <c r="M48" s="223"/>
      <c r="N48" s="220"/>
      <c r="O48" s="210">
        <v>5</v>
      </c>
      <c r="P48" s="313">
        <f t="shared" si="0"/>
        <v>137.5</v>
      </c>
      <c r="Q48" s="313">
        <f t="shared" si="0"/>
        <v>137.5</v>
      </c>
    </row>
    <row r="49" spans="1:17" ht="17.25" customHeight="1">
      <c r="A49" s="24">
        <v>37</v>
      </c>
      <c r="B49" s="24" t="s">
        <v>48</v>
      </c>
      <c r="C49" s="215">
        <v>220</v>
      </c>
      <c r="D49" s="216">
        <v>220</v>
      </c>
      <c r="E49" s="219"/>
      <c r="F49" s="222"/>
      <c r="G49" s="221">
        <v>220</v>
      </c>
      <c r="H49" s="231">
        <v>220</v>
      </c>
      <c r="I49" s="219">
        <v>160</v>
      </c>
      <c r="J49" s="220">
        <v>160</v>
      </c>
      <c r="K49" s="223">
        <v>180</v>
      </c>
      <c r="L49" s="220">
        <v>180</v>
      </c>
      <c r="M49" s="223"/>
      <c r="N49" s="220"/>
      <c r="O49" s="210">
        <v>4</v>
      </c>
      <c r="P49" s="313">
        <f>AVERAGE(C49,E49,G49,I49,K49,M49)</f>
        <v>195</v>
      </c>
      <c r="Q49" s="313">
        <f t="shared" si="0"/>
        <v>195</v>
      </c>
    </row>
    <row r="50" spans="1:17" ht="18" customHeight="1">
      <c r="A50" s="24">
        <v>38</v>
      </c>
      <c r="B50" s="24" t="s">
        <v>49</v>
      </c>
      <c r="C50" s="215">
        <v>170</v>
      </c>
      <c r="D50" s="216">
        <v>170</v>
      </c>
      <c r="E50" s="219"/>
      <c r="F50" s="222"/>
      <c r="G50" s="221">
        <v>209</v>
      </c>
      <c r="H50" s="231">
        <v>209</v>
      </c>
      <c r="I50" s="219">
        <v>160</v>
      </c>
      <c r="J50" s="220">
        <f t="shared" ref="J50" si="8">I50</f>
        <v>160</v>
      </c>
      <c r="K50" s="223">
        <v>140</v>
      </c>
      <c r="L50" s="220">
        <v>140</v>
      </c>
      <c r="M50" s="223"/>
      <c r="N50" s="220"/>
      <c r="O50" s="210">
        <v>5</v>
      </c>
      <c r="P50" s="313">
        <f t="shared" si="0"/>
        <v>169.75</v>
      </c>
      <c r="Q50" s="313">
        <f t="shared" si="0"/>
        <v>169.75</v>
      </c>
    </row>
    <row r="51" spans="1:17" ht="18.75" customHeight="1">
      <c r="A51" s="24">
        <v>39</v>
      </c>
      <c r="B51" s="24" t="s">
        <v>50</v>
      </c>
      <c r="C51" s="215">
        <v>200</v>
      </c>
      <c r="D51" s="216">
        <v>200</v>
      </c>
      <c r="E51" s="219"/>
      <c r="F51" s="222"/>
      <c r="G51" s="221">
        <v>280</v>
      </c>
      <c r="H51" s="231">
        <v>280</v>
      </c>
      <c r="I51" s="219">
        <v>150</v>
      </c>
      <c r="J51" s="220">
        <v>150</v>
      </c>
      <c r="K51" s="223">
        <v>180</v>
      </c>
      <c r="L51" s="220">
        <v>180</v>
      </c>
      <c r="M51" s="223"/>
      <c r="N51" s="220"/>
      <c r="O51" s="210">
        <v>5</v>
      </c>
      <c r="P51" s="313">
        <f t="shared" si="0"/>
        <v>202.5</v>
      </c>
      <c r="Q51" s="313">
        <f t="shared" si="0"/>
        <v>202.5</v>
      </c>
    </row>
    <row r="52" spans="1:17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65"/>
      <c r="P52" s="313" t="e">
        <f t="shared" si="0"/>
        <v>#DIV/0!</v>
      </c>
      <c r="Q52" s="313" t="e">
        <f t="shared" si="0"/>
        <v>#DIV/0!</v>
      </c>
    </row>
    <row r="53" spans="1:17" ht="29.25" customHeight="1">
      <c r="A53" s="24">
        <v>40</v>
      </c>
      <c r="B53" s="24" t="s">
        <v>52</v>
      </c>
      <c r="C53" s="215">
        <v>72</v>
      </c>
      <c r="D53" s="216">
        <v>72</v>
      </c>
      <c r="E53" s="219">
        <v>80</v>
      </c>
      <c r="F53" s="220">
        <v>80</v>
      </c>
      <c r="G53" s="221">
        <v>75</v>
      </c>
      <c r="H53" s="222">
        <v>75</v>
      </c>
      <c r="I53" s="233">
        <v>72</v>
      </c>
      <c r="J53" s="234">
        <v>72</v>
      </c>
      <c r="K53" s="233">
        <v>75</v>
      </c>
      <c r="L53" s="234">
        <v>75</v>
      </c>
      <c r="M53" s="233">
        <v>80</v>
      </c>
      <c r="N53" s="234">
        <v>80</v>
      </c>
      <c r="O53" s="210">
        <v>6</v>
      </c>
      <c r="P53" s="313">
        <f t="shared" si="0"/>
        <v>75.666666666666671</v>
      </c>
      <c r="Q53" s="313">
        <f t="shared" si="0"/>
        <v>75.666666666666671</v>
      </c>
    </row>
    <row r="54" spans="1:17">
      <c r="O54" s="52"/>
    </row>
    <row r="55" spans="1:17" ht="33">
      <c r="B55" s="53" t="s">
        <v>84</v>
      </c>
      <c r="C55" s="54"/>
      <c r="D55" s="54"/>
    </row>
    <row r="56" spans="1:17" ht="19.5" customHeight="1">
      <c r="B56" s="55"/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P3:Q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44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G48" sqref="G48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6384" width="9.140625" style="10"/>
  </cols>
  <sheetData>
    <row r="1" spans="1:16" hidden="1"/>
    <row r="2" spans="1:16" ht="21.75" customHeight="1">
      <c r="A2" s="11"/>
      <c r="B2" s="489" t="s">
        <v>175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35.666666666666664</v>
      </c>
      <c r="P7" s="313">
        <f>AVERAGE(D7,F7,H7,J7,L7,N7)</f>
        <v>36.666666666666664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59.833333333333336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70.833333333333329</v>
      </c>
      <c r="P9" s="313">
        <f t="shared" si="0"/>
        <v>70.833333333333329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50</v>
      </c>
      <c r="D12" s="216">
        <f>C12</f>
        <v>50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50</v>
      </c>
      <c r="L12" s="216">
        <v>50</v>
      </c>
      <c r="M12" s="215">
        <v>50</v>
      </c>
      <c r="N12" s="216">
        <v>50</v>
      </c>
      <c r="O12" s="313">
        <f t="shared" si="0"/>
        <v>50.666666666666664</v>
      </c>
      <c r="P12" s="313">
        <f t="shared" si="0"/>
        <v>50.666666666666664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162.5</v>
      </c>
      <c r="P23" s="313">
        <f t="shared" si="0"/>
        <v>168.33333333333334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24</v>
      </c>
      <c r="D39" s="216">
        <f>C39</f>
        <v>24</v>
      </c>
      <c r="E39" s="219"/>
      <c r="F39" s="222"/>
      <c r="G39" s="219">
        <v>22</v>
      </c>
      <c r="H39" s="232">
        <f>G39</f>
        <v>22</v>
      </c>
      <c r="I39" s="219">
        <v>24</v>
      </c>
      <c r="J39" s="220">
        <f t="shared" ref="J39:J45" si="6">I39</f>
        <v>24</v>
      </c>
      <c r="K39" s="223"/>
      <c r="L39" s="220"/>
      <c r="M39" s="223"/>
      <c r="N39" s="220"/>
      <c r="O39" s="313">
        <f t="shared" si="0"/>
        <v>23.333333333333332</v>
      </c>
      <c r="P39" s="313">
        <f t="shared" si="0"/>
        <v>23.333333333333332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5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28</v>
      </c>
      <c r="J40" s="220">
        <f t="shared" si="6"/>
        <v>28</v>
      </c>
      <c r="K40" s="223"/>
      <c r="L40" s="220"/>
      <c r="M40" s="223"/>
      <c r="N40" s="220"/>
      <c r="O40" s="313">
        <f t="shared" si="0"/>
        <v>27.75</v>
      </c>
      <c r="P40" s="313">
        <f t="shared" si="0"/>
        <v>27.75</v>
      </c>
    </row>
    <row r="41" spans="1:16" ht="38.25" customHeight="1">
      <c r="A41" s="24">
        <v>30</v>
      </c>
      <c r="B41" s="24" t="s">
        <v>40</v>
      </c>
      <c r="C41" s="215">
        <v>16</v>
      </c>
      <c r="D41" s="216">
        <f t="shared" si="7"/>
        <v>16</v>
      </c>
      <c r="E41" s="219">
        <v>18</v>
      </c>
      <c r="F41" s="222">
        <v>18</v>
      </c>
      <c r="G41" s="219">
        <v>14</v>
      </c>
      <c r="H41" s="232">
        <f t="shared" si="8"/>
        <v>14</v>
      </c>
      <c r="I41" s="219">
        <v>15</v>
      </c>
      <c r="J41" s="220">
        <f t="shared" si="6"/>
        <v>15</v>
      </c>
      <c r="K41" s="223">
        <v>29</v>
      </c>
      <c r="L41" s="220">
        <f t="shared" ref="L41:L45" si="9">K41</f>
        <v>29</v>
      </c>
      <c r="M41" s="223"/>
      <c r="N41" s="220"/>
      <c r="O41" s="313">
        <f t="shared" si="0"/>
        <v>18.399999999999999</v>
      </c>
      <c r="P41" s="313">
        <f t="shared" si="0"/>
        <v>18.399999999999999</v>
      </c>
    </row>
    <row r="42" spans="1:16" ht="27.75" customHeight="1">
      <c r="A42" s="24">
        <v>31</v>
      </c>
      <c r="B42" s="24" t="s">
        <v>41</v>
      </c>
      <c r="C42" s="215">
        <v>29</v>
      </c>
      <c r="D42" s="216">
        <f t="shared" si="7"/>
        <v>29</v>
      </c>
      <c r="E42" s="219">
        <v>100</v>
      </c>
      <c r="F42" s="222">
        <v>100</v>
      </c>
      <c r="G42" s="219">
        <v>26</v>
      </c>
      <c r="H42" s="232">
        <f t="shared" si="8"/>
        <v>26</v>
      </c>
      <c r="I42" s="219">
        <v>28</v>
      </c>
      <c r="J42" s="220">
        <f t="shared" si="6"/>
        <v>28</v>
      </c>
      <c r="K42" s="223">
        <v>18</v>
      </c>
      <c r="L42" s="220">
        <f t="shared" si="9"/>
        <v>18</v>
      </c>
      <c r="M42" s="223"/>
      <c r="N42" s="220"/>
      <c r="O42" s="313">
        <f t="shared" si="0"/>
        <v>40.200000000000003</v>
      </c>
      <c r="P42" s="313">
        <f t="shared" si="0"/>
        <v>40.200000000000003</v>
      </c>
    </row>
    <row r="43" spans="1:16" ht="18.75" customHeight="1">
      <c r="A43" s="24">
        <v>32</v>
      </c>
      <c r="B43" s="24" t="s">
        <v>42</v>
      </c>
      <c r="C43" s="215">
        <v>295</v>
      </c>
      <c r="D43" s="216">
        <f t="shared" si="7"/>
        <v>295</v>
      </c>
      <c r="E43" s="219"/>
      <c r="F43" s="222"/>
      <c r="G43" s="219">
        <v>233</v>
      </c>
      <c r="H43" s="232">
        <f t="shared" si="8"/>
        <v>233</v>
      </c>
      <c r="I43" s="219">
        <v>215</v>
      </c>
      <c r="J43" s="220">
        <f t="shared" si="6"/>
        <v>215</v>
      </c>
      <c r="K43" s="223">
        <v>240</v>
      </c>
      <c r="L43" s="220">
        <f t="shared" si="9"/>
        <v>240</v>
      </c>
      <c r="M43" s="223"/>
      <c r="N43" s="220"/>
      <c r="O43" s="313">
        <f t="shared" si="0"/>
        <v>245.75</v>
      </c>
      <c r="P43" s="313">
        <f t="shared" si="0"/>
        <v>245.75</v>
      </c>
    </row>
    <row r="44" spans="1:16" ht="20.25" customHeight="1">
      <c r="A44" s="24">
        <v>33</v>
      </c>
      <c r="B44" s="24" t="s">
        <v>43</v>
      </c>
      <c r="C44" s="215">
        <v>200</v>
      </c>
      <c r="D44" s="216">
        <f t="shared" si="7"/>
        <v>200</v>
      </c>
      <c r="E44" s="219"/>
      <c r="F44" s="222"/>
      <c r="G44" s="219">
        <v>233</v>
      </c>
      <c r="H44" s="232">
        <f t="shared" si="8"/>
        <v>233</v>
      </c>
      <c r="I44" s="219">
        <v>235</v>
      </c>
      <c r="J44" s="220">
        <f t="shared" si="6"/>
        <v>235</v>
      </c>
      <c r="K44" s="223">
        <v>195</v>
      </c>
      <c r="L44" s="220">
        <f t="shared" si="9"/>
        <v>195</v>
      </c>
      <c r="M44" s="223"/>
      <c r="N44" s="220"/>
      <c r="O44" s="313">
        <f>AVERAGE(C44,E44,G44,I44,K44,M44)</f>
        <v>215.75</v>
      </c>
      <c r="P44" s="313">
        <f t="shared" si="0"/>
        <v>215.75</v>
      </c>
    </row>
    <row r="45" spans="1:16" ht="28.5" customHeight="1">
      <c r="A45" s="24">
        <v>34</v>
      </c>
      <c r="B45" s="24" t="s">
        <v>44</v>
      </c>
      <c r="C45" s="215">
        <v>320</v>
      </c>
      <c r="D45" s="216">
        <f t="shared" si="7"/>
        <v>320</v>
      </c>
      <c r="E45" s="219"/>
      <c r="F45" s="222"/>
      <c r="G45" s="219">
        <v>278</v>
      </c>
      <c r="H45" s="232">
        <f t="shared" si="8"/>
        <v>278</v>
      </c>
      <c r="I45" s="219">
        <v>350</v>
      </c>
      <c r="J45" s="220">
        <f t="shared" si="6"/>
        <v>350</v>
      </c>
      <c r="K45" s="223">
        <v>300</v>
      </c>
      <c r="L45" s="220">
        <f t="shared" si="9"/>
        <v>300</v>
      </c>
      <c r="M45" s="223"/>
      <c r="N45" s="220"/>
      <c r="O45" s="313">
        <f t="shared" si="0"/>
        <v>312</v>
      </c>
      <c r="P45" s="313">
        <f t="shared" si="0"/>
        <v>312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130</v>
      </c>
      <c r="D47" s="216">
        <v>160</v>
      </c>
      <c r="E47" s="219">
        <v>120</v>
      </c>
      <c r="F47" s="222">
        <v>145</v>
      </c>
      <c r="G47" s="221">
        <v>135</v>
      </c>
      <c r="H47" s="231">
        <v>150</v>
      </c>
      <c r="I47" s="219">
        <v>135</v>
      </c>
      <c r="J47" s="220">
        <f>I47</f>
        <v>135</v>
      </c>
      <c r="K47" s="223">
        <v>140</v>
      </c>
      <c r="L47" s="220">
        <v>150</v>
      </c>
      <c r="M47" s="223"/>
      <c r="N47" s="220"/>
      <c r="O47" s="313">
        <f t="shared" si="0"/>
        <v>132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150</v>
      </c>
      <c r="D48" s="216">
        <f>C48</f>
        <v>150</v>
      </c>
      <c r="E48" s="219">
        <v>150</v>
      </c>
      <c r="F48" s="222">
        <v>150</v>
      </c>
      <c r="G48" s="221"/>
      <c r="H48" s="231"/>
      <c r="I48" s="219">
        <v>130</v>
      </c>
      <c r="J48" s="220">
        <f t="shared" ref="J48:J51" si="10">I48</f>
        <v>130</v>
      </c>
      <c r="K48" s="223">
        <v>130</v>
      </c>
      <c r="L48" s="220">
        <v>135</v>
      </c>
      <c r="M48" s="223"/>
      <c r="N48" s="220"/>
      <c r="O48" s="313">
        <f t="shared" si="0"/>
        <v>140</v>
      </c>
      <c r="P48" s="313">
        <f t="shared" si="0"/>
        <v>141.25</v>
      </c>
    </row>
    <row r="49" spans="1:16" ht="17.25" customHeight="1">
      <c r="A49" s="24">
        <v>37</v>
      </c>
      <c r="B49" s="24" t="s">
        <v>48</v>
      </c>
      <c r="C49" s="215">
        <v>168</v>
      </c>
      <c r="D49" s="216">
        <v>220</v>
      </c>
      <c r="E49" s="219"/>
      <c r="F49" s="222"/>
      <c r="G49" s="221"/>
      <c r="H49" s="231"/>
      <c r="I49" s="219">
        <v>160</v>
      </c>
      <c r="J49" s="220">
        <f t="shared" si="10"/>
        <v>160</v>
      </c>
      <c r="K49" s="223">
        <v>170</v>
      </c>
      <c r="L49" s="220">
        <v>310</v>
      </c>
      <c r="M49" s="223"/>
      <c r="N49" s="220"/>
      <c r="O49" s="313">
        <f>AVERAGE(C49,E49,G49,I49,K49,M49)</f>
        <v>166</v>
      </c>
      <c r="P49" s="313">
        <f t="shared" si="0"/>
        <v>230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/>
      <c r="F50" s="222"/>
      <c r="G50" s="221"/>
      <c r="H50" s="231"/>
      <c r="I50" s="219">
        <v>115</v>
      </c>
      <c r="J50" s="220">
        <f t="shared" si="10"/>
        <v>115</v>
      </c>
      <c r="K50" s="223">
        <v>120</v>
      </c>
      <c r="L50" s="220">
        <v>120</v>
      </c>
      <c r="M50" s="223"/>
      <c r="N50" s="220"/>
      <c r="O50" s="313">
        <f t="shared" si="0"/>
        <v>118.33333333333333</v>
      </c>
      <c r="P50" s="313">
        <f t="shared" si="0"/>
        <v>118.33333333333333</v>
      </c>
    </row>
    <row r="51" spans="1:16" ht="18.75" customHeight="1">
      <c r="A51" s="24">
        <v>39</v>
      </c>
      <c r="B51" s="24" t="s">
        <v>50</v>
      </c>
      <c r="C51" s="215">
        <v>158</v>
      </c>
      <c r="D51" s="216">
        <v>230</v>
      </c>
      <c r="E51" s="219"/>
      <c r="F51" s="222"/>
      <c r="G51" s="221"/>
      <c r="H51" s="231"/>
      <c r="I51" s="219">
        <v>153</v>
      </c>
      <c r="J51" s="220">
        <f t="shared" si="10"/>
        <v>153</v>
      </c>
      <c r="K51" s="223">
        <v>160</v>
      </c>
      <c r="L51" s="220">
        <v>160</v>
      </c>
      <c r="M51" s="223"/>
      <c r="N51" s="220"/>
      <c r="O51" s="313">
        <f t="shared" si="0"/>
        <v>157</v>
      </c>
      <c r="P51" s="313">
        <f t="shared" si="0"/>
        <v>181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78</v>
      </c>
      <c r="J53" s="234">
        <f>I53</f>
        <v>78</v>
      </c>
      <c r="K53" s="233">
        <v>80</v>
      </c>
      <c r="L53" s="234">
        <f>K53</f>
        <v>80</v>
      </c>
      <c r="M53" s="233"/>
      <c r="N53" s="234"/>
      <c r="O53" s="313">
        <f>AVERAGE(C53,E53,G53,I53,K53,M53)</f>
        <v>81.400000000000006</v>
      </c>
      <c r="P53" s="313">
        <f t="shared" si="0"/>
        <v>81.400000000000006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13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K9" sqref="K9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6384" width="9.140625" style="10"/>
  </cols>
  <sheetData>
    <row r="1" spans="1:16" hidden="1"/>
    <row r="2" spans="1:16" ht="21.75" customHeight="1">
      <c r="A2" s="11"/>
      <c r="B2" s="489" t="s">
        <v>176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35.666666666666664</v>
      </c>
      <c r="P7" s="313">
        <f>AVERAGE(D7,F7,H7,J7,L7,N7)</f>
        <v>36.666666666666664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59.833333333333336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70.833333333333329</v>
      </c>
      <c r="P9" s="313">
        <f t="shared" si="0"/>
        <v>70.833333333333329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52</v>
      </c>
      <c r="D12" s="216">
        <v>52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50</v>
      </c>
      <c r="L12" s="216">
        <v>50</v>
      </c>
      <c r="M12" s="215">
        <v>50</v>
      </c>
      <c r="N12" s="216">
        <v>50</v>
      </c>
      <c r="O12" s="313">
        <f t="shared" si="0"/>
        <v>51</v>
      </c>
      <c r="P12" s="313">
        <f t="shared" si="0"/>
        <v>51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162.5</v>
      </c>
      <c r="P23" s="313">
        <f t="shared" si="0"/>
        <v>168.33333333333334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24</v>
      </c>
      <c r="D39" s="216">
        <f>C39</f>
        <v>24</v>
      </c>
      <c r="E39" s="219"/>
      <c r="F39" s="222"/>
      <c r="G39" s="219">
        <v>22</v>
      </c>
      <c r="H39" s="232">
        <f>G39</f>
        <v>22</v>
      </c>
      <c r="I39" s="219">
        <v>24</v>
      </c>
      <c r="J39" s="220">
        <f t="shared" ref="J39:J45" si="6">I39</f>
        <v>24</v>
      </c>
      <c r="K39" s="223"/>
      <c r="L39" s="220"/>
      <c r="M39" s="223"/>
      <c r="N39" s="220"/>
      <c r="O39" s="313">
        <f t="shared" si="0"/>
        <v>23.333333333333332</v>
      </c>
      <c r="P39" s="313">
        <f t="shared" si="0"/>
        <v>23.333333333333332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5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28</v>
      </c>
      <c r="J40" s="220">
        <f t="shared" si="6"/>
        <v>28</v>
      </c>
      <c r="K40" s="223"/>
      <c r="L40" s="220"/>
      <c r="M40" s="223"/>
      <c r="N40" s="220"/>
      <c r="O40" s="313">
        <f t="shared" si="0"/>
        <v>27.75</v>
      </c>
      <c r="P40" s="313">
        <f t="shared" si="0"/>
        <v>27.75</v>
      </c>
    </row>
    <row r="41" spans="1:16" ht="38.25" customHeight="1">
      <c r="A41" s="24">
        <v>30</v>
      </c>
      <c r="B41" s="24" t="s">
        <v>40</v>
      </c>
      <c r="C41" s="215">
        <v>16</v>
      </c>
      <c r="D41" s="216">
        <f t="shared" si="7"/>
        <v>16</v>
      </c>
      <c r="E41" s="219">
        <v>18</v>
      </c>
      <c r="F41" s="222">
        <v>18</v>
      </c>
      <c r="G41" s="219">
        <v>14</v>
      </c>
      <c r="H41" s="232">
        <f t="shared" si="8"/>
        <v>14</v>
      </c>
      <c r="I41" s="219">
        <v>15</v>
      </c>
      <c r="J41" s="220">
        <f t="shared" si="6"/>
        <v>15</v>
      </c>
      <c r="K41" s="223">
        <v>29</v>
      </c>
      <c r="L41" s="220">
        <f t="shared" ref="L41:L45" si="9">K41</f>
        <v>29</v>
      </c>
      <c r="M41" s="223"/>
      <c r="N41" s="220"/>
      <c r="O41" s="313">
        <f t="shared" si="0"/>
        <v>18.399999999999999</v>
      </c>
      <c r="P41" s="313">
        <f t="shared" si="0"/>
        <v>18.399999999999999</v>
      </c>
    </row>
    <row r="42" spans="1:16" ht="27.75" customHeight="1">
      <c r="A42" s="24">
        <v>31</v>
      </c>
      <c r="B42" s="24" t="s">
        <v>41</v>
      </c>
      <c r="C42" s="215">
        <v>29</v>
      </c>
      <c r="D42" s="216">
        <f t="shared" si="7"/>
        <v>29</v>
      </c>
      <c r="E42" s="219">
        <v>100</v>
      </c>
      <c r="F42" s="222">
        <v>100</v>
      </c>
      <c r="G42" s="219">
        <v>26</v>
      </c>
      <c r="H42" s="232">
        <f t="shared" si="8"/>
        <v>26</v>
      </c>
      <c r="I42" s="219">
        <v>28</v>
      </c>
      <c r="J42" s="220">
        <f t="shared" si="6"/>
        <v>28</v>
      </c>
      <c r="K42" s="223">
        <v>18</v>
      </c>
      <c r="L42" s="220">
        <f t="shared" si="9"/>
        <v>18</v>
      </c>
      <c r="M42" s="223"/>
      <c r="N42" s="220"/>
      <c r="O42" s="313">
        <f t="shared" si="0"/>
        <v>40.200000000000003</v>
      </c>
      <c r="P42" s="313">
        <f t="shared" si="0"/>
        <v>40.200000000000003</v>
      </c>
    </row>
    <row r="43" spans="1:16" ht="18.75" customHeight="1">
      <c r="A43" s="24">
        <v>32</v>
      </c>
      <c r="B43" s="24" t="s">
        <v>42</v>
      </c>
      <c r="C43" s="215">
        <v>295</v>
      </c>
      <c r="D43" s="216">
        <f t="shared" si="7"/>
        <v>295</v>
      </c>
      <c r="E43" s="219"/>
      <c r="F43" s="222"/>
      <c r="G43" s="219">
        <v>233</v>
      </c>
      <c r="H43" s="232">
        <f t="shared" si="8"/>
        <v>233</v>
      </c>
      <c r="I43" s="219">
        <v>215</v>
      </c>
      <c r="J43" s="220">
        <f t="shared" si="6"/>
        <v>215</v>
      </c>
      <c r="K43" s="223">
        <v>240</v>
      </c>
      <c r="L43" s="220">
        <f t="shared" si="9"/>
        <v>240</v>
      </c>
      <c r="M43" s="223"/>
      <c r="N43" s="220"/>
      <c r="O43" s="313">
        <f t="shared" si="0"/>
        <v>245.75</v>
      </c>
      <c r="P43" s="313">
        <f t="shared" si="0"/>
        <v>245.75</v>
      </c>
    </row>
    <row r="44" spans="1:16" ht="20.25" customHeight="1">
      <c r="A44" s="24">
        <v>33</v>
      </c>
      <c r="B44" s="24" t="s">
        <v>43</v>
      </c>
      <c r="C44" s="215">
        <v>200</v>
      </c>
      <c r="D44" s="216">
        <f t="shared" si="7"/>
        <v>200</v>
      </c>
      <c r="E44" s="219"/>
      <c r="F44" s="222"/>
      <c r="G44" s="219">
        <v>233</v>
      </c>
      <c r="H44" s="232">
        <f t="shared" si="8"/>
        <v>233</v>
      </c>
      <c r="I44" s="219">
        <v>235</v>
      </c>
      <c r="J44" s="220">
        <f t="shared" si="6"/>
        <v>235</v>
      </c>
      <c r="K44" s="223">
        <v>195</v>
      </c>
      <c r="L44" s="220">
        <f t="shared" si="9"/>
        <v>195</v>
      </c>
      <c r="M44" s="223"/>
      <c r="N44" s="220"/>
      <c r="O44" s="313">
        <f>AVERAGE(C44,E44,G44,I44,K44,M44)</f>
        <v>215.75</v>
      </c>
      <c r="P44" s="313">
        <f t="shared" si="0"/>
        <v>215.75</v>
      </c>
    </row>
    <row r="45" spans="1:16" ht="28.5" customHeight="1">
      <c r="A45" s="24">
        <v>34</v>
      </c>
      <c r="B45" s="24" t="s">
        <v>44</v>
      </c>
      <c r="C45" s="215">
        <v>320</v>
      </c>
      <c r="D45" s="216">
        <f t="shared" si="7"/>
        <v>320</v>
      </c>
      <c r="E45" s="219"/>
      <c r="F45" s="222"/>
      <c r="G45" s="219">
        <v>278</v>
      </c>
      <c r="H45" s="232">
        <f t="shared" si="8"/>
        <v>278</v>
      </c>
      <c r="I45" s="219">
        <v>350</v>
      </c>
      <c r="J45" s="220">
        <f t="shared" si="6"/>
        <v>350</v>
      </c>
      <c r="K45" s="223">
        <v>300</v>
      </c>
      <c r="L45" s="220">
        <f t="shared" si="9"/>
        <v>300</v>
      </c>
      <c r="M45" s="223"/>
      <c r="N45" s="220"/>
      <c r="O45" s="313">
        <f t="shared" si="0"/>
        <v>312</v>
      </c>
      <c r="P45" s="313">
        <f t="shared" si="0"/>
        <v>312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130</v>
      </c>
      <c r="D47" s="216">
        <v>160</v>
      </c>
      <c r="E47" s="219">
        <v>120</v>
      </c>
      <c r="F47" s="222">
        <v>145</v>
      </c>
      <c r="G47" s="221">
        <v>135</v>
      </c>
      <c r="H47" s="231">
        <v>150</v>
      </c>
      <c r="I47" s="219">
        <v>135</v>
      </c>
      <c r="J47" s="220">
        <f>I47</f>
        <v>135</v>
      </c>
      <c r="K47" s="223">
        <v>140</v>
      </c>
      <c r="L47" s="220">
        <v>150</v>
      </c>
      <c r="M47" s="223"/>
      <c r="N47" s="220"/>
      <c r="O47" s="313">
        <f t="shared" si="0"/>
        <v>132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150</v>
      </c>
      <c r="D48" s="216">
        <f>C48</f>
        <v>150</v>
      </c>
      <c r="E48" s="219">
        <v>150</v>
      </c>
      <c r="F48" s="222">
        <v>150</v>
      </c>
      <c r="G48" s="221">
        <v>139</v>
      </c>
      <c r="H48" s="231">
        <v>139</v>
      </c>
      <c r="I48" s="219">
        <v>130</v>
      </c>
      <c r="J48" s="220">
        <f t="shared" ref="J48:J51" si="10">I48</f>
        <v>130</v>
      </c>
      <c r="K48" s="223">
        <v>130</v>
      </c>
      <c r="L48" s="220">
        <v>135</v>
      </c>
      <c r="M48" s="223"/>
      <c r="N48" s="220"/>
      <c r="O48" s="313">
        <f t="shared" si="0"/>
        <v>139.80000000000001</v>
      </c>
      <c r="P48" s="313">
        <f t="shared" si="0"/>
        <v>140.80000000000001</v>
      </c>
    </row>
    <row r="49" spans="1:16" ht="17.25" customHeight="1">
      <c r="A49" s="24">
        <v>37</v>
      </c>
      <c r="B49" s="24" t="s">
        <v>48</v>
      </c>
      <c r="C49" s="215">
        <v>168</v>
      </c>
      <c r="D49" s="216">
        <v>220</v>
      </c>
      <c r="E49" s="219"/>
      <c r="F49" s="222"/>
      <c r="G49" s="221">
        <v>180</v>
      </c>
      <c r="H49" s="231">
        <v>312</v>
      </c>
      <c r="I49" s="219">
        <v>160</v>
      </c>
      <c r="J49" s="220">
        <f t="shared" si="10"/>
        <v>160</v>
      </c>
      <c r="K49" s="223">
        <v>170</v>
      </c>
      <c r="L49" s="220">
        <v>310</v>
      </c>
      <c r="M49" s="223"/>
      <c r="N49" s="220"/>
      <c r="O49" s="313">
        <f>AVERAGE(C49,E49,G49,I49,K49,M49)</f>
        <v>169.5</v>
      </c>
      <c r="P49" s="313">
        <f t="shared" si="0"/>
        <v>250.5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/>
      <c r="F50" s="222"/>
      <c r="G50" s="221">
        <v>120</v>
      </c>
      <c r="H50" s="231">
        <v>120</v>
      </c>
      <c r="I50" s="219">
        <v>115</v>
      </c>
      <c r="J50" s="220">
        <f t="shared" si="10"/>
        <v>115</v>
      </c>
      <c r="K50" s="223">
        <v>120</v>
      </c>
      <c r="L50" s="220">
        <v>120</v>
      </c>
      <c r="M50" s="223"/>
      <c r="N50" s="220"/>
      <c r="O50" s="313">
        <f t="shared" si="0"/>
        <v>118.75</v>
      </c>
      <c r="P50" s="313">
        <f t="shared" si="0"/>
        <v>118.75</v>
      </c>
    </row>
    <row r="51" spans="1:16" ht="18.75" customHeight="1">
      <c r="A51" s="24">
        <v>39</v>
      </c>
      <c r="B51" s="24" t="s">
        <v>50</v>
      </c>
      <c r="C51" s="215">
        <v>158</v>
      </c>
      <c r="D51" s="216">
        <v>230</v>
      </c>
      <c r="E51" s="219"/>
      <c r="F51" s="222"/>
      <c r="G51" s="221">
        <v>160</v>
      </c>
      <c r="H51" s="231">
        <v>160</v>
      </c>
      <c r="I51" s="219">
        <v>153</v>
      </c>
      <c r="J51" s="220">
        <f t="shared" si="10"/>
        <v>153</v>
      </c>
      <c r="K51" s="223">
        <v>160</v>
      </c>
      <c r="L51" s="220">
        <v>160</v>
      </c>
      <c r="M51" s="223"/>
      <c r="N51" s="220"/>
      <c r="O51" s="313">
        <f t="shared" si="0"/>
        <v>157.75</v>
      </c>
      <c r="P51" s="313">
        <f t="shared" si="0"/>
        <v>175.75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78</v>
      </c>
      <c r="J53" s="234">
        <f>I53</f>
        <v>78</v>
      </c>
      <c r="K53" s="233">
        <v>80</v>
      </c>
      <c r="L53" s="234">
        <f>K53</f>
        <v>80</v>
      </c>
      <c r="M53" s="233"/>
      <c r="N53" s="234"/>
      <c r="O53" s="313">
        <f>AVERAGE(C53,E53,G53,I53,K53,M53)</f>
        <v>81.400000000000006</v>
      </c>
      <c r="P53" s="313">
        <f t="shared" si="0"/>
        <v>81.400000000000006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  <mergeCell ref="C38:N38"/>
    <mergeCell ref="C46:N46"/>
    <mergeCell ref="C52:N52"/>
    <mergeCell ref="M4:N4"/>
    <mergeCell ref="C6:N6"/>
    <mergeCell ref="C16:N16"/>
    <mergeCell ref="C20:N20"/>
    <mergeCell ref="C28:N28"/>
    <mergeCell ref="C31:N31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56"/>
  <sheetViews>
    <sheetView view="pageBreakPreview" topLeftCell="A2" zoomScale="75" zoomScaleNormal="75" zoomScaleSheetLayoutView="75" workbookViewId="0">
      <pane xSplit="2" ySplit="5" topLeftCell="C13" activePane="bottomRight" state="frozen"/>
      <selection activeCell="F42" sqref="F42:F43"/>
      <selection pane="topRight" activeCell="F42" sqref="F42:F43"/>
      <selection pane="bottomLeft" activeCell="F42" sqref="F42:F43"/>
      <selection pane="bottomRight" activeCell="H15" sqref="H15"/>
    </sheetView>
  </sheetViews>
  <sheetFormatPr defaultRowHeight="16.5"/>
  <cols>
    <col min="1" max="1" width="3.7109375" style="10" customWidth="1"/>
    <col min="2" max="2" width="26.7109375" style="10" customWidth="1"/>
    <col min="3" max="3" width="9.42578125" style="10" customWidth="1"/>
    <col min="4" max="4" width="9.7109375" style="10" customWidth="1"/>
    <col min="5" max="5" width="8.7109375" style="14" customWidth="1"/>
    <col min="6" max="6" width="11.7109375" style="14" customWidth="1"/>
    <col min="7" max="7" width="10.5703125" style="10" customWidth="1"/>
    <col min="8" max="9" width="10.140625" style="10" customWidth="1"/>
    <col min="10" max="10" width="11.7109375" style="10" customWidth="1"/>
    <col min="11" max="11" width="10" style="10" customWidth="1"/>
    <col min="12" max="12" width="11.7109375" style="10" customWidth="1"/>
    <col min="13" max="13" width="9.85546875" style="10" customWidth="1"/>
    <col min="14" max="14" width="9.42578125" style="10" customWidth="1"/>
    <col min="15" max="16" width="11.7109375" style="10" customWidth="1"/>
    <col min="17" max="16384" width="9.140625" style="10"/>
  </cols>
  <sheetData>
    <row r="1" spans="1:16" hidden="1"/>
    <row r="2" spans="1:16" ht="21.75" customHeight="1">
      <c r="A2" s="11"/>
      <c r="B2" s="489" t="s">
        <v>177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</row>
    <row r="3" spans="1:16" s="14" customFormat="1" ht="13.5" customHeight="1">
      <c r="A3" s="490"/>
      <c r="B3" s="492" t="s">
        <v>59</v>
      </c>
      <c r="C3" s="483"/>
      <c r="D3" s="493"/>
      <c r="E3" s="493"/>
      <c r="F3" s="493"/>
      <c r="G3" s="493"/>
      <c r="H3" s="493"/>
      <c r="I3" s="493"/>
      <c r="J3" s="484"/>
      <c r="K3" s="247"/>
      <c r="L3" s="248"/>
      <c r="M3" s="248"/>
      <c r="N3" s="248"/>
      <c r="O3" s="487" t="s">
        <v>56</v>
      </c>
      <c r="P3" s="487"/>
    </row>
    <row r="4" spans="1:16" s="14" customFormat="1" ht="42.75" customHeight="1">
      <c r="A4" s="490"/>
      <c r="B4" s="490"/>
      <c r="C4" s="483" t="s">
        <v>68</v>
      </c>
      <c r="D4" s="484"/>
      <c r="E4" s="483" t="s">
        <v>105</v>
      </c>
      <c r="F4" s="484"/>
      <c r="G4" s="483" t="s">
        <v>70</v>
      </c>
      <c r="H4" s="484"/>
      <c r="I4" s="506" t="s">
        <v>130</v>
      </c>
      <c r="J4" s="507"/>
      <c r="K4" s="483" t="s">
        <v>87</v>
      </c>
      <c r="L4" s="484"/>
      <c r="M4" s="483" t="s">
        <v>73</v>
      </c>
      <c r="N4" s="484"/>
      <c r="O4" s="487"/>
      <c r="P4" s="487"/>
    </row>
    <row r="5" spans="1:16" ht="38.25" customHeight="1">
      <c r="A5" s="491"/>
      <c r="B5" s="491"/>
      <c r="C5" s="15" t="s">
        <v>5</v>
      </c>
      <c r="D5" s="16" t="s">
        <v>6</v>
      </c>
      <c r="E5" s="69" t="s">
        <v>5</v>
      </c>
      <c r="F5" s="18" t="s">
        <v>6</v>
      </c>
      <c r="G5" s="19" t="s">
        <v>5</v>
      </c>
      <c r="H5" s="20" t="s">
        <v>6</v>
      </c>
      <c r="I5" s="21" t="s">
        <v>5</v>
      </c>
      <c r="J5" s="22" t="s">
        <v>6</v>
      </c>
      <c r="K5" s="21" t="s">
        <v>5</v>
      </c>
      <c r="L5" s="22" t="s">
        <v>6</v>
      </c>
      <c r="M5" s="21" t="s">
        <v>5</v>
      </c>
      <c r="N5" s="22" t="s">
        <v>6</v>
      </c>
      <c r="O5" s="23" t="s">
        <v>5</v>
      </c>
      <c r="P5" s="22" t="s">
        <v>6</v>
      </c>
    </row>
    <row r="6" spans="1:16" ht="17.25">
      <c r="A6" s="24"/>
      <c r="B6" s="25" t="s">
        <v>54</v>
      </c>
      <c r="C6" s="485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27"/>
      <c r="P6" s="27"/>
    </row>
    <row r="7" spans="1:16" ht="36.75" customHeight="1">
      <c r="A7" s="24">
        <v>1</v>
      </c>
      <c r="B7" s="24" t="s">
        <v>7</v>
      </c>
      <c r="C7" s="212">
        <v>38</v>
      </c>
      <c r="D7" s="213">
        <v>39</v>
      </c>
      <c r="E7" s="214">
        <v>37</v>
      </c>
      <c r="F7" s="213">
        <f>E7</f>
        <v>37</v>
      </c>
      <c r="G7" s="238">
        <v>35</v>
      </c>
      <c r="H7" s="239">
        <v>35</v>
      </c>
      <c r="I7" s="212">
        <v>30</v>
      </c>
      <c r="J7" s="213">
        <v>35</v>
      </c>
      <c r="K7" s="212">
        <v>38</v>
      </c>
      <c r="L7" s="213">
        <v>38</v>
      </c>
      <c r="M7" s="215">
        <v>36</v>
      </c>
      <c r="N7" s="216">
        <f>M7</f>
        <v>36</v>
      </c>
      <c r="O7" s="313">
        <f>AVERAGE(C7,E7,G7,I7,K7,M7)</f>
        <v>35.666666666666664</v>
      </c>
      <c r="P7" s="313">
        <f>AVERAGE(D7,F7,H7,J7,L7,N7)</f>
        <v>36.666666666666664</v>
      </c>
    </row>
    <row r="8" spans="1:16" ht="35.25" customHeight="1">
      <c r="A8" s="24">
        <v>2</v>
      </c>
      <c r="B8" s="24" t="s">
        <v>8</v>
      </c>
      <c r="C8" s="215">
        <v>62</v>
      </c>
      <c r="D8" s="216">
        <v>82</v>
      </c>
      <c r="E8" s="214">
        <v>63</v>
      </c>
      <c r="F8" s="213">
        <v>63</v>
      </c>
      <c r="G8" s="212">
        <v>62</v>
      </c>
      <c r="H8" s="239">
        <v>88</v>
      </c>
      <c r="I8" s="212">
        <v>55</v>
      </c>
      <c r="J8" s="213">
        <v>90</v>
      </c>
      <c r="K8" s="212">
        <v>60</v>
      </c>
      <c r="L8" s="213">
        <v>90</v>
      </c>
      <c r="M8" s="215">
        <v>57</v>
      </c>
      <c r="N8" s="216">
        <v>98</v>
      </c>
      <c r="O8" s="313">
        <f t="shared" ref="O8:P53" si="0">AVERAGE(C8,E8,G8,I8,K8,M8)</f>
        <v>59.833333333333336</v>
      </c>
      <c r="P8" s="313">
        <f>AVERAGE(D8,F8,H8,J8,L8,N8)</f>
        <v>85.166666666666671</v>
      </c>
    </row>
    <row r="9" spans="1:16" ht="28.5" customHeight="1">
      <c r="A9" s="24">
        <v>3</v>
      </c>
      <c r="B9" s="24" t="s">
        <v>9</v>
      </c>
      <c r="C9" s="215">
        <v>76</v>
      </c>
      <c r="D9" s="216">
        <f>C9</f>
        <v>76</v>
      </c>
      <c r="E9" s="218">
        <v>70</v>
      </c>
      <c r="F9" s="213">
        <f>E9</f>
        <v>70</v>
      </c>
      <c r="G9" s="215">
        <v>72</v>
      </c>
      <c r="H9" s="239">
        <v>72</v>
      </c>
      <c r="I9" s="215">
        <v>72</v>
      </c>
      <c r="J9" s="213">
        <v>72</v>
      </c>
      <c r="K9" s="212">
        <v>65</v>
      </c>
      <c r="L9" s="213">
        <v>65</v>
      </c>
      <c r="M9" s="215">
        <v>70</v>
      </c>
      <c r="N9" s="216">
        <f>M9</f>
        <v>70</v>
      </c>
      <c r="O9" s="313">
        <f>AVERAGE(C9,E9,G9,I9,K9,M9)</f>
        <v>70.833333333333329</v>
      </c>
      <c r="P9" s="313">
        <f t="shared" si="0"/>
        <v>70.833333333333329</v>
      </c>
    </row>
    <row r="10" spans="1:16" ht="31.5" customHeight="1">
      <c r="A10" s="24">
        <v>4</v>
      </c>
      <c r="B10" s="24" t="s">
        <v>10</v>
      </c>
      <c r="C10" s="215">
        <v>32</v>
      </c>
      <c r="D10" s="216">
        <v>40</v>
      </c>
      <c r="E10" s="218">
        <v>43</v>
      </c>
      <c r="F10" s="213">
        <f t="shared" ref="F10:F14" si="1">E10</f>
        <v>43</v>
      </c>
      <c r="G10" s="215">
        <v>34</v>
      </c>
      <c r="H10" s="239">
        <v>34</v>
      </c>
      <c r="I10" s="215">
        <v>32</v>
      </c>
      <c r="J10" s="213">
        <v>43</v>
      </c>
      <c r="K10" s="215">
        <v>39</v>
      </c>
      <c r="L10" s="216">
        <v>39</v>
      </c>
      <c r="M10" s="215">
        <v>32</v>
      </c>
      <c r="N10" s="216">
        <v>40</v>
      </c>
      <c r="O10" s="313">
        <f t="shared" si="0"/>
        <v>35.333333333333336</v>
      </c>
      <c r="P10" s="313">
        <f t="shared" si="0"/>
        <v>39.833333333333336</v>
      </c>
    </row>
    <row r="11" spans="1:16" ht="25.5" customHeight="1">
      <c r="A11" s="24">
        <v>5</v>
      </c>
      <c r="B11" s="24" t="s">
        <v>11</v>
      </c>
      <c r="C11" s="215">
        <v>115</v>
      </c>
      <c r="D11" s="216">
        <v>160</v>
      </c>
      <c r="E11" s="218">
        <v>123</v>
      </c>
      <c r="F11" s="213">
        <v>123</v>
      </c>
      <c r="G11" s="215">
        <v>109</v>
      </c>
      <c r="H11" s="239">
        <v>166</v>
      </c>
      <c r="I11" s="215">
        <v>109</v>
      </c>
      <c r="J11" s="213">
        <v>125</v>
      </c>
      <c r="K11" s="215">
        <v>109</v>
      </c>
      <c r="L11" s="216">
        <v>185</v>
      </c>
      <c r="M11" s="215"/>
      <c r="N11" s="216"/>
      <c r="O11" s="313">
        <f t="shared" si="0"/>
        <v>113</v>
      </c>
      <c r="P11" s="313">
        <f t="shared" si="0"/>
        <v>151.80000000000001</v>
      </c>
    </row>
    <row r="12" spans="1:16" ht="17.25" customHeight="1">
      <c r="A12" s="24">
        <v>6</v>
      </c>
      <c r="B12" s="24" t="s">
        <v>12</v>
      </c>
      <c r="C12" s="215">
        <v>52</v>
      </c>
      <c r="D12" s="216">
        <v>52</v>
      </c>
      <c r="E12" s="218">
        <v>52</v>
      </c>
      <c r="F12" s="213">
        <v>52</v>
      </c>
      <c r="G12" s="215">
        <v>52</v>
      </c>
      <c r="H12" s="239">
        <f>G12</f>
        <v>52</v>
      </c>
      <c r="I12" s="215">
        <v>50</v>
      </c>
      <c r="J12" s="213">
        <v>50</v>
      </c>
      <c r="K12" s="215">
        <v>50</v>
      </c>
      <c r="L12" s="216">
        <v>50</v>
      </c>
      <c r="M12" s="215">
        <v>50</v>
      </c>
      <c r="N12" s="216">
        <v>50</v>
      </c>
      <c r="O12" s="313">
        <f t="shared" si="0"/>
        <v>51</v>
      </c>
      <c r="P12" s="313">
        <f t="shared" si="0"/>
        <v>51</v>
      </c>
    </row>
    <row r="13" spans="1:16" ht="21" customHeight="1">
      <c r="A13" s="24">
        <v>7</v>
      </c>
      <c r="B13" s="24" t="s">
        <v>13</v>
      </c>
      <c r="C13" s="215">
        <v>18</v>
      </c>
      <c r="D13" s="216">
        <v>18</v>
      </c>
      <c r="E13" s="218">
        <v>19</v>
      </c>
      <c r="F13" s="213">
        <f>E13</f>
        <v>19</v>
      </c>
      <c r="G13" s="215">
        <v>17</v>
      </c>
      <c r="H13" s="239">
        <v>17</v>
      </c>
      <c r="I13" s="215">
        <v>17</v>
      </c>
      <c r="J13" s="213">
        <v>17</v>
      </c>
      <c r="K13" s="215">
        <v>18</v>
      </c>
      <c r="L13" s="216">
        <v>18</v>
      </c>
      <c r="M13" s="215">
        <v>18</v>
      </c>
      <c r="N13" s="216">
        <v>18</v>
      </c>
      <c r="O13" s="313">
        <f t="shared" si="0"/>
        <v>17.833333333333332</v>
      </c>
      <c r="P13" s="313">
        <f t="shared" si="0"/>
        <v>17.833333333333332</v>
      </c>
    </row>
    <row r="14" spans="1:16" ht="34.5" customHeight="1">
      <c r="A14" s="24">
        <v>8</v>
      </c>
      <c r="B14" s="34" t="s">
        <v>14</v>
      </c>
      <c r="C14" s="215">
        <v>420</v>
      </c>
      <c r="D14" s="216">
        <v>420</v>
      </c>
      <c r="E14" s="218">
        <v>430</v>
      </c>
      <c r="F14" s="213">
        <f t="shared" si="1"/>
        <v>430</v>
      </c>
      <c r="G14" s="215">
        <v>470</v>
      </c>
      <c r="H14" s="239">
        <f t="shared" ref="H14" si="2">G14</f>
        <v>470</v>
      </c>
      <c r="I14" s="215">
        <v>450</v>
      </c>
      <c r="J14" s="213">
        <v>450</v>
      </c>
      <c r="K14" s="215">
        <v>350</v>
      </c>
      <c r="L14" s="216">
        <v>420</v>
      </c>
      <c r="M14" s="215">
        <v>420</v>
      </c>
      <c r="N14" s="216">
        <v>420</v>
      </c>
      <c r="O14" s="313">
        <f t="shared" si="0"/>
        <v>423.33333333333331</v>
      </c>
      <c r="P14" s="313">
        <f t="shared" si="0"/>
        <v>435</v>
      </c>
    </row>
    <row r="15" spans="1:16" ht="32.25" customHeight="1">
      <c r="A15" s="24">
        <v>9</v>
      </c>
      <c r="B15" s="24" t="s">
        <v>15</v>
      </c>
      <c r="C15" s="215"/>
      <c r="D15" s="216"/>
      <c r="E15" s="218"/>
      <c r="F15" s="213"/>
      <c r="G15" s="215"/>
      <c r="H15" s="216"/>
      <c r="I15" s="215"/>
      <c r="J15" s="216"/>
      <c r="K15" s="215"/>
      <c r="L15" s="216"/>
      <c r="M15" s="215"/>
      <c r="N15" s="216"/>
      <c r="O15" s="313" t="e">
        <f t="shared" si="0"/>
        <v>#DIV/0!</v>
      </c>
      <c r="P15" s="313" t="e">
        <f t="shared" si="0"/>
        <v>#DIV/0!</v>
      </c>
    </row>
    <row r="16" spans="1:16" ht="15" customHeight="1">
      <c r="A16" s="24"/>
      <c r="B16" s="25" t="s">
        <v>16</v>
      </c>
      <c r="C16" s="504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313" t="e">
        <f t="shared" si="0"/>
        <v>#DIV/0!</v>
      </c>
      <c r="P16" s="313" t="e">
        <f t="shared" si="0"/>
        <v>#DIV/0!</v>
      </c>
    </row>
    <row r="17" spans="1:16" ht="30" customHeight="1">
      <c r="A17" s="24">
        <v>10</v>
      </c>
      <c r="B17" s="24" t="s">
        <v>17</v>
      </c>
      <c r="C17" s="215">
        <v>235</v>
      </c>
      <c r="D17" s="216">
        <f>C17</f>
        <v>235</v>
      </c>
      <c r="E17" s="219">
        <v>225</v>
      </c>
      <c r="F17" s="220">
        <v>225</v>
      </c>
      <c r="G17" s="221">
        <v>230</v>
      </c>
      <c r="H17" s="222">
        <v>230</v>
      </c>
      <c r="I17" s="219">
        <v>185</v>
      </c>
      <c r="J17" s="220">
        <v>218</v>
      </c>
      <c r="K17" s="223">
        <v>185</v>
      </c>
      <c r="L17" s="220">
        <v>240</v>
      </c>
      <c r="M17" s="223">
        <v>240</v>
      </c>
      <c r="N17" s="220">
        <v>265</v>
      </c>
      <c r="O17" s="313">
        <f t="shared" si="0"/>
        <v>216.66666666666666</v>
      </c>
      <c r="P17" s="313">
        <f t="shared" si="0"/>
        <v>235.5</v>
      </c>
    </row>
    <row r="18" spans="1:16" ht="30" customHeight="1">
      <c r="A18" s="24">
        <v>11</v>
      </c>
      <c r="B18" s="24" t="s">
        <v>18</v>
      </c>
      <c r="C18" s="215">
        <v>395</v>
      </c>
      <c r="D18" s="216">
        <v>475</v>
      </c>
      <c r="E18" s="219">
        <v>415</v>
      </c>
      <c r="F18" s="220">
        <v>460</v>
      </c>
      <c r="G18" s="221">
        <v>382</v>
      </c>
      <c r="H18" s="222">
        <v>430</v>
      </c>
      <c r="I18" s="219">
        <v>240</v>
      </c>
      <c r="J18" s="220">
        <v>420</v>
      </c>
      <c r="K18" s="223">
        <v>395</v>
      </c>
      <c r="L18" s="220">
        <v>395</v>
      </c>
      <c r="M18" s="223">
        <v>415</v>
      </c>
      <c r="N18" s="220">
        <v>460</v>
      </c>
      <c r="O18" s="313">
        <f t="shared" si="0"/>
        <v>373.66666666666669</v>
      </c>
      <c r="P18" s="313">
        <f t="shared" si="0"/>
        <v>440</v>
      </c>
    </row>
    <row r="19" spans="1:16" ht="29.25" customHeight="1">
      <c r="A19" s="24">
        <v>12</v>
      </c>
      <c r="B19" s="24" t="s">
        <v>19</v>
      </c>
      <c r="C19" s="215">
        <v>440</v>
      </c>
      <c r="D19" s="216">
        <v>600</v>
      </c>
      <c r="E19" s="219">
        <v>398</v>
      </c>
      <c r="F19" s="219">
        <v>480</v>
      </c>
      <c r="G19" s="219">
        <v>415</v>
      </c>
      <c r="H19" s="222">
        <v>480</v>
      </c>
      <c r="I19" s="219">
        <v>440</v>
      </c>
      <c r="J19" s="220">
        <v>600</v>
      </c>
      <c r="K19" s="223"/>
      <c r="L19" s="220"/>
      <c r="M19" s="223">
        <v>380</v>
      </c>
      <c r="N19" s="223">
        <v>445</v>
      </c>
      <c r="O19" s="313">
        <f>AVERAGE(C19,E19,G19,I19,K19,M19)</f>
        <v>414.6</v>
      </c>
      <c r="P19" s="313">
        <f>AVERAGE(D19,F19,H19,J19,L19,N19)</f>
        <v>521</v>
      </c>
    </row>
    <row r="20" spans="1:16" ht="15" customHeight="1">
      <c r="A20" s="24"/>
      <c r="B20" s="25" t="s">
        <v>20</v>
      </c>
      <c r="C20" s="504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313"/>
      <c r="P20" s="313"/>
    </row>
    <row r="21" spans="1:16" ht="17.25" customHeight="1">
      <c r="A21" s="24">
        <v>13</v>
      </c>
      <c r="B21" s="24" t="s">
        <v>21</v>
      </c>
      <c r="C21" s="215">
        <v>260</v>
      </c>
      <c r="D21" s="216">
        <f>C21</f>
        <v>260</v>
      </c>
      <c r="E21" s="219">
        <v>280</v>
      </c>
      <c r="F21" s="220">
        <v>280</v>
      </c>
      <c r="G21" s="221"/>
      <c r="H21" s="222"/>
      <c r="I21" s="219"/>
      <c r="J21" s="220"/>
      <c r="K21" s="223"/>
      <c r="L21" s="220"/>
      <c r="M21" s="223"/>
      <c r="N21" s="220"/>
      <c r="O21" s="313">
        <f t="shared" si="0"/>
        <v>270</v>
      </c>
      <c r="P21" s="313">
        <f t="shared" si="0"/>
        <v>270</v>
      </c>
    </row>
    <row r="22" spans="1:16" ht="18" customHeight="1">
      <c r="A22" s="24">
        <v>14</v>
      </c>
      <c r="B22" s="24" t="s">
        <v>22</v>
      </c>
      <c r="C22" s="215"/>
      <c r="D22" s="216"/>
      <c r="E22" s="219"/>
      <c r="F22" s="220"/>
      <c r="G22" s="221"/>
      <c r="H22" s="222"/>
      <c r="I22" s="219"/>
      <c r="J22" s="220"/>
      <c r="K22" s="223">
        <v>365</v>
      </c>
      <c r="L22" s="229">
        <v>365</v>
      </c>
      <c r="M22" s="223"/>
      <c r="N22" s="220"/>
      <c r="O22" s="313">
        <f t="shared" si="0"/>
        <v>365</v>
      </c>
      <c r="P22" s="313">
        <f t="shared" si="0"/>
        <v>365</v>
      </c>
    </row>
    <row r="23" spans="1:16" ht="19.5" customHeight="1">
      <c r="A23" s="24">
        <v>15</v>
      </c>
      <c r="B23" s="24" t="s">
        <v>23</v>
      </c>
      <c r="C23" s="215">
        <v>155</v>
      </c>
      <c r="D23" s="216">
        <f>C23</f>
        <v>155</v>
      </c>
      <c r="E23" s="219">
        <v>175</v>
      </c>
      <c r="F23" s="220">
        <f>E23</f>
        <v>175</v>
      </c>
      <c r="G23" s="221">
        <v>160</v>
      </c>
      <c r="H23" s="222">
        <f t="shared" ref="H23:H26" si="3">G23</f>
        <v>160</v>
      </c>
      <c r="I23" s="219">
        <v>155</v>
      </c>
      <c r="J23" s="220">
        <v>170</v>
      </c>
      <c r="K23" s="230">
        <v>180</v>
      </c>
      <c r="L23" s="220">
        <v>200</v>
      </c>
      <c r="M23" s="223">
        <v>150</v>
      </c>
      <c r="N23" s="220">
        <f>M23</f>
        <v>150</v>
      </c>
      <c r="O23" s="313">
        <f t="shared" si="0"/>
        <v>162.5</v>
      </c>
      <c r="P23" s="313">
        <f t="shared" si="0"/>
        <v>168.33333333333334</v>
      </c>
    </row>
    <row r="24" spans="1:16" ht="29.25" customHeight="1">
      <c r="A24" s="24">
        <v>16</v>
      </c>
      <c r="B24" s="24" t="s">
        <v>24</v>
      </c>
      <c r="C24" s="215">
        <v>95</v>
      </c>
      <c r="D24" s="216">
        <v>260</v>
      </c>
      <c r="E24" s="219">
        <v>180</v>
      </c>
      <c r="F24" s="220">
        <v>180</v>
      </c>
      <c r="G24" s="221"/>
      <c r="H24" s="222"/>
      <c r="I24" s="219">
        <v>140</v>
      </c>
      <c r="J24" s="220">
        <v>140</v>
      </c>
      <c r="K24" s="223">
        <v>100</v>
      </c>
      <c r="L24" s="220">
        <v>100</v>
      </c>
      <c r="M24" s="223">
        <v>95</v>
      </c>
      <c r="N24" s="220">
        <v>95</v>
      </c>
      <c r="O24" s="313">
        <f t="shared" si="0"/>
        <v>122</v>
      </c>
      <c r="P24" s="313">
        <f t="shared" si="0"/>
        <v>155</v>
      </c>
    </row>
    <row r="25" spans="1:16" ht="15.75" customHeight="1">
      <c r="A25" s="24">
        <v>17</v>
      </c>
      <c r="B25" s="24" t="s">
        <v>25</v>
      </c>
      <c r="C25" s="215"/>
      <c r="D25" s="216"/>
      <c r="E25" s="219"/>
      <c r="F25" s="220"/>
      <c r="G25" s="221">
        <v>345</v>
      </c>
      <c r="H25" s="222">
        <f t="shared" si="3"/>
        <v>345</v>
      </c>
      <c r="I25" s="219"/>
      <c r="J25" s="220"/>
      <c r="K25" s="223">
        <v>400</v>
      </c>
      <c r="L25" s="220">
        <v>400</v>
      </c>
      <c r="M25" s="223"/>
      <c r="N25" s="220"/>
      <c r="O25" s="313">
        <f t="shared" si="0"/>
        <v>372.5</v>
      </c>
      <c r="P25" s="313">
        <f t="shared" si="0"/>
        <v>372.5</v>
      </c>
    </row>
    <row r="26" spans="1:16" ht="18" customHeight="1">
      <c r="A26" s="24">
        <v>18</v>
      </c>
      <c r="B26" s="24" t="s">
        <v>26</v>
      </c>
      <c r="C26" s="215"/>
      <c r="D26" s="216"/>
      <c r="E26" s="219"/>
      <c r="F26" s="220"/>
      <c r="G26" s="221">
        <v>234</v>
      </c>
      <c r="H26" s="222">
        <f t="shared" si="3"/>
        <v>234</v>
      </c>
      <c r="I26" s="219"/>
      <c r="J26" s="220"/>
      <c r="K26" s="223">
        <v>325</v>
      </c>
      <c r="L26" s="220">
        <v>325</v>
      </c>
      <c r="M26" s="223"/>
      <c r="N26" s="220"/>
      <c r="O26" s="313">
        <f t="shared" si="0"/>
        <v>279.5</v>
      </c>
      <c r="P26" s="313">
        <f t="shared" si="0"/>
        <v>279.5</v>
      </c>
    </row>
    <row r="27" spans="1:16">
      <c r="A27" s="24">
        <v>29</v>
      </c>
      <c r="B27" s="24" t="s">
        <v>53</v>
      </c>
      <c r="C27" s="215">
        <v>28</v>
      </c>
      <c r="D27" s="216">
        <v>88</v>
      </c>
      <c r="E27" s="219">
        <v>30</v>
      </c>
      <c r="F27" s="220">
        <v>110</v>
      </c>
      <c r="G27" s="221">
        <v>28</v>
      </c>
      <c r="H27" s="222">
        <v>87</v>
      </c>
      <c r="I27" s="219">
        <v>25</v>
      </c>
      <c r="J27" s="220">
        <v>80</v>
      </c>
      <c r="K27" s="223">
        <v>26</v>
      </c>
      <c r="L27" s="220">
        <v>59</v>
      </c>
      <c r="M27" s="223">
        <v>26</v>
      </c>
      <c r="N27" s="220">
        <v>74</v>
      </c>
      <c r="O27" s="313">
        <f t="shared" si="0"/>
        <v>27.166666666666668</v>
      </c>
      <c r="P27" s="313">
        <f t="shared" si="0"/>
        <v>83</v>
      </c>
    </row>
    <row r="28" spans="1:16" ht="42" customHeight="1">
      <c r="A28" s="24"/>
      <c r="B28" s="25" t="s">
        <v>27</v>
      </c>
      <c r="C28" s="504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313"/>
      <c r="P28" s="313"/>
    </row>
    <row r="29" spans="1:16" ht="33">
      <c r="A29" s="24">
        <v>20</v>
      </c>
      <c r="B29" s="24" t="s">
        <v>28</v>
      </c>
      <c r="C29" s="215">
        <v>25</v>
      </c>
      <c r="D29" s="216">
        <f>C29</f>
        <v>25</v>
      </c>
      <c r="E29" s="219"/>
      <c r="F29" s="220"/>
      <c r="G29" s="221">
        <v>27</v>
      </c>
      <c r="H29" s="222">
        <v>27</v>
      </c>
      <c r="I29" s="219">
        <v>27</v>
      </c>
      <c r="J29" s="220">
        <f>I29</f>
        <v>27</v>
      </c>
      <c r="K29" s="223"/>
      <c r="L29" s="220"/>
      <c r="M29" s="223">
        <v>27</v>
      </c>
      <c r="N29" s="220">
        <f>M29</f>
        <v>27</v>
      </c>
      <c r="O29" s="313">
        <f t="shared" si="0"/>
        <v>26.5</v>
      </c>
      <c r="P29" s="313">
        <f t="shared" si="0"/>
        <v>26.5</v>
      </c>
    </row>
    <row r="30" spans="1:16" ht="33">
      <c r="A30" s="24">
        <v>21</v>
      </c>
      <c r="B30" s="24" t="s">
        <v>29</v>
      </c>
      <c r="C30" s="215"/>
      <c r="D30" s="216"/>
      <c r="E30" s="219"/>
      <c r="F30" s="220"/>
      <c r="G30" s="221"/>
      <c r="H30" s="222"/>
      <c r="I30" s="219"/>
      <c r="J30" s="220"/>
      <c r="K30" s="223"/>
      <c r="L30" s="220"/>
      <c r="M30" s="223"/>
      <c r="N30" s="220"/>
      <c r="O30" s="313" t="e">
        <f t="shared" si="0"/>
        <v>#DIV/0!</v>
      </c>
      <c r="P30" s="313" t="e">
        <f t="shared" si="0"/>
        <v>#DIV/0!</v>
      </c>
    </row>
    <row r="31" spans="1:16" ht="34.5" customHeight="1">
      <c r="A31" s="24"/>
      <c r="B31" s="25" t="s">
        <v>30</v>
      </c>
      <c r="C31" s="504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313" t="e">
        <f t="shared" si="0"/>
        <v>#DIV/0!</v>
      </c>
      <c r="P31" s="313" t="e">
        <f t="shared" si="0"/>
        <v>#DIV/0!</v>
      </c>
    </row>
    <row r="32" spans="1:16" ht="32.25" customHeight="1">
      <c r="A32" s="24">
        <v>22</v>
      </c>
      <c r="B32" s="24" t="s">
        <v>31</v>
      </c>
      <c r="C32" s="215">
        <v>56</v>
      </c>
      <c r="D32" s="216">
        <v>86</v>
      </c>
      <c r="E32" s="219">
        <v>74</v>
      </c>
      <c r="F32" s="220">
        <v>78</v>
      </c>
      <c r="G32" s="221">
        <v>72</v>
      </c>
      <c r="H32" s="231">
        <v>77</v>
      </c>
      <c r="I32" s="219">
        <v>70</v>
      </c>
      <c r="J32" s="220">
        <f>I32</f>
        <v>70</v>
      </c>
      <c r="K32" s="223">
        <v>72</v>
      </c>
      <c r="L32" s="220">
        <v>72</v>
      </c>
      <c r="M32" s="223">
        <v>75</v>
      </c>
      <c r="N32" s="220">
        <f>M32</f>
        <v>75</v>
      </c>
      <c r="O32" s="313">
        <f t="shared" si="0"/>
        <v>69.833333333333329</v>
      </c>
      <c r="P32" s="313">
        <f t="shared" si="0"/>
        <v>76.333333333333329</v>
      </c>
    </row>
    <row r="33" spans="1:16" ht="29.25" customHeight="1">
      <c r="A33" s="24">
        <v>23</v>
      </c>
      <c r="B33" s="24" t="s">
        <v>32</v>
      </c>
      <c r="C33" s="215">
        <v>750</v>
      </c>
      <c r="D33" s="216">
        <f>C33</f>
        <v>750</v>
      </c>
      <c r="E33" s="219"/>
      <c r="F33" s="220"/>
      <c r="G33" s="221">
        <v>590</v>
      </c>
      <c r="H33" s="231">
        <f t="shared" ref="H33:H37" si="4">G33</f>
        <v>590</v>
      </c>
      <c r="I33" s="219">
        <v>568</v>
      </c>
      <c r="J33" s="220">
        <f t="shared" ref="J33:J37" si="5">I33</f>
        <v>568</v>
      </c>
      <c r="K33" s="219">
        <v>488</v>
      </c>
      <c r="L33" s="232">
        <v>488</v>
      </c>
      <c r="M33" s="223">
        <f>128000/220</f>
        <v>581.81818181818187</v>
      </c>
      <c r="N33" s="220">
        <v>582</v>
      </c>
      <c r="O33" s="313">
        <f t="shared" si="0"/>
        <v>595.56363636363642</v>
      </c>
      <c r="P33" s="313">
        <f t="shared" si="0"/>
        <v>595.6</v>
      </c>
    </row>
    <row r="34" spans="1:16" ht="34.5" customHeight="1">
      <c r="A34" s="24">
        <v>24</v>
      </c>
      <c r="B34" s="24" t="s">
        <v>33</v>
      </c>
      <c r="C34" s="215">
        <v>300</v>
      </c>
      <c r="D34" s="216">
        <v>380</v>
      </c>
      <c r="E34" s="219">
        <v>240</v>
      </c>
      <c r="F34" s="220">
        <v>260</v>
      </c>
      <c r="G34" s="221">
        <v>412</v>
      </c>
      <c r="H34" s="231">
        <f t="shared" si="4"/>
        <v>412</v>
      </c>
      <c r="I34" s="219">
        <v>360</v>
      </c>
      <c r="J34" s="220">
        <f t="shared" si="5"/>
        <v>360</v>
      </c>
      <c r="K34" s="219">
        <v>200</v>
      </c>
      <c r="L34" s="232">
        <v>200</v>
      </c>
      <c r="M34" s="223">
        <v>520</v>
      </c>
      <c r="N34" s="220">
        <f>M34</f>
        <v>520</v>
      </c>
      <c r="O34" s="313">
        <f t="shared" si="0"/>
        <v>338.66666666666669</v>
      </c>
      <c r="P34" s="313">
        <f t="shared" si="0"/>
        <v>355.33333333333331</v>
      </c>
    </row>
    <row r="35" spans="1:16" ht="36" customHeight="1">
      <c r="A35" s="24">
        <v>25</v>
      </c>
      <c r="B35" s="24" t="s">
        <v>34</v>
      </c>
      <c r="C35" s="215"/>
      <c r="D35" s="216"/>
      <c r="E35" s="219"/>
      <c r="F35" s="220"/>
      <c r="G35" s="221"/>
      <c r="H35" s="231"/>
      <c r="I35" s="219">
        <v>100</v>
      </c>
      <c r="J35" s="220">
        <f t="shared" si="5"/>
        <v>100</v>
      </c>
      <c r="K35" s="219">
        <v>95</v>
      </c>
      <c r="L35" s="232">
        <v>95</v>
      </c>
      <c r="M35" s="223"/>
      <c r="N35" s="220"/>
      <c r="O35" s="313">
        <f>AVERAGE(C35,E35,G35,I35,K35,M35)</f>
        <v>97.5</v>
      </c>
      <c r="P35" s="313">
        <f>AVERAGE(D35,F35,H35,J35,L35,N35)</f>
        <v>97.5</v>
      </c>
    </row>
    <row r="36" spans="1:16" ht="27" customHeight="1">
      <c r="A36" s="24">
        <v>26</v>
      </c>
      <c r="B36" s="24" t="s">
        <v>35</v>
      </c>
      <c r="C36" s="215">
        <v>315</v>
      </c>
      <c r="D36" s="216">
        <f>C36</f>
        <v>315</v>
      </c>
      <c r="E36" s="219">
        <v>361</v>
      </c>
      <c r="F36" s="220">
        <f>E36</f>
        <v>361</v>
      </c>
      <c r="G36" s="221">
        <v>327</v>
      </c>
      <c r="H36" s="231">
        <f t="shared" si="4"/>
        <v>327</v>
      </c>
      <c r="I36" s="219">
        <v>340</v>
      </c>
      <c r="J36" s="220">
        <f t="shared" si="5"/>
        <v>340</v>
      </c>
      <c r="K36" s="219">
        <v>318</v>
      </c>
      <c r="L36" s="232">
        <v>318</v>
      </c>
      <c r="M36" s="223">
        <f>98000/315</f>
        <v>311.11111111111109</v>
      </c>
      <c r="N36" s="220">
        <v>311</v>
      </c>
      <c r="O36" s="313">
        <f t="shared" si="0"/>
        <v>328.68518518518516</v>
      </c>
      <c r="P36" s="313">
        <f t="shared" si="0"/>
        <v>328.66666666666669</v>
      </c>
    </row>
    <row r="37" spans="1:16" ht="33">
      <c r="A37" s="24">
        <v>27</v>
      </c>
      <c r="B37" s="24" t="s">
        <v>36</v>
      </c>
      <c r="C37" s="215">
        <v>350</v>
      </c>
      <c r="D37" s="216">
        <v>720</v>
      </c>
      <c r="E37" s="219">
        <v>370</v>
      </c>
      <c r="F37" s="220">
        <v>640</v>
      </c>
      <c r="G37" s="221">
        <v>350</v>
      </c>
      <c r="H37" s="231">
        <f t="shared" si="4"/>
        <v>350</v>
      </c>
      <c r="I37" s="219">
        <v>348</v>
      </c>
      <c r="J37" s="220">
        <f t="shared" si="5"/>
        <v>348</v>
      </c>
      <c r="K37" s="219">
        <v>370</v>
      </c>
      <c r="L37" s="232">
        <v>650</v>
      </c>
      <c r="M37" s="223">
        <v>350</v>
      </c>
      <c r="N37" s="220">
        <v>820</v>
      </c>
      <c r="O37" s="313">
        <f t="shared" si="0"/>
        <v>356.33333333333331</v>
      </c>
      <c r="P37" s="313">
        <f t="shared" si="0"/>
        <v>588</v>
      </c>
    </row>
    <row r="38" spans="1:16" ht="15" customHeight="1">
      <c r="A38" s="24"/>
      <c r="B38" s="25" t="s">
        <v>37</v>
      </c>
      <c r="C38" s="504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313" t="e">
        <f t="shared" si="0"/>
        <v>#DIV/0!</v>
      </c>
      <c r="P38" s="313" t="e">
        <f t="shared" si="0"/>
        <v>#DIV/0!</v>
      </c>
    </row>
    <row r="39" spans="1:16" ht="30.75" customHeight="1">
      <c r="A39" s="24">
        <v>28</v>
      </c>
      <c r="B39" s="24" t="s">
        <v>38</v>
      </c>
      <c r="C39" s="215">
        <v>24</v>
      </c>
      <c r="D39" s="216">
        <f>C39</f>
        <v>24</v>
      </c>
      <c r="E39" s="219"/>
      <c r="F39" s="222"/>
      <c r="G39" s="219">
        <v>22</v>
      </c>
      <c r="H39" s="232">
        <f>G39</f>
        <v>22</v>
      </c>
      <c r="I39" s="219">
        <v>24</v>
      </c>
      <c r="J39" s="220">
        <f t="shared" ref="J39:J45" si="6">I39</f>
        <v>24</v>
      </c>
      <c r="K39" s="223"/>
      <c r="L39" s="220"/>
      <c r="M39" s="223"/>
      <c r="N39" s="220"/>
      <c r="O39" s="313">
        <f t="shared" si="0"/>
        <v>23.333333333333332</v>
      </c>
      <c r="P39" s="313">
        <f t="shared" si="0"/>
        <v>23.333333333333332</v>
      </c>
    </row>
    <row r="40" spans="1:16" ht="30" customHeight="1">
      <c r="A40" s="24">
        <v>29</v>
      </c>
      <c r="B40" s="24" t="s">
        <v>39</v>
      </c>
      <c r="C40" s="215">
        <v>29</v>
      </c>
      <c r="D40" s="216">
        <f t="shared" ref="D40:D45" si="7">C40</f>
        <v>29</v>
      </c>
      <c r="E40" s="219">
        <v>28</v>
      </c>
      <c r="F40" s="222">
        <f>E40</f>
        <v>28</v>
      </c>
      <c r="G40" s="219">
        <v>26</v>
      </c>
      <c r="H40" s="232">
        <f t="shared" ref="H40:H45" si="8">G40</f>
        <v>26</v>
      </c>
      <c r="I40" s="219">
        <v>28</v>
      </c>
      <c r="J40" s="220">
        <f t="shared" si="6"/>
        <v>28</v>
      </c>
      <c r="K40" s="223"/>
      <c r="L40" s="220"/>
      <c r="M40" s="223"/>
      <c r="N40" s="220"/>
      <c r="O40" s="313">
        <f t="shared" si="0"/>
        <v>27.75</v>
      </c>
      <c r="P40" s="313">
        <f t="shared" si="0"/>
        <v>27.75</v>
      </c>
    </row>
    <row r="41" spans="1:16" ht="38.25" customHeight="1">
      <c r="A41" s="24">
        <v>30</v>
      </c>
      <c r="B41" s="24" t="s">
        <v>40</v>
      </c>
      <c r="C41" s="215">
        <v>16</v>
      </c>
      <c r="D41" s="216">
        <f t="shared" si="7"/>
        <v>16</v>
      </c>
      <c r="E41" s="219">
        <v>18</v>
      </c>
      <c r="F41" s="222">
        <v>18</v>
      </c>
      <c r="G41" s="219">
        <v>14</v>
      </c>
      <c r="H41" s="232">
        <f t="shared" si="8"/>
        <v>14</v>
      </c>
      <c r="I41" s="219">
        <v>15</v>
      </c>
      <c r="J41" s="220">
        <f t="shared" si="6"/>
        <v>15</v>
      </c>
      <c r="K41" s="223">
        <v>29</v>
      </c>
      <c r="L41" s="220">
        <f t="shared" ref="L41:L45" si="9">K41</f>
        <v>29</v>
      </c>
      <c r="M41" s="223"/>
      <c r="N41" s="220"/>
      <c r="O41" s="313">
        <f t="shared" si="0"/>
        <v>18.399999999999999</v>
      </c>
      <c r="P41" s="313">
        <f t="shared" si="0"/>
        <v>18.399999999999999</v>
      </c>
    </row>
    <row r="42" spans="1:16" ht="27.75" customHeight="1">
      <c r="A42" s="24">
        <v>31</v>
      </c>
      <c r="B42" s="24" t="s">
        <v>41</v>
      </c>
      <c r="C42" s="215">
        <v>29</v>
      </c>
      <c r="D42" s="216">
        <f t="shared" si="7"/>
        <v>29</v>
      </c>
      <c r="E42" s="219">
        <v>100</v>
      </c>
      <c r="F42" s="222">
        <v>100</v>
      </c>
      <c r="G42" s="219">
        <v>26</v>
      </c>
      <c r="H42" s="232">
        <f t="shared" si="8"/>
        <v>26</v>
      </c>
      <c r="I42" s="219">
        <v>28</v>
      </c>
      <c r="J42" s="220">
        <f t="shared" si="6"/>
        <v>28</v>
      </c>
      <c r="K42" s="223">
        <v>18</v>
      </c>
      <c r="L42" s="220">
        <f t="shared" si="9"/>
        <v>18</v>
      </c>
      <c r="M42" s="223"/>
      <c r="N42" s="220"/>
      <c r="O42" s="313">
        <f t="shared" si="0"/>
        <v>40.200000000000003</v>
      </c>
      <c r="P42" s="313">
        <f t="shared" si="0"/>
        <v>40.200000000000003</v>
      </c>
    </row>
    <row r="43" spans="1:16" ht="18.75" customHeight="1">
      <c r="A43" s="24">
        <v>32</v>
      </c>
      <c r="B43" s="24" t="s">
        <v>42</v>
      </c>
      <c r="C43" s="215">
        <v>295</v>
      </c>
      <c r="D43" s="216">
        <f t="shared" si="7"/>
        <v>295</v>
      </c>
      <c r="E43" s="219"/>
      <c r="F43" s="222"/>
      <c r="G43" s="219">
        <v>233</v>
      </c>
      <c r="H43" s="232">
        <f t="shared" si="8"/>
        <v>233</v>
      </c>
      <c r="I43" s="219">
        <v>215</v>
      </c>
      <c r="J43" s="220">
        <f t="shared" si="6"/>
        <v>215</v>
      </c>
      <c r="K43" s="223">
        <v>240</v>
      </c>
      <c r="L43" s="220">
        <f t="shared" si="9"/>
        <v>240</v>
      </c>
      <c r="M43" s="223"/>
      <c r="N43" s="220"/>
      <c r="O43" s="313">
        <f t="shared" si="0"/>
        <v>245.75</v>
      </c>
      <c r="P43" s="313">
        <f t="shared" si="0"/>
        <v>245.75</v>
      </c>
    </row>
    <row r="44" spans="1:16" ht="20.25" customHeight="1">
      <c r="A44" s="24">
        <v>33</v>
      </c>
      <c r="B44" s="24" t="s">
        <v>43</v>
      </c>
      <c r="C44" s="215">
        <v>200</v>
      </c>
      <c r="D44" s="216">
        <f t="shared" si="7"/>
        <v>200</v>
      </c>
      <c r="E44" s="219"/>
      <c r="F44" s="222"/>
      <c r="G44" s="219">
        <v>233</v>
      </c>
      <c r="H44" s="232">
        <f t="shared" si="8"/>
        <v>233</v>
      </c>
      <c r="I44" s="219">
        <v>235</v>
      </c>
      <c r="J44" s="220">
        <f t="shared" si="6"/>
        <v>235</v>
      </c>
      <c r="K44" s="223">
        <v>195</v>
      </c>
      <c r="L44" s="220">
        <f t="shared" si="9"/>
        <v>195</v>
      </c>
      <c r="M44" s="223"/>
      <c r="N44" s="220"/>
      <c r="O44" s="313">
        <f>AVERAGE(C44,E44,G44,I44,K44,M44)</f>
        <v>215.75</v>
      </c>
      <c r="P44" s="313">
        <f t="shared" si="0"/>
        <v>215.75</v>
      </c>
    </row>
    <row r="45" spans="1:16" ht="28.5" customHeight="1">
      <c r="A45" s="24">
        <v>34</v>
      </c>
      <c r="B45" s="24" t="s">
        <v>44</v>
      </c>
      <c r="C45" s="215">
        <v>320</v>
      </c>
      <c r="D45" s="216">
        <f t="shared" si="7"/>
        <v>320</v>
      </c>
      <c r="E45" s="219"/>
      <c r="F45" s="222"/>
      <c r="G45" s="219">
        <v>278</v>
      </c>
      <c r="H45" s="232">
        <f t="shared" si="8"/>
        <v>278</v>
      </c>
      <c r="I45" s="219">
        <v>350</v>
      </c>
      <c r="J45" s="220">
        <f t="shared" si="6"/>
        <v>350</v>
      </c>
      <c r="K45" s="223">
        <v>300</v>
      </c>
      <c r="L45" s="220">
        <f t="shared" si="9"/>
        <v>300</v>
      </c>
      <c r="M45" s="223"/>
      <c r="N45" s="220"/>
      <c r="O45" s="313">
        <f t="shared" si="0"/>
        <v>312</v>
      </c>
      <c r="P45" s="313">
        <f t="shared" si="0"/>
        <v>312</v>
      </c>
    </row>
    <row r="46" spans="1:16" ht="15" customHeight="1">
      <c r="A46" s="24"/>
      <c r="B46" s="25" t="s">
        <v>45</v>
      </c>
      <c r="C46" s="504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313" t="e">
        <f t="shared" si="0"/>
        <v>#DIV/0!</v>
      </c>
      <c r="P46" s="313" t="e">
        <f t="shared" si="0"/>
        <v>#DIV/0!</v>
      </c>
    </row>
    <row r="47" spans="1:16" ht="21" customHeight="1">
      <c r="A47" s="24">
        <v>35</v>
      </c>
      <c r="B47" s="24" t="s">
        <v>46</v>
      </c>
      <c r="C47" s="215">
        <v>130</v>
      </c>
      <c r="D47" s="216">
        <v>160</v>
      </c>
      <c r="E47" s="219">
        <v>120</v>
      </c>
      <c r="F47" s="222">
        <v>145</v>
      </c>
      <c r="G47" s="221">
        <v>135</v>
      </c>
      <c r="H47" s="231">
        <v>150</v>
      </c>
      <c r="I47" s="219">
        <v>135</v>
      </c>
      <c r="J47" s="220">
        <f>I47</f>
        <v>135</v>
      </c>
      <c r="K47" s="223">
        <v>140</v>
      </c>
      <c r="L47" s="220">
        <v>150</v>
      </c>
      <c r="M47" s="223"/>
      <c r="N47" s="220"/>
      <c r="O47" s="313">
        <f t="shared" si="0"/>
        <v>132</v>
      </c>
      <c r="P47" s="313">
        <f t="shared" si="0"/>
        <v>148</v>
      </c>
    </row>
    <row r="48" spans="1:16" ht="18" customHeight="1">
      <c r="A48" s="24">
        <v>36</v>
      </c>
      <c r="B48" s="24" t="s">
        <v>47</v>
      </c>
      <c r="C48" s="215">
        <v>150</v>
      </c>
      <c r="D48" s="216">
        <f>C48</f>
        <v>150</v>
      </c>
      <c r="E48" s="219">
        <v>150</v>
      </c>
      <c r="F48" s="222">
        <v>150</v>
      </c>
      <c r="G48" s="221">
        <v>139</v>
      </c>
      <c r="H48" s="231">
        <v>139</v>
      </c>
      <c r="I48" s="219">
        <v>130</v>
      </c>
      <c r="J48" s="220">
        <f t="shared" ref="J48:J51" si="10">I48</f>
        <v>130</v>
      </c>
      <c r="K48" s="223">
        <v>130</v>
      </c>
      <c r="L48" s="220">
        <v>135</v>
      </c>
      <c r="M48" s="223"/>
      <c r="N48" s="220"/>
      <c r="O48" s="313">
        <f t="shared" si="0"/>
        <v>139.80000000000001</v>
      </c>
      <c r="P48" s="313">
        <f t="shared" si="0"/>
        <v>140.80000000000001</v>
      </c>
    </row>
    <row r="49" spans="1:16" ht="17.25" customHeight="1">
      <c r="A49" s="24">
        <v>37</v>
      </c>
      <c r="B49" s="24" t="s">
        <v>48</v>
      </c>
      <c r="C49" s="215">
        <v>168</v>
      </c>
      <c r="D49" s="216">
        <v>220</v>
      </c>
      <c r="E49" s="219"/>
      <c r="F49" s="222"/>
      <c r="G49" s="221">
        <v>180</v>
      </c>
      <c r="H49" s="231">
        <v>312</v>
      </c>
      <c r="I49" s="219">
        <v>160</v>
      </c>
      <c r="J49" s="220">
        <f t="shared" si="10"/>
        <v>160</v>
      </c>
      <c r="K49" s="223">
        <v>170</v>
      </c>
      <c r="L49" s="220">
        <v>310</v>
      </c>
      <c r="M49" s="223"/>
      <c r="N49" s="220"/>
      <c r="O49" s="313">
        <f>AVERAGE(C49,E49,G49,I49,K49,M49)</f>
        <v>169.5</v>
      </c>
      <c r="P49" s="313">
        <f t="shared" si="0"/>
        <v>250.5</v>
      </c>
    </row>
    <row r="50" spans="1:16" ht="18" customHeight="1">
      <c r="A50" s="24">
        <v>38</v>
      </c>
      <c r="B50" s="24" t="s">
        <v>49</v>
      </c>
      <c r="C50" s="215">
        <v>120</v>
      </c>
      <c r="D50" s="216">
        <f t="shared" ref="D50" si="11">C50</f>
        <v>120</v>
      </c>
      <c r="E50" s="219"/>
      <c r="F50" s="222"/>
      <c r="G50" s="221">
        <v>120</v>
      </c>
      <c r="H50" s="231">
        <v>120</v>
      </c>
      <c r="I50" s="219">
        <v>115</v>
      </c>
      <c r="J50" s="220">
        <f t="shared" si="10"/>
        <v>115</v>
      </c>
      <c r="K50" s="223">
        <v>120</v>
      </c>
      <c r="L50" s="220">
        <v>120</v>
      </c>
      <c r="M50" s="223"/>
      <c r="N50" s="220"/>
      <c r="O50" s="313">
        <f t="shared" si="0"/>
        <v>118.75</v>
      </c>
      <c r="P50" s="313">
        <f t="shared" si="0"/>
        <v>118.75</v>
      </c>
    </row>
    <row r="51" spans="1:16" ht="18.75" customHeight="1">
      <c r="A51" s="24">
        <v>39</v>
      </c>
      <c r="B51" s="24" t="s">
        <v>50</v>
      </c>
      <c r="C51" s="215">
        <v>158</v>
      </c>
      <c r="D51" s="216">
        <v>230</v>
      </c>
      <c r="E51" s="219"/>
      <c r="F51" s="222"/>
      <c r="G51" s="221">
        <v>160</v>
      </c>
      <c r="H51" s="231">
        <v>160</v>
      </c>
      <c r="I51" s="219">
        <v>153</v>
      </c>
      <c r="J51" s="220">
        <f t="shared" si="10"/>
        <v>153</v>
      </c>
      <c r="K51" s="223">
        <v>160</v>
      </c>
      <c r="L51" s="220">
        <v>160</v>
      </c>
      <c r="M51" s="223"/>
      <c r="N51" s="220"/>
      <c r="O51" s="313">
        <f t="shared" si="0"/>
        <v>157.75</v>
      </c>
      <c r="P51" s="313">
        <f t="shared" si="0"/>
        <v>175.75</v>
      </c>
    </row>
    <row r="52" spans="1:16" ht="15" customHeight="1">
      <c r="A52" s="24"/>
      <c r="B52" s="25" t="s">
        <v>51</v>
      </c>
      <c r="C52" s="504"/>
      <c r="D52" s="505"/>
      <c r="E52" s="505"/>
      <c r="F52" s="505"/>
      <c r="G52" s="505"/>
      <c r="H52" s="505"/>
      <c r="I52" s="505"/>
      <c r="J52" s="505"/>
      <c r="K52" s="505"/>
      <c r="L52" s="505"/>
      <c r="M52" s="505"/>
      <c r="N52" s="505"/>
      <c r="O52" s="313" t="e">
        <f t="shared" si="0"/>
        <v>#DIV/0!</v>
      </c>
      <c r="P52" s="313" t="e">
        <f t="shared" si="0"/>
        <v>#DIV/0!</v>
      </c>
    </row>
    <row r="53" spans="1:16" ht="29.25" customHeight="1">
      <c r="A53" s="24">
        <v>40</v>
      </c>
      <c r="B53" s="24" t="s">
        <v>52</v>
      </c>
      <c r="C53" s="215">
        <v>79</v>
      </c>
      <c r="D53" s="216">
        <f>C53</f>
        <v>79</v>
      </c>
      <c r="E53" s="219">
        <v>90</v>
      </c>
      <c r="F53" s="220">
        <f>E53</f>
        <v>90</v>
      </c>
      <c r="G53" s="221">
        <v>80</v>
      </c>
      <c r="H53" s="222">
        <f>G53</f>
        <v>80</v>
      </c>
      <c r="I53" s="233">
        <v>78</v>
      </c>
      <c r="J53" s="234">
        <f>I53</f>
        <v>78</v>
      </c>
      <c r="K53" s="233">
        <v>80</v>
      </c>
      <c r="L53" s="234">
        <f>K53</f>
        <v>80</v>
      </c>
      <c r="M53" s="233"/>
      <c r="N53" s="234"/>
      <c r="O53" s="313">
        <f>AVERAGE(C53,E53,G53,I53,K53,M53)</f>
        <v>81.400000000000006</v>
      </c>
      <c r="P53" s="313">
        <f t="shared" si="0"/>
        <v>81.400000000000006</v>
      </c>
    </row>
    <row r="55" spans="1:16" ht="33">
      <c r="B55" s="53" t="s">
        <v>84</v>
      </c>
      <c r="C55" s="54"/>
      <c r="D55" s="54"/>
    </row>
    <row r="56" spans="1:16" ht="19.5" customHeight="1">
      <c r="B56" s="55">
        <f>0.6/21</f>
        <v>2.8571428571428571E-2</v>
      </c>
      <c r="C56" s="55"/>
      <c r="D56" s="55"/>
      <c r="M56" s="56" t="s">
        <v>57</v>
      </c>
    </row>
  </sheetData>
  <mergeCells count="19">
    <mergeCell ref="C38:N38"/>
    <mergeCell ref="C46:N46"/>
    <mergeCell ref="C52:N52"/>
    <mergeCell ref="M4:N4"/>
    <mergeCell ref="C6:N6"/>
    <mergeCell ref="C16:N16"/>
    <mergeCell ref="C20:N20"/>
    <mergeCell ref="C28:N28"/>
    <mergeCell ref="C31:N31"/>
    <mergeCell ref="B2:N2"/>
    <mergeCell ref="A3:A5"/>
    <mergeCell ref="B3:B5"/>
    <mergeCell ref="C3:J3"/>
    <mergeCell ref="O3:P4"/>
    <mergeCell ref="C4:D4"/>
    <mergeCell ref="E4:F4"/>
    <mergeCell ref="G4:H4"/>
    <mergeCell ref="I4:J4"/>
    <mergeCell ref="K4:L4"/>
  </mergeCells>
  <conditionalFormatting sqref="F29:F3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29:E3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5" right="0.25" top="0.75" bottom="0.75" header="0.3" footer="0.3"/>
  <pageSetup paperSize="9" scale="53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163</vt:i4>
      </vt:variant>
      <vt:variant>
        <vt:lpstr>Именованные диапазоны</vt:lpstr>
      </vt:variant>
      <vt:variant>
        <vt:i4>212</vt:i4>
      </vt:variant>
    </vt:vector>
  </HeadingPairs>
  <TitlesOfParts>
    <vt:vector size="375" baseType="lpstr">
      <vt:lpstr>Продукты 22,08,19</vt:lpstr>
      <vt:lpstr>Продукты 29,08,19</vt:lpstr>
      <vt:lpstr>Продукты 05,09,19</vt:lpstr>
      <vt:lpstr>Продукты 11,09,19</vt:lpstr>
      <vt:lpstr>Продукты 19,09,19 (2)</vt:lpstr>
      <vt:lpstr>Продукты 26,09,19</vt:lpstr>
      <vt:lpstr>Продукты 03,10,19</vt:lpstr>
      <vt:lpstr>Продукты 10,10,19</vt:lpstr>
      <vt:lpstr>Продукты 16,10,19</vt:lpstr>
      <vt:lpstr>Продукты 24,10,19</vt:lpstr>
      <vt:lpstr>Продукты 31,10,19</vt:lpstr>
      <vt:lpstr>Продукты 07,11,19</vt:lpstr>
      <vt:lpstr>ГСМ 22,08,19</vt:lpstr>
      <vt:lpstr>ГСМ 29,08,19</vt:lpstr>
      <vt:lpstr>ГСМ 05,09,19</vt:lpstr>
      <vt:lpstr>ГСМ 11,09,19</vt:lpstr>
      <vt:lpstr>ГСМ 19,09,19</vt:lpstr>
      <vt:lpstr>ГСМ 26,09,19</vt:lpstr>
      <vt:lpstr>ГСМ 03,10,19 </vt:lpstr>
      <vt:lpstr>ГСМ 10,10,19</vt:lpstr>
      <vt:lpstr>ГСМ 16,10,19</vt:lpstr>
      <vt:lpstr>ГСМ 24,10,19</vt:lpstr>
      <vt:lpstr>ГСМ 31,10,19</vt:lpstr>
      <vt:lpstr>Продукты 14,11,19</vt:lpstr>
      <vt:lpstr>Продукты 21,11,19</vt:lpstr>
      <vt:lpstr>Продукты 28,11,19</vt:lpstr>
      <vt:lpstr>ГСМ 07,11,19</vt:lpstr>
      <vt:lpstr>ГСМ 21,11,19</vt:lpstr>
      <vt:lpstr>Продукты 05,12,19 </vt:lpstr>
      <vt:lpstr>Продукты 11,12,19</vt:lpstr>
      <vt:lpstr>ГСМ 28,11,19</vt:lpstr>
      <vt:lpstr>ГСМ 05,12,19</vt:lpstr>
      <vt:lpstr>Продукты 19,12,19</vt:lpstr>
      <vt:lpstr>Продукты 26,12,19</vt:lpstr>
      <vt:lpstr>ГСМ 11,12,19</vt:lpstr>
      <vt:lpstr>ГСМ 19,12,19</vt:lpstr>
      <vt:lpstr>Продукты 06,01,20</vt:lpstr>
      <vt:lpstr>Продукты 09,01,20</vt:lpstr>
      <vt:lpstr>ГСМ 26,12,</vt:lpstr>
      <vt:lpstr>ГСМ 06,01,2020</vt:lpstr>
      <vt:lpstr>ГСМ 09,01,2020</vt:lpstr>
      <vt:lpstr>Продукты 16,01,2020</vt:lpstr>
      <vt:lpstr>Продукты 22,01,2020</vt:lpstr>
      <vt:lpstr>ГСМ 16,01,2020</vt:lpstr>
      <vt:lpstr>ГСМ 22,01,2020</vt:lpstr>
      <vt:lpstr>ГСМ 29,01,2020 </vt:lpstr>
      <vt:lpstr>ГСМ 06,02,2020</vt:lpstr>
      <vt:lpstr>ГСМ 12,02,2020</vt:lpstr>
      <vt:lpstr>ГСМ 19,02,2020</vt:lpstr>
      <vt:lpstr>Продукты 29,01,2020 </vt:lpstr>
      <vt:lpstr>Продукты 06,02,2020</vt:lpstr>
      <vt:lpstr>Продукты 12,02,2020</vt:lpstr>
      <vt:lpstr>ГСМ 04,03,2020</vt:lpstr>
      <vt:lpstr>ГСМ 11,03,2020</vt:lpstr>
      <vt:lpstr>Продукты 19,02,2020</vt:lpstr>
      <vt:lpstr>Продукты 26,02,2020</vt:lpstr>
      <vt:lpstr>Продукты 04,03,2020</vt:lpstr>
      <vt:lpstr>ГСМ 18,03,2020 </vt:lpstr>
      <vt:lpstr>Продукты 11,03,2020</vt:lpstr>
      <vt:lpstr>ГСМ 25,03,2020 </vt:lpstr>
      <vt:lpstr>Продукты 18,03,2020 </vt:lpstr>
      <vt:lpstr>ГСМ 26,03,2020 </vt:lpstr>
      <vt:lpstr>Продукты 25,03,2020  </vt:lpstr>
      <vt:lpstr>Продукты 01,04,2020</vt:lpstr>
      <vt:lpstr>Продукты 08,04,2020 </vt:lpstr>
      <vt:lpstr>Продукты 15,04,2020</vt:lpstr>
      <vt:lpstr>Продукты 22,04,2020</vt:lpstr>
      <vt:lpstr>Продукты 29,04,2020</vt:lpstr>
      <vt:lpstr>Продукты 06,05,2020 </vt:lpstr>
      <vt:lpstr>Продукты 14,05,2020</vt:lpstr>
      <vt:lpstr>Продукты 21,05,2020</vt:lpstr>
      <vt:lpstr>Продукты 27,05,2020</vt:lpstr>
      <vt:lpstr>Продукты 03,06,2020 </vt:lpstr>
      <vt:lpstr>Продукты 11,06,2020</vt:lpstr>
      <vt:lpstr>Продукты 17.06.2020.</vt:lpstr>
      <vt:lpstr>Продукты 25.06.2020. </vt:lpstr>
      <vt:lpstr>Продукты 02.07.2020.</vt:lpstr>
      <vt:lpstr>Продукты 09.07.2020.</vt:lpstr>
      <vt:lpstr>Продукты 16.07.2020. </vt:lpstr>
      <vt:lpstr>Продукты 23.07.2020.</vt:lpstr>
      <vt:lpstr>Продукты 27,08.2020.</vt:lpstr>
      <vt:lpstr>Продукты 24,09,2020</vt:lpstr>
      <vt:lpstr>Продукты 01,10,2020</vt:lpstr>
      <vt:lpstr>Продукты 08,10,2020</vt:lpstr>
      <vt:lpstr>Продукты 19,11,2020 </vt:lpstr>
      <vt:lpstr>Продукты 26,11,2020  </vt:lpstr>
      <vt:lpstr>Продукты 03,12,2020  </vt:lpstr>
      <vt:lpstr>Продукты 10,12,2020</vt:lpstr>
      <vt:lpstr>Продукты 17,12,2020 </vt:lpstr>
      <vt:lpstr>Продукты 24,12,2020,</vt:lpstr>
      <vt:lpstr>Продукты 30,12,2020,</vt:lpstr>
      <vt:lpstr>Продукты 14,01,2021, </vt:lpstr>
      <vt:lpstr>Продукты 21,01,2021,  </vt:lpstr>
      <vt:lpstr>Продукты 28,01,2021,  </vt:lpstr>
      <vt:lpstr>Продукты 04,02,2021,  </vt:lpstr>
      <vt:lpstr>Продукты 11,02,2021,   </vt:lpstr>
      <vt:lpstr>Продукты 19,02,2021</vt:lpstr>
      <vt:lpstr>Продукты 26,02,2021 </vt:lpstr>
      <vt:lpstr>Продукты 04,03,2021,</vt:lpstr>
      <vt:lpstr>Продукты 11,03,2021, </vt:lpstr>
      <vt:lpstr>Продукты 17,03,2021, </vt:lpstr>
      <vt:lpstr>Продукты 29,04,2021,  </vt:lpstr>
      <vt:lpstr>Продукты 26,05,2021</vt:lpstr>
      <vt:lpstr>Продукты 03,06,2021</vt:lpstr>
      <vt:lpstr>Продукты 16,06,2021 (2)</vt:lpstr>
      <vt:lpstr>Продукты 24,06,2021</vt:lpstr>
      <vt:lpstr>Продукты 07,07,2021</vt:lpstr>
      <vt:lpstr>Продукты 09,09,2021</vt:lpstr>
      <vt:lpstr>Продукты 15,09,2021 </vt:lpstr>
      <vt:lpstr>Продукты 29,09,2021 </vt:lpstr>
      <vt:lpstr>Продукты 07,10,2021</vt:lpstr>
      <vt:lpstr>Продукты 14,10,2021 </vt:lpstr>
      <vt:lpstr>Продукты 20,10,2021  </vt:lpstr>
      <vt:lpstr>Продукты 27,10,2021  </vt:lpstr>
      <vt:lpstr>Продукты 17,11,2021  </vt:lpstr>
      <vt:lpstr>Продукты 01,12,2021  </vt:lpstr>
      <vt:lpstr>Продукты 10,12,2021   (2)</vt:lpstr>
      <vt:lpstr>Продукты 15,12,2021  </vt:lpstr>
      <vt:lpstr>Продукты 23,12,2021   </vt:lpstr>
      <vt:lpstr>Продукты 29,12,2021   </vt:lpstr>
      <vt:lpstr>Продукты 13,01,2022</vt:lpstr>
      <vt:lpstr>Продукты 20,01,2022 </vt:lpstr>
      <vt:lpstr>Продукты 27,01,2022  </vt:lpstr>
      <vt:lpstr>Продукты 16,02,2022</vt:lpstr>
      <vt:lpstr>Продукты 24,02,2022 </vt:lpstr>
      <vt:lpstr>Продукты 02,03,2022 </vt:lpstr>
      <vt:lpstr>Продукты 10,03,2022 </vt:lpstr>
      <vt:lpstr>Продукты 16,03,2022</vt:lpstr>
      <vt:lpstr>Продукты 18,03,2022</vt:lpstr>
      <vt:lpstr>Продукты 21,03,2022 </vt:lpstr>
      <vt:lpstr>Продукты 22,03,2022 </vt:lpstr>
      <vt:lpstr>Продукты 23,03,2022  </vt:lpstr>
      <vt:lpstr>Продукты 24,03,2022  </vt:lpstr>
      <vt:lpstr>Продукты 25,03,2022  </vt:lpstr>
      <vt:lpstr>Продукты 28,03,2022  </vt:lpstr>
      <vt:lpstr>Продукты 30,03,2022  </vt:lpstr>
      <vt:lpstr>Продукты 31,03,2022  </vt:lpstr>
      <vt:lpstr>Продукты 01,04,2022</vt:lpstr>
      <vt:lpstr>Продукты 05,04,2022</vt:lpstr>
      <vt:lpstr>Продукты 07,04,2022 </vt:lpstr>
      <vt:lpstr>Продукты 14,04,2022 </vt:lpstr>
      <vt:lpstr>Продукты 21,04,2022 </vt:lpstr>
      <vt:lpstr>Продукты 28,04,2022</vt:lpstr>
      <vt:lpstr>Продукты 05,05,2022</vt:lpstr>
      <vt:lpstr>Продукты 11,05,2022</vt:lpstr>
      <vt:lpstr>Продукты 18,05,2022</vt:lpstr>
      <vt:lpstr>Продукты 25,05,2022 </vt:lpstr>
      <vt:lpstr>Продукты 01,06,2022 </vt:lpstr>
      <vt:lpstr>Продукты 09,06,2022 </vt:lpstr>
      <vt:lpstr>Продукты 16,06,2022 </vt:lpstr>
      <vt:lpstr>Продукты 22,06,2022 </vt:lpstr>
      <vt:lpstr>Продукты 06,07,2022  </vt:lpstr>
      <vt:lpstr>Продукты 13,07,2022   </vt:lpstr>
      <vt:lpstr>Продукты 20,07,2022   </vt:lpstr>
      <vt:lpstr>Продукты 11,08,2022</vt:lpstr>
      <vt:lpstr>Продукты 22,08,2022</vt:lpstr>
      <vt:lpstr>Продукты 21,09,2022</vt:lpstr>
      <vt:lpstr>Продукты 28,09,2022</vt:lpstr>
      <vt:lpstr>Продукты 05,10,2022</vt:lpstr>
      <vt:lpstr>Продукты 13,10,2022</vt:lpstr>
      <vt:lpstr>Продукты 20,10,2022</vt:lpstr>
      <vt:lpstr>Продукты 27,10,2022</vt:lpstr>
      <vt:lpstr>янв-дек2020</vt:lpstr>
      <vt:lpstr>'Продукты 01,04,2020'!Заголовки_для_печати</vt:lpstr>
      <vt:lpstr>'Продукты 01,04,2022'!Заголовки_для_печати</vt:lpstr>
      <vt:lpstr>'Продукты 01,06,2022 '!Заголовки_для_печати</vt:lpstr>
      <vt:lpstr>'Продукты 01,10,2020'!Заголовки_для_печати</vt:lpstr>
      <vt:lpstr>'Продукты 01,12,2021  '!Заголовки_для_печати</vt:lpstr>
      <vt:lpstr>'Продукты 02,03,2022 '!Заголовки_для_печати</vt:lpstr>
      <vt:lpstr>'Продукты 02.07.2020.'!Заголовки_для_печати</vt:lpstr>
      <vt:lpstr>'Продукты 03,06,2020 '!Заголовки_для_печати</vt:lpstr>
      <vt:lpstr>'Продукты 03,06,2021'!Заголовки_для_печати</vt:lpstr>
      <vt:lpstr>'Продукты 03,10,19'!Заголовки_для_печати</vt:lpstr>
      <vt:lpstr>'Продукты 03,12,2020  '!Заголовки_для_печати</vt:lpstr>
      <vt:lpstr>'Продукты 04,02,2021,  '!Заголовки_для_печати</vt:lpstr>
      <vt:lpstr>'Продукты 04,03,2020'!Заголовки_для_печати</vt:lpstr>
      <vt:lpstr>'Продукты 04,03,2021,'!Заголовки_для_печати</vt:lpstr>
      <vt:lpstr>'Продукты 05,04,2022'!Заголовки_для_печати</vt:lpstr>
      <vt:lpstr>'Продукты 05,05,2022'!Заголовки_для_печати</vt:lpstr>
      <vt:lpstr>'Продукты 05,09,19'!Заголовки_для_печати</vt:lpstr>
      <vt:lpstr>'Продукты 05,10,2022'!Заголовки_для_печати</vt:lpstr>
      <vt:lpstr>'Продукты 05,12,19 '!Заголовки_для_печати</vt:lpstr>
      <vt:lpstr>'Продукты 06,01,20'!Заголовки_для_печати</vt:lpstr>
      <vt:lpstr>'Продукты 06,02,2020'!Заголовки_для_печати</vt:lpstr>
      <vt:lpstr>'Продукты 06,05,2020 '!Заголовки_для_печати</vt:lpstr>
      <vt:lpstr>'Продукты 06,07,2022  '!Заголовки_для_печати</vt:lpstr>
      <vt:lpstr>'Продукты 07,04,2022 '!Заголовки_для_печати</vt:lpstr>
      <vt:lpstr>'Продукты 07,07,2021'!Заголовки_для_печати</vt:lpstr>
      <vt:lpstr>'Продукты 07,10,2021'!Заголовки_для_печати</vt:lpstr>
      <vt:lpstr>'Продукты 07,11,19'!Заголовки_для_печати</vt:lpstr>
      <vt:lpstr>'Продукты 08,04,2020 '!Заголовки_для_печати</vt:lpstr>
      <vt:lpstr>'Продукты 08,10,2020'!Заголовки_для_печати</vt:lpstr>
      <vt:lpstr>'Продукты 09,01,20'!Заголовки_для_печати</vt:lpstr>
      <vt:lpstr>'Продукты 09,06,2022 '!Заголовки_для_печати</vt:lpstr>
      <vt:lpstr>'Продукты 09,09,2021'!Заголовки_для_печати</vt:lpstr>
      <vt:lpstr>'Продукты 09.07.2020.'!Заголовки_для_печати</vt:lpstr>
      <vt:lpstr>'Продукты 10,03,2022 '!Заголовки_для_печати</vt:lpstr>
      <vt:lpstr>'Продукты 10,10,19'!Заголовки_для_печати</vt:lpstr>
      <vt:lpstr>'Продукты 10,12,2020'!Заголовки_для_печати</vt:lpstr>
      <vt:lpstr>'Продукты 10,12,2021   (2)'!Заголовки_для_печати</vt:lpstr>
      <vt:lpstr>'Продукты 11,02,2021,   '!Заголовки_для_печати</vt:lpstr>
      <vt:lpstr>'Продукты 11,03,2020'!Заголовки_для_печати</vt:lpstr>
      <vt:lpstr>'Продукты 11,03,2021, '!Заголовки_для_печати</vt:lpstr>
      <vt:lpstr>'Продукты 11,05,2022'!Заголовки_для_печати</vt:lpstr>
      <vt:lpstr>'Продукты 11,06,2020'!Заголовки_для_печати</vt:lpstr>
      <vt:lpstr>'Продукты 11,08,2022'!Заголовки_для_печати</vt:lpstr>
      <vt:lpstr>'Продукты 11,09,19'!Заголовки_для_печати</vt:lpstr>
      <vt:lpstr>'Продукты 11,12,19'!Заголовки_для_печати</vt:lpstr>
      <vt:lpstr>'Продукты 12,02,2020'!Заголовки_для_печати</vt:lpstr>
      <vt:lpstr>'Продукты 13,01,2022'!Заголовки_для_печати</vt:lpstr>
      <vt:lpstr>'Продукты 13,07,2022   '!Заголовки_для_печати</vt:lpstr>
      <vt:lpstr>'Продукты 13,10,2022'!Заголовки_для_печати</vt:lpstr>
      <vt:lpstr>'Продукты 14,01,2021, '!Заголовки_для_печати</vt:lpstr>
      <vt:lpstr>'Продукты 14,04,2022 '!Заголовки_для_печати</vt:lpstr>
      <vt:lpstr>'Продукты 14,05,2020'!Заголовки_для_печати</vt:lpstr>
      <vt:lpstr>'Продукты 14,10,2021 '!Заголовки_для_печати</vt:lpstr>
      <vt:lpstr>'Продукты 14,11,19'!Заголовки_для_печати</vt:lpstr>
      <vt:lpstr>'Продукты 15,04,2020'!Заголовки_для_печати</vt:lpstr>
      <vt:lpstr>'Продукты 15,09,2021 '!Заголовки_для_печати</vt:lpstr>
      <vt:lpstr>'Продукты 15,12,2021  '!Заголовки_для_печати</vt:lpstr>
      <vt:lpstr>'Продукты 16,01,2020'!Заголовки_для_печати</vt:lpstr>
      <vt:lpstr>'Продукты 16,02,2022'!Заголовки_для_печати</vt:lpstr>
      <vt:lpstr>'Продукты 16,03,2022'!Заголовки_для_печати</vt:lpstr>
      <vt:lpstr>'Продукты 16,06,2021 (2)'!Заголовки_для_печати</vt:lpstr>
      <vt:lpstr>'Продукты 16,06,2022 '!Заголовки_для_печати</vt:lpstr>
      <vt:lpstr>'Продукты 16,10,19'!Заголовки_для_печати</vt:lpstr>
      <vt:lpstr>'Продукты 16.07.2020. '!Заголовки_для_печати</vt:lpstr>
      <vt:lpstr>'Продукты 17,03,2021, '!Заголовки_для_печати</vt:lpstr>
      <vt:lpstr>'Продукты 17,11,2021  '!Заголовки_для_печати</vt:lpstr>
      <vt:lpstr>'Продукты 17,12,2020 '!Заголовки_для_печати</vt:lpstr>
      <vt:lpstr>'Продукты 17.06.2020.'!Заголовки_для_печати</vt:lpstr>
      <vt:lpstr>'Продукты 18,03,2020 '!Заголовки_для_печати</vt:lpstr>
      <vt:lpstr>'Продукты 18,03,2022'!Заголовки_для_печати</vt:lpstr>
      <vt:lpstr>'Продукты 18,05,2022'!Заголовки_для_печати</vt:lpstr>
      <vt:lpstr>'Продукты 19,02,2020'!Заголовки_для_печати</vt:lpstr>
      <vt:lpstr>'Продукты 19,02,2021'!Заголовки_для_печати</vt:lpstr>
      <vt:lpstr>'Продукты 19,09,19 (2)'!Заголовки_для_печати</vt:lpstr>
      <vt:lpstr>'Продукты 19,11,2020 '!Заголовки_для_печати</vt:lpstr>
      <vt:lpstr>'Продукты 19,12,19'!Заголовки_для_печати</vt:lpstr>
      <vt:lpstr>'Продукты 20,01,2022 '!Заголовки_для_печати</vt:lpstr>
      <vt:lpstr>'Продукты 20,07,2022   '!Заголовки_для_печати</vt:lpstr>
      <vt:lpstr>'Продукты 20,10,2021  '!Заголовки_для_печати</vt:lpstr>
      <vt:lpstr>'Продукты 20,10,2022'!Заголовки_для_печати</vt:lpstr>
      <vt:lpstr>'Продукты 21,01,2021,  '!Заголовки_для_печати</vt:lpstr>
      <vt:lpstr>'Продукты 21,03,2022 '!Заголовки_для_печати</vt:lpstr>
      <vt:lpstr>'Продукты 21,04,2022 '!Заголовки_для_печати</vt:lpstr>
      <vt:lpstr>'Продукты 21,05,2020'!Заголовки_для_печати</vt:lpstr>
      <vt:lpstr>'Продукты 21,09,2022'!Заголовки_для_печати</vt:lpstr>
      <vt:lpstr>'Продукты 21,11,19'!Заголовки_для_печати</vt:lpstr>
      <vt:lpstr>'Продукты 22,01,2020'!Заголовки_для_печати</vt:lpstr>
      <vt:lpstr>'Продукты 22,03,2022 '!Заголовки_для_печати</vt:lpstr>
      <vt:lpstr>'Продукты 22,04,2020'!Заголовки_для_печати</vt:lpstr>
      <vt:lpstr>'Продукты 22,06,2022 '!Заголовки_для_печати</vt:lpstr>
      <vt:lpstr>'Продукты 22,08,19'!Заголовки_для_печати</vt:lpstr>
      <vt:lpstr>'Продукты 22,08,2022'!Заголовки_для_печати</vt:lpstr>
      <vt:lpstr>'Продукты 23,03,2022  '!Заголовки_для_печати</vt:lpstr>
      <vt:lpstr>'Продукты 23,12,2021   '!Заголовки_для_печати</vt:lpstr>
      <vt:lpstr>'Продукты 23.07.2020.'!Заголовки_для_печати</vt:lpstr>
      <vt:lpstr>'Продукты 24,02,2022 '!Заголовки_для_печати</vt:lpstr>
      <vt:lpstr>'Продукты 24,03,2022  '!Заголовки_для_печати</vt:lpstr>
      <vt:lpstr>'Продукты 24,06,2021'!Заголовки_для_печати</vt:lpstr>
      <vt:lpstr>'Продукты 24,09,2020'!Заголовки_для_печати</vt:lpstr>
      <vt:lpstr>'Продукты 24,10,19'!Заголовки_для_печати</vt:lpstr>
      <vt:lpstr>'Продукты 24,12,2020,'!Заголовки_для_печати</vt:lpstr>
      <vt:lpstr>'Продукты 25,03,2020  '!Заголовки_для_печати</vt:lpstr>
      <vt:lpstr>'Продукты 25,03,2022  '!Заголовки_для_печати</vt:lpstr>
      <vt:lpstr>'Продукты 25,05,2022 '!Заголовки_для_печати</vt:lpstr>
      <vt:lpstr>'Продукты 25.06.2020. '!Заголовки_для_печати</vt:lpstr>
      <vt:lpstr>'Продукты 26,02,2020'!Заголовки_для_печати</vt:lpstr>
      <vt:lpstr>'Продукты 26,02,2021 '!Заголовки_для_печати</vt:lpstr>
      <vt:lpstr>'Продукты 26,05,2021'!Заголовки_для_печати</vt:lpstr>
      <vt:lpstr>'Продукты 26,09,19'!Заголовки_для_печати</vt:lpstr>
      <vt:lpstr>'Продукты 26,11,2020  '!Заголовки_для_печати</vt:lpstr>
      <vt:lpstr>'Продукты 26,12,19'!Заголовки_для_печати</vt:lpstr>
      <vt:lpstr>'Продукты 27,01,2022  '!Заголовки_для_печати</vt:lpstr>
      <vt:lpstr>'Продукты 27,05,2020'!Заголовки_для_печати</vt:lpstr>
      <vt:lpstr>'Продукты 27,08.2020.'!Заголовки_для_печати</vt:lpstr>
      <vt:lpstr>'Продукты 27,10,2021  '!Заголовки_для_печати</vt:lpstr>
      <vt:lpstr>'Продукты 27,10,2022'!Заголовки_для_печати</vt:lpstr>
      <vt:lpstr>'Продукты 28,01,2021,  '!Заголовки_для_печати</vt:lpstr>
      <vt:lpstr>'Продукты 28,03,2022  '!Заголовки_для_печати</vt:lpstr>
      <vt:lpstr>'Продукты 28,04,2022'!Заголовки_для_печати</vt:lpstr>
      <vt:lpstr>'Продукты 28,09,2022'!Заголовки_для_печати</vt:lpstr>
      <vt:lpstr>'Продукты 28,11,19'!Заголовки_для_печати</vt:lpstr>
      <vt:lpstr>'Продукты 29,01,2020 '!Заголовки_для_печати</vt:lpstr>
      <vt:lpstr>'Продукты 29,04,2020'!Заголовки_для_печати</vt:lpstr>
      <vt:lpstr>'Продукты 29,04,2021,  '!Заголовки_для_печати</vt:lpstr>
      <vt:lpstr>'Продукты 29,08,19'!Заголовки_для_печати</vt:lpstr>
      <vt:lpstr>'Продукты 29,09,2021 '!Заголовки_для_печати</vt:lpstr>
      <vt:lpstr>'Продукты 29,12,2021   '!Заголовки_для_печати</vt:lpstr>
      <vt:lpstr>'Продукты 30,03,2022  '!Заголовки_для_печати</vt:lpstr>
      <vt:lpstr>'Продукты 30,12,2020,'!Заголовки_для_печати</vt:lpstr>
      <vt:lpstr>'Продукты 31,03,2022  '!Заголовки_для_печати</vt:lpstr>
      <vt:lpstr>'Продукты 31,10,19'!Заголовки_для_печати</vt:lpstr>
      <vt:lpstr>'янв-дек2020'!Заголовки_для_печати</vt:lpstr>
      <vt:lpstr>'Продукты 01,04,2022'!Область_печати</vt:lpstr>
      <vt:lpstr>'Продукты 01,06,2022 '!Область_печати</vt:lpstr>
      <vt:lpstr>'Продукты 01,12,2021  '!Область_печати</vt:lpstr>
      <vt:lpstr>'Продукты 02,03,2022 '!Область_печати</vt:lpstr>
      <vt:lpstr>'Продукты 03,06,2021'!Область_печати</vt:lpstr>
      <vt:lpstr>'Продукты 03,12,2020  '!Область_печати</vt:lpstr>
      <vt:lpstr>'Продукты 04,02,2021,  '!Область_печати</vt:lpstr>
      <vt:lpstr>'Продукты 04,03,2021,'!Область_печати</vt:lpstr>
      <vt:lpstr>'Продукты 05,04,2022'!Область_печати</vt:lpstr>
      <vt:lpstr>'Продукты 05,05,2022'!Область_печати</vt:lpstr>
      <vt:lpstr>'Продукты 05,10,2022'!Область_печати</vt:lpstr>
      <vt:lpstr>'Продукты 06,07,2022  '!Область_печати</vt:lpstr>
      <vt:lpstr>'Продукты 07,04,2022 '!Область_печати</vt:lpstr>
      <vt:lpstr>'Продукты 07,07,2021'!Область_печати</vt:lpstr>
      <vt:lpstr>'Продукты 07,10,2021'!Область_печати</vt:lpstr>
      <vt:lpstr>'Продукты 08,10,2020'!Область_печати</vt:lpstr>
      <vt:lpstr>'Продукты 09,06,2022 '!Область_печати</vt:lpstr>
      <vt:lpstr>'Продукты 09,09,2021'!Область_печати</vt:lpstr>
      <vt:lpstr>'Продукты 10,03,2022 '!Область_печати</vt:lpstr>
      <vt:lpstr>'Продукты 10,12,2020'!Область_печати</vt:lpstr>
      <vt:lpstr>'Продукты 10,12,2021   (2)'!Область_печати</vt:lpstr>
      <vt:lpstr>'Продукты 11,02,2021,   '!Область_печати</vt:lpstr>
      <vt:lpstr>'Продукты 11,03,2021, '!Область_печати</vt:lpstr>
      <vt:lpstr>'Продукты 11,05,2022'!Область_печати</vt:lpstr>
      <vt:lpstr>'Продукты 11,08,2022'!Область_печати</vt:lpstr>
      <vt:lpstr>'Продукты 13,01,2022'!Область_печати</vt:lpstr>
      <vt:lpstr>'Продукты 13,07,2022   '!Область_печати</vt:lpstr>
      <vt:lpstr>'Продукты 13,10,2022'!Область_печати</vt:lpstr>
      <vt:lpstr>'Продукты 14,01,2021, '!Область_печати</vt:lpstr>
      <vt:lpstr>'Продукты 14,04,2022 '!Область_печати</vt:lpstr>
      <vt:lpstr>'Продукты 14,10,2021 '!Область_печати</vt:lpstr>
      <vt:lpstr>'Продукты 15,09,2021 '!Область_печати</vt:lpstr>
      <vt:lpstr>'Продукты 15,12,2021  '!Область_печати</vt:lpstr>
      <vt:lpstr>'Продукты 16,02,2022'!Область_печати</vt:lpstr>
      <vt:lpstr>'Продукты 16,03,2022'!Область_печати</vt:lpstr>
      <vt:lpstr>'Продукты 16,06,2021 (2)'!Область_печати</vt:lpstr>
      <vt:lpstr>'Продукты 16,06,2022 '!Область_печати</vt:lpstr>
      <vt:lpstr>'Продукты 17,03,2021, '!Область_печати</vt:lpstr>
      <vt:lpstr>'Продукты 17,11,2021  '!Область_печати</vt:lpstr>
      <vt:lpstr>'Продукты 17,12,2020 '!Область_печати</vt:lpstr>
      <vt:lpstr>'Продукты 18,03,2022'!Область_печати</vt:lpstr>
      <vt:lpstr>'Продукты 18,05,2022'!Область_печати</vt:lpstr>
      <vt:lpstr>'Продукты 19,02,2021'!Область_печати</vt:lpstr>
      <vt:lpstr>'Продукты 19,11,2020 '!Область_печати</vt:lpstr>
      <vt:lpstr>'Продукты 20,01,2022 '!Область_печати</vt:lpstr>
      <vt:lpstr>'Продукты 20,07,2022   '!Область_печати</vt:lpstr>
      <vt:lpstr>'Продукты 20,10,2021  '!Область_печати</vt:lpstr>
      <vt:lpstr>'Продукты 20,10,2022'!Область_печати</vt:lpstr>
      <vt:lpstr>'Продукты 21,01,2021,  '!Область_печати</vt:lpstr>
      <vt:lpstr>'Продукты 21,03,2022 '!Область_печати</vt:lpstr>
      <vt:lpstr>'Продукты 21,04,2022 '!Область_печати</vt:lpstr>
      <vt:lpstr>'Продукты 21,09,2022'!Область_печати</vt:lpstr>
      <vt:lpstr>'Продукты 22,03,2022 '!Область_печати</vt:lpstr>
      <vt:lpstr>'Продукты 22,06,2022 '!Область_печати</vt:lpstr>
      <vt:lpstr>'Продукты 22,08,2022'!Область_печати</vt:lpstr>
      <vt:lpstr>'Продукты 23,03,2022  '!Область_печати</vt:lpstr>
      <vt:lpstr>'Продукты 23,12,2021   '!Область_печати</vt:lpstr>
      <vt:lpstr>'Продукты 24,02,2022 '!Область_печати</vt:lpstr>
      <vt:lpstr>'Продукты 24,03,2022  '!Область_печати</vt:lpstr>
      <vt:lpstr>'Продукты 24,06,2021'!Область_печати</vt:lpstr>
      <vt:lpstr>'Продукты 24,12,2020,'!Область_печати</vt:lpstr>
      <vt:lpstr>'Продукты 25,03,2022  '!Область_печати</vt:lpstr>
      <vt:lpstr>'Продукты 25,05,2022 '!Область_печати</vt:lpstr>
      <vt:lpstr>'Продукты 26,02,2021 '!Область_печати</vt:lpstr>
      <vt:lpstr>'Продукты 26,05,2021'!Область_печати</vt:lpstr>
      <vt:lpstr>'Продукты 26,11,2020  '!Область_печати</vt:lpstr>
      <vt:lpstr>'Продукты 27,01,2022  '!Область_печати</vt:lpstr>
      <vt:lpstr>'Продукты 27,10,2021  '!Область_печати</vt:lpstr>
      <vt:lpstr>'Продукты 27,10,2022'!Область_печати</vt:lpstr>
      <vt:lpstr>'Продукты 28,01,2021,  '!Область_печати</vt:lpstr>
      <vt:lpstr>'Продукты 28,03,2022  '!Область_печати</vt:lpstr>
      <vt:lpstr>'Продукты 28,04,2022'!Область_печати</vt:lpstr>
      <vt:lpstr>'Продукты 28,09,2022'!Область_печати</vt:lpstr>
      <vt:lpstr>'Продукты 29,04,2021,  '!Область_печати</vt:lpstr>
      <vt:lpstr>'Продукты 29,09,2021 '!Область_печати</vt:lpstr>
      <vt:lpstr>'Продукты 29,12,2021   '!Область_печати</vt:lpstr>
      <vt:lpstr>'Продукты 30,03,2022  '!Область_печати</vt:lpstr>
      <vt:lpstr>'Продукты 30,12,2020,'!Область_печати</vt:lpstr>
      <vt:lpstr>'Продукты 31,03,2022  '!Область_печати</vt:lpstr>
      <vt:lpstr>'янв-дек2020'!Область_печати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Обрезкова</dc:creator>
  <cp:lastModifiedBy>Пользователь</cp:lastModifiedBy>
  <cp:lastPrinted>2022-03-22T08:53:07Z</cp:lastPrinted>
  <dcterms:created xsi:type="dcterms:W3CDTF">2018-08-29T02:45:47Z</dcterms:created>
  <dcterms:modified xsi:type="dcterms:W3CDTF">2022-10-28T08:26:30Z</dcterms:modified>
</cp:coreProperties>
</file>