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90" activeTab="4"/>
  </bookViews>
  <sheets>
    <sheet name="Прил6" sheetId="1" r:id="rId1"/>
    <sheet name="прил5" sheetId="2" r:id="rId2"/>
    <sheet name="прил8" sheetId="3" r:id="rId3"/>
    <sheet name="прил7" sheetId="4" r:id="rId4"/>
    <sheet name="прил1" sheetId="5" r:id="rId5"/>
    <sheet name="прил2" sheetId="6" r:id="rId6"/>
    <sheet name="прил3" sheetId="7" r:id="rId7"/>
    <sheet name="прил4" sheetId="8" r:id="rId8"/>
  </sheets>
  <definedNames>
    <definedName name="_xlnm.Print_Area" localSheetId="4">'прил1'!$A$1:$C$18</definedName>
    <definedName name="_xlnm.Print_Area" localSheetId="7">'прил4'!$A$1:$D$29</definedName>
  </definedNames>
  <calcPr fullCalcOnLoad="1"/>
</workbook>
</file>

<file path=xl/sharedStrings.xml><?xml version="1.0" encoding="utf-8"?>
<sst xmlns="http://schemas.openxmlformats.org/spreadsheetml/2006/main" count="1477" uniqueCount="245">
  <si>
    <t>Приложение № 6</t>
  </si>
  <si>
    <t>сельского поселения сумон Хемчикский</t>
  </si>
  <si>
    <t>Бай-Тайгинского кожууна Республики Тыва</t>
  </si>
  <si>
    <t xml:space="preserve">     РАСПРЕДЕЛЕНИЕ БЮДЖЕТНЫХ АССИГНОВАНИЙ ПО РАЗДЕЛАМ, ПОДРАЗДЕЛАМ, ЦЕЛЕВЫМ СТАТЬЯМ И ВИДАМ</t>
  </si>
  <si>
    <t>(тыс.рублей)</t>
  </si>
  <si>
    <t>Наименование</t>
  </si>
  <si>
    <t>РЗ</t>
  </si>
  <si>
    <t>ПР</t>
  </si>
  <si>
    <t>ЦСР</t>
  </si>
  <si>
    <t>ВР</t>
  </si>
  <si>
    <t>Сумма на 2020 год</t>
  </si>
  <si>
    <t>В С Е Г О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</si>
  <si>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</si>
  <si>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</si>
  <si>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</si>
  <si>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</si>
  <si>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</si>
  <si>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</si>
  <si>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</si>
  <si>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</si>
  <si>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79 6 00 00000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</si>
  <si>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</si>
  <si>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</si>
  <si>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79 6 00 00190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</si>
  <si>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</si>
  <si>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</si>
  <si>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</si>
  <si>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Председатель администрации муниципального образования</t>
  </si>
  <si>
    <t>78 5 00 00000</t>
  </si>
  <si>
    <t>78 5 00 00110</t>
  </si>
  <si>
    <t>100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</si>
  <si>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</si>
  <si>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</si>
  <si>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</si>
  <si>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</si>
  <si>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</si>
  <si>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</si>
  <si>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</si>
  <si>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Закупка товаров, работ и услуг для обеспечения государственных (муниципальных) нужд</t>
  </si>
  <si>
    <t>78 6 00 00190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</si>
  <si>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</si>
  <si>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</si>
  <si>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</si>
  <si>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информационно-коммуникац-х технологий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</si>
  <si>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</si>
  <si>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</si>
  <si>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</si>
  <si>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</si>
  <si>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</si>
  <si>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</si>
  <si>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</si>
  <si>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</si>
  <si>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</si>
  <si>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Другие общегосударственные вопросы</t>
  </si>
  <si>
    <t>13</t>
  </si>
  <si>
    <t>Иные безвозмездные и безвозвратные перечисления</t>
  </si>
  <si>
    <t>97 0 00 76050</t>
  </si>
  <si>
    <t>Установление запрета на розничную продажу алкогольной продукции</t>
  </si>
  <si>
    <t>Закупка товаров, работ и услуг для государственных (муниципальных) нужд</t>
  </si>
  <si>
    <t>Национальная оборона</t>
  </si>
  <si>
    <t>02</t>
  </si>
  <si>
    <t>Мобилизация и невойсковая подготовка</t>
  </si>
  <si>
    <t>Непрограммные расходы</t>
  </si>
  <si>
    <t>97 0 00 00000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</si>
  <si>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</si>
  <si>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97 0 00 51180</t>
  </si>
  <si>
    <t>Расходы на выплаты персоналу  учреждений</t>
  </si>
  <si>
    <t>Фонд оплаты труда  учреждений</t>
  </si>
  <si>
    <t xml:space="preserve"> 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</si>
  <si>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</si>
  <si>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Жилищно-коммунальное хозяйство</t>
  </si>
  <si>
    <t>05</t>
  </si>
  <si>
    <t>Благоустройство</t>
  </si>
  <si>
    <t>85 7 00 00000</t>
  </si>
  <si>
    <t>Реализация мероприятий направленных на содержание и развитие коммунальной инфраструктуры</t>
  </si>
  <si>
    <t>85 7 00 70100</t>
  </si>
  <si>
    <t>Иные закупки товаров, работ и услуг для обеспечения 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</si>
  <si>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</si>
  <si>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Благоустройство территорий поселения</t>
  </si>
  <si>
    <t>85 7 00 70110</t>
  </si>
  <si>
    <t>Содержание и ремонт уличного освещения</t>
  </si>
  <si>
    <t>85 7 00 70120</t>
  </si>
  <si>
    <t>86 7 00 70200</t>
  </si>
  <si>
    <t>Нормативы распределения доходов в местный бюджет</t>
  </si>
  <si>
    <t>(в процентах)</t>
  </si>
  <si>
    <t>Наименование дохода</t>
  </si>
  <si>
    <t>Бюджет сельского поселения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</si>
  <si>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</si>
  <si>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</si>
  <si>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</si>
  <si>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</si>
  <si>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Приложение № 8</t>
  </si>
  <si>
    <t>Глава</t>
  </si>
  <si>
    <t>Администрация сельского поселения сумон Хемчикский</t>
  </si>
  <si>
    <t>011</t>
  </si>
  <si>
    <t>79  6 0000190</t>
  </si>
  <si>
    <t>Уплата иных платежей</t>
  </si>
  <si>
    <t>Код бюджетной классификации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</si>
  <si>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</si>
  <si>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</si>
  <si>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</si>
  <si>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</si>
  <si>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</si>
  <si>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</si>
  <si>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</si>
  <si>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</si>
  <si>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</si>
  <si>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</si>
  <si>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</si>
  <si>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</si>
  <si>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</si>
  <si>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1 06 00000 00 0000 110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</si>
  <si>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</si>
  <si>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</si>
  <si>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</si>
  <si>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</si>
  <si>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</si>
  <si>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</t>
  </si>
  <si>
    <t xml:space="preserve">1 17 00000 00 0000 000 </t>
  </si>
  <si>
    <t>ПРОЧИЕ  НЕНАЛОГОВЫЕ ДОХОДЫ</t>
  </si>
  <si>
    <t xml:space="preserve">1 17 05050 10 0000 180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</si>
  <si>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</si>
  <si>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</si>
  <si>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</si>
  <si>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</si>
  <si>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</si>
  <si>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 муниципальных образований</t>
  </si>
  <si>
    <t xml:space="preserve"> 2 02 15001 10 0000 151</t>
  </si>
  <si>
    <t xml:space="preserve">Дотации бюджетам сельских поселений на выравнивание бюджетной обеспеченности </t>
  </si>
  <si>
    <t xml:space="preserve"> 2 02 15002 10 0000 151</t>
  </si>
  <si>
    <t>Дотации бюджетам сельских поселений на поддержку мер по обеспечению сбалансированности бюджетов</t>
  </si>
  <si>
    <t xml:space="preserve"> 2 02 30000 00 0000 151</t>
  </si>
  <si>
    <t>Субвенции бюджетам субъектов Российской Федерации и муниципальных образований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</si>
  <si>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</si>
  <si>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</si>
  <si>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Субвенция на осуществление государственных полномочий по установлению запрета на розничную продажу алкогольной продукции в РТ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</si>
  <si>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</si>
  <si>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</si>
  <si>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</si>
  <si>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1 08 00000 00 0000 000</t>
  </si>
  <si>
    <t xml:space="preserve"> Код бюджетной классификации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</si>
  <si>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</si>
  <si>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</si>
  <si>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</si>
  <si>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>Администрация сельского поселения сумон Хемчикский Бай-Тайгинского  кожууна Республики Тыва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</si>
  <si>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</si>
  <si>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</si>
  <si>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1 13  01995 10 0000130</t>
  </si>
  <si>
    <t xml:space="preserve">Прочие доходы от оказания платных услуг  (работ) получателями средств бюджетов сельских поселений </t>
  </si>
  <si>
    <t>1 13 02995 10 0000 130</t>
  </si>
  <si>
    <t xml:space="preserve">     </t>
  </si>
  <si>
    <t>1 17 01050 10 0000 180</t>
  </si>
  <si>
    <t>1 17 05050 10 0000 180</t>
  </si>
  <si>
    <t>Дотации   бюджетам сельских поселений    на выравнивание  бюджетной обеспеченности</t>
  </si>
  <si>
    <t>Прочие субсидии бюджетам сельских поселений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</si>
  <si>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</si>
  <si>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</si>
  <si>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</si>
  <si>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</si>
  <si>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</si>
  <si>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</si>
  <si>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5</t>
  </si>
  <si>
    <t>Сумма на год</t>
  </si>
  <si>
    <t>08</t>
  </si>
  <si>
    <t>Приложение № 7</t>
  </si>
  <si>
    <t xml:space="preserve"> "О  бюджете сельского поселения сумон</t>
  </si>
  <si>
    <t>Культура.</t>
  </si>
  <si>
    <t>Проведение культурно-массовыхи спортивных мероприятий</t>
  </si>
  <si>
    <t xml:space="preserve">                    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</si>
  <si>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сельского поселения сумон Хемчикский</t>
  </si>
  <si>
    <t xml:space="preserve">                                                                                                   Приложение № 3</t>
  </si>
  <si>
    <t>013</t>
  </si>
  <si>
    <t>2 02 10000 00 0000 151</t>
  </si>
  <si>
    <t xml:space="preserve">                                                                                                  Приложение № 2</t>
  </si>
  <si>
    <t xml:space="preserve">                                                                                                  сельского поселения сумон Хемчикский</t>
  </si>
  <si>
    <t xml:space="preserve">                                                                                Бай-Тайгинского кожууна Республики Тыва</t>
  </si>
  <si>
    <t xml:space="preserve">                                                                            Приложение № 1</t>
  </si>
  <si>
    <t xml:space="preserve">                                                                             сельского поселения сумон Хемчикский</t>
  </si>
  <si>
    <t xml:space="preserve">                                                                             Бай-Тайгинского кожууна Республики Тыва</t>
  </si>
  <si>
    <t xml:space="preserve">                                                                   Приложение № 4</t>
  </si>
  <si>
    <t xml:space="preserve">                                                                  сельского поселения сумон Хемчикский</t>
  </si>
  <si>
    <t xml:space="preserve">                                                                  Бай-Тайгинского кожууна Республики Тыва</t>
  </si>
  <si>
    <t>На 2021 г.</t>
  </si>
  <si>
    <t>На 2020 г.</t>
  </si>
  <si>
    <t>Республики Тыва на 2019 год и</t>
  </si>
  <si>
    <t>"О проекте бюджета сельского поселения сумон</t>
  </si>
  <si>
    <t xml:space="preserve"> "О  проекте бюджета сельского поселения сумон</t>
  </si>
  <si>
    <t xml:space="preserve">  РАСХОДОВ КЛАССИФИКАЦИИ РАСХОДОВ МЕСТНОГО БЮДЖЕТА НА ПЛАНОВЫЙ ПЕРИОД НА 2020 И 2021 ГОДОВ</t>
  </si>
  <si>
    <t>Сумма на 2021 год</t>
  </si>
  <si>
    <t xml:space="preserve"> "О проекте бюджета сельского поселения сумон</t>
  </si>
  <si>
    <t xml:space="preserve">            на плановый период 2020 и 2021 годов"</t>
  </si>
  <si>
    <t>ВЕДОМСТВЕННАЯ СТРУКТУРА РАСХОДОВ МЕСТНОГО БЮДЖЕТА НА ПЛАНОВЫЙ ПЕРИОД 2020 И 2021 ГОДОВ</t>
  </si>
  <si>
    <t xml:space="preserve">                                                                                                             Республики Тыва на 2020 год и</t>
  </si>
  <si>
    <t xml:space="preserve">                                                                                                                  на плановый период 2021 и 2022 годов"</t>
  </si>
  <si>
    <t>на 2020 год и на плановый период 2021 и 2022 годов</t>
  </si>
  <si>
    <t xml:space="preserve">                                                                                                Республики Тыва на 2020 год и</t>
  </si>
  <si>
    <t xml:space="preserve">                                                                                               на плановый период 2021 и 2022 годов"</t>
  </si>
  <si>
    <t>Объем поступления доходов в местный бюджет на 2020 год</t>
  </si>
  <si>
    <t xml:space="preserve">                                                                                                   Республики Тыва на 2020 год и</t>
  </si>
  <si>
    <t xml:space="preserve">                                                                                                  на плановый период 2021 и 2022 годов"</t>
  </si>
  <si>
    <t>Объем поступления доходов в местный бюджет на плановый период 2021 и 2022годов</t>
  </si>
  <si>
    <t>На 2022 г.</t>
  </si>
  <si>
    <t xml:space="preserve">                                                                   Республики Тыва на 2020 год и</t>
  </si>
  <si>
    <t xml:space="preserve">                                                                  на плановый период 2021 и 2022 годов"</t>
  </si>
  <si>
    <t xml:space="preserve">Перечень главных администраторов доходов местного бюджета на 2020 год и на </t>
  </si>
  <si>
    <t>плановый период 2021 и 2022 годов</t>
  </si>
  <si>
    <t>2 02 15001 10 0000 150</t>
  </si>
  <si>
    <t>2 02 15002 10 0000 150</t>
  </si>
  <si>
    <t>2 02 29999 10 0000 150</t>
  </si>
  <si>
    <t>2 02 30024 10 0000 150</t>
  </si>
  <si>
    <t>2 02 39999 10 0000 150</t>
  </si>
  <si>
    <t>2 02 45160 10 0000 150</t>
  </si>
  <si>
    <t>2 02 49999 10 0000 150</t>
  </si>
  <si>
    <t>2 19 60010 10 0000 150</t>
  </si>
  <si>
    <t>Республики Тыва на 2020 год и</t>
  </si>
  <si>
    <t xml:space="preserve">                                                                                                                                                       на плановый период 2021 и 2022 годов"</t>
  </si>
  <si>
    <t xml:space="preserve">   КЛАССИФИКАЦИИ РАСХОДОВ МЕСТНОГО БЮДЖЕТА НА  2020 ГОД</t>
  </si>
  <si>
    <t xml:space="preserve">                                                                                                                              на плановый период 2021 и 2022 годов"</t>
  </si>
  <si>
    <t>Сумма на 2022 год</t>
  </si>
  <si>
    <t xml:space="preserve">            на плановый период 2021 и 2022 годов"</t>
  </si>
  <si>
    <t xml:space="preserve">ВЕДОМСТВЕННАЯ СТРУКТУРА РАСХОДОВ МЕСТНОГО БЮДЖЕТА НА 2020 ГОД      
</t>
  </si>
  <si>
    <t>Условно утвержденные расходы</t>
  </si>
  <si>
    <t>999 00 00</t>
  </si>
  <si>
    <t>90,3</t>
  </si>
  <si>
    <t>239,7</t>
  </si>
  <si>
    <t xml:space="preserve">                                                                             к решению ХП администрации</t>
  </si>
  <si>
    <t xml:space="preserve">                                                                                                   к решению ХП администрации</t>
  </si>
  <si>
    <t xml:space="preserve">                                                                   к решению ХП администрации</t>
  </si>
  <si>
    <t>к решению ХП  администрации</t>
  </si>
  <si>
    <t xml:space="preserve">к решению ХП администрации </t>
  </si>
  <si>
    <t xml:space="preserve">                                                                           25 декабря 2019 г. № 23</t>
  </si>
  <si>
    <t xml:space="preserve">                                                                                              "О   бюджете сельского поселения сумон</t>
  </si>
  <si>
    <t xml:space="preserve">                                                                                                          "О  бюджете сельского поселения сумон</t>
  </si>
  <si>
    <t xml:space="preserve">                                                                                                 "О  бюджете сельского поселения сумон</t>
  </si>
  <si>
    <t xml:space="preserve">                                                                 "О  бюджете сельского поселения сумон</t>
  </si>
  <si>
    <t xml:space="preserve">25 декабря 2019 г. № 23 </t>
  </si>
  <si>
    <t>25 декабря 2019 г. № 23</t>
  </si>
  <si>
    <t>25 декабря 2019г № 23</t>
  </si>
  <si>
    <t>25 декабря 2019 г № 23</t>
  </si>
  <si>
    <t>Хемчикский  Бай-Тайгинского района</t>
  </si>
  <si>
    <t xml:space="preserve">                                                                  Хемчикский Бай-Тайгинского района</t>
  </si>
  <si>
    <t xml:space="preserve">                                                                                                   Хемчикский Бай-Тайгинского района</t>
  </si>
  <si>
    <t xml:space="preserve">                                                                                       Хемчикский Бай-Тайгинского района</t>
  </si>
  <si>
    <t xml:space="preserve">                                                                                                            Хемчикский Бай-Тайгинского района</t>
  </si>
  <si>
    <t>Средства самообложения граждан, зачисляемые в бюджеты сельских поселений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</si>
</sst>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59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65" fontId="6" fillId="6" borderId="10" xfId="0" applyNumberFormat="1" applyFont="1" applyFill="1" applyBorder="1" applyAlignment="1">
      <alignment horizontal="center" wrapText="1"/>
    </xf>
    <xf numFmtId="0" fontId="7" fillId="0" borderId="10" xfId="54" applyNumberFormat="1" applyFont="1" applyFill="1" applyBorder="1" applyAlignment="1">
      <alignment vertical="center" wrapText="1"/>
      <protection/>
    </xf>
    <xf numFmtId="0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54" applyNumberFormat="1" applyFont="1" applyFill="1" applyBorder="1" applyAlignment="1">
      <alignment horizontal="center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165" fontId="6" fillId="0" borderId="10" xfId="54" applyNumberFormat="1" applyFont="1" applyFill="1" applyBorder="1" applyAlignment="1">
      <alignment horizont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165" fontId="8" fillId="0" borderId="10" xfId="54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wrapText="1"/>
    </xf>
    <xf numFmtId="165" fontId="8" fillId="0" borderId="12" xfId="54" applyNumberFormat="1" applyFont="1" applyFill="1" applyBorder="1" applyAlignment="1">
      <alignment horizontal="center" wrapText="1"/>
      <protection/>
    </xf>
    <xf numFmtId="165" fontId="8" fillId="33" borderId="10" xfId="54" applyNumberFormat="1" applyFont="1" applyFill="1" applyBorder="1" applyAlignment="1">
      <alignment horizontal="center" wrapText="1"/>
      <protection/>
    </xf>
    <xf numFmtId="0" fontId="56" fillId="0" borderId="10" xfId="54" applyFont="1" applyBorder="1" applyAlignment="1">
      <alignment wrapText="1"/>
      <protection/>
    </xf>
    <xf numFmtId="165" fontId="6" fillId="0" borderId="13" xfId="54" applyNumberFormat="1" applyFont="1" applyFill="1" applyBorder="1" applyAlignment="1">
      <alignment horizontal="center" wrapText="1"/>
      <protection/>
    </xf>
    <xf numFmtId="0" fontId="8" fillId="0" borderId="10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wrapText="1"/>
      <protection/>
    </xf>
    <xf numFmtId="165" fontId="8" fillId="0" borderId="10" xfId="54" applyNumberFormat="1" applyFont="1" applyFill="1" applyBorder="1" applyAlignment="1">
      <alignment horizontal="left" wrapText="1"/>
      <protection/>
    </xf>
    <xf numFmtId="165" fontId="8" fillId="0" borderId="14" xfId="54" applyNumberFormat="1" applyFont="1" applyFill="1" applyBorder="1" applyAlignment="1">
      <alignment horizontal="left" wrapText="1"/>
      <protection/>
    </xf>
    <xf numFmtId="165" fontId="6" fillId="0" borderId="10" xfId="54" applyNumberFormat="1" applyFont="1" applyFill="1" applyBorder="1" applyAlignment="1">
      <alignment horizontal="left" wrapText="1"/>
      <protection/>
    </xf>
    <xf numFmtId="0" fontId="6" fillId="33" borderId="10" xfId="52" applyNumberFormat="1" applyFont="1" applyFill="1" applyBorder="1" applyAlignment="1">
      <alignment horizontal="center" wrapText="1"/>
      <protection/>
    </xf>
    <xf numFmtId="0" fontId="8" fillId="0" borderId="10" xfId="52" applyFont="1" applyBorder="1" applyAlignment="1">
      <alignment wrapText="1"/>
      <protection/>
    </xf>
    <xf numFmtId="0" fontId="8" fillId="33" borderId="10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 wrapText="1"/>
      <protection/>
    </xf>
    <xf numFmtId="0" fontId="6" fillId="0" borderId="10" xfId="52" applyNumberFormat="1" applyFont="1" applyFill="1" applyBorder="1" applyAlignment="1">
      <alignment horizontal="center" wrapText="1"/>
      <protection/>
    </xf>
    <xf numFmtId="0" fontId="8" fillId="0" borderId="10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horizontal="center" wrapText="1"/>
      <protection/>
    </xf>
    <xf numFmtId="0" fontId="8" fillId="0" borderId="10" xfId="52" applyNumberFormat="1" applyFont="1" applyFill="1" applyBorder="1" applyAlignment="1">
      <alignment horizontal="center" wrapText="1"/>
      <protection/>
    </xf>
    <xf numFmtId="165" fontId="6" fillId="0" borderId="10" xfId="52" applyNumberFormat="1" applyFont="1" applyFill="1" applyBorder="1" applyAlignment="1">
      <alignment horizontal="center" wrapText="1"/>
      <protection/>
    </xf>
    <xf numFmtId="0" fontId="8" fillId="0" borderId="10" xfId="52" applyNumberFormat="1" applyFont="1" applyFill="1" applyBorder="1" applyAlignment="1">
      <alignment vertical="center" wrapText="1"/>
      <protection/>
    </xf>
    <xf numFmtId="165" fontId="8" fillId="0" borderId="10" xfId="52" applyNumberFormat="1" applyFont="1" applyFill="1" applyBorder="1" applyAlignment="1">
      <alignment horizontal="center" wrapText="1"/>
      <protection/>
    </xf>
    <xf numFmtId="0" fontId="6" fillId="0" borderId="10" xfId="52" applyNumberFormat="1" applyFont="1" applyFill="1" applyBorder="1" applyAlignment="1">
      <alignment vertical="center" wrapText="1"/>
      <protection/>
    </xf>
    <xf numFmtId="49" fontId="6" fillId="33" borderId="10" xfId="52" applyNumberFormat="1" applyFont="1" applyFill="1" applyBorder="1" applyAlignment="1">
      <alignment horizontal="center" wrapText="1"/>
      <protection/>
    </xf>
    <xf numFmtId="49" fontId="6" fillId="33" borderId="10" xfId="53" applyNumberFormat="1" applyFont="1" applyFill="1" applyBorder="1" applyAlignment="1">
      <alignment horizontal="center" wrapText="1"/>
      <protection/>
    </xf>
    <xf numFmtId="0" fontId="8" fillId="34" borderId="14" xfId="52" applyFont="1" applyFill="1" applyBorder="1" applyAlignment="1">
      <alignment horizontal="justify" vertical="center" wrapText="1"/>
      <protection/>
    </xf>
    <xf numFmtId="49" fontId="8" fillId="33" borderId="10" xfId="52" applyNumberFormat="1" applyFont="1" applyFill="1" applyBorder="1" applyAlignment="1">
      <alignment horizontal="center" wrapText="1"/>
      <protection/>
    </xf>
    <xf numFmtId="0" fontId="8" fillId="0" borderId="10" xfId="52" applyFont="1" applyFill="1" applyBorder="1">
      <alignment/>
      <protection/>
    </xf>
    <xf numFmtId="165" fontId="8" fillId="0" borderId="14" xfId="52" applyNumberFormat="1" applyFont="1" applyFill="1" applyBorder="1" applyAlignment="1">
      <alignment horizontal="left" wrapText="1"/>
      <protection/>
    </xf>
    <xf numFmtId="0" fontId="8" fillId="0" borderId="10" xfId="52" applyFont="1" applyFill="1" applyBorder="1" applyAlignment="1">
      <alignment wrapText="1"/>
      <protection/>
    </xf>
    <xf numFmtId="165" fontId="8" fillId="0" borderId="10" xfId="52" applyNumberFormat="1" applyFont="1" applyFill="1" applyBorder="1" applyAlignment="1">
      <alignment horizontal="left" wrapText="1"/>
      <protection/>
    </xf>
    <xf numFmtId="165" fontId="8" fillId="33" borderId="10" xfId="52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165" fontId="6" fillId="35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65" fontId="8" fillId="35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left" wrapText="1"/>
    </xf>
    <xf numFmtId="165" fontId="8" fillId="33" borderId="1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2" fontId="2" fillId="0" borderId="0" xfId="52" applyNumberFormat="1" applyFont="1" applyAlignment="1">
      <alignment horizontal="left" indent="11"/>
      <protection/>
    </xf>
    <xf numFmtId="0" fontId="2" fillId="0" borderId="0" xfId="52" applyFont="1" applyAlignment="1">
      <alignment horizontal="left" indent="11"/>
      <protection/>
    </xf>
    <xf numFmtId="2" fontId="2" fillId="0" borderId="0" xfId="52" applyNumberFormat="1" applyFont="1" applyAlignment="1">
      <alignment/>
      <protection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6" borderId="10" xfId="0" applyNumberFormat="1" applyFont="1" applyFill="1" applyBorder="1" applyAlignment="1">
      <alignment horizontal="left" vertical="center" wrapText="1"/>
    </xf>
    <xf numFmtId="0" fontId="6" fillId="6" borderId="13" xfId="0" applyNumberFormat="1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3" fontId="8" fillId="0" borderId="10" xfId="54" applyNumberFormat="1" applyFont="1" applyFill="1" applyBorder="1" applyAlignment="1">
      <alignment horizontal="center" wrapText="1"/>
      <protection/>
    </xf>
    <xf numFmtId="0" fontId="8" fillId="0" borderId="11" xfId="54" applyNumberFormat="1" applyFont="1" applyFill="1" applyBorder="1" applyAlignment="1">
      <alignment horizontal="center" wrapText="1"/>
      <protection/>
    </xf>
    <xf numFmtId="165" fontId="8" fillId="0" borderId="16" xfId="54" applyNumberFormat="1" applyFont="1" applyFill="1" applyBorder="1" applyAlignment="1">
      <alignment horizontal="left" wrapText="1"/>
      <protection/>
    </xf>
    <xf numFmtId="0" fontId="8" fillId="34" borderId="16" xfId="52" applyFont="1" applyFill="1" applyBorder="1" applyAlignment="1">
      <alignment horizontal="justify" vertical="center" wrapText="1"/>
      <protection/>
    </xf>
    <xf numFmtId="165" fontId="8" fillId="0" borderId="16" xfId="52" applyNumberFormat="1" applyFont="1" applyFill="1" applyBorder="1" applyAlignment="1">
      <alignment horizontal="left" wrapText="1"/>
      <protection/>
    </xf>
    <xf numFmtId="49" fontId="57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55" applyFont="1" applyFill="1" applyBorder="1" applyAlignment="1">
      <alignment vertical="top" wrapText="1"/>
      <protection/>
    </xf>
    <xf numFmtId="0" fontId="11" fillId="0" borderId="10" xfId="55" applyFont="1" applyFill="1" applyBorder="1" applyAlignment="1">
      <alignment vertical="top" wrapText="1"/>
      <protection/>
    </xf>
    <xf numFmtId="165" fontId="10" fillId="0" borderId="10" xfId="62" applyNumberFormat="1" applyFont="1" applyFill="1" applyBorder="1" applyAlignment="1">
      <alignment horizontal="center" vertical="center" wrapText="1"/>
    </xf>
    <xf numFmtId="165" fontId="12" fillId="33" borderId="10" xfId="62" applyNumberFormat="1" applyFont="1" applyFill="1" applyBorder="1" applyAlignment="1">
      <alignment horizontal="center" vertical="center" wrapText="1"/>
    </xf>
    <xf numFmtId="165" fontId="10" fillId="33" borderId="10" xfId="6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6" fontId="2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vertical="justify" wrapText="1"/>
    </xf>
    <xf numFmtId="166" fontId="11" fillId="33" borderId="10" xfId="0" applyNumberFormat="1" applyFont="1" applyFill="1" applyBorder="1" applyAlignment="1">
      <alignment horizontal="center" wrapText="1"/>
    </xf>
    <xf numFmtId="0" fontId="4" fillId="0" borderId="10" xfId="55" applyFont="1" applyFill="1" applyBorder="1" applyAlignment="1">
      <alignment vertical="top" wrapText="1"/>
      <protection/>
    </xf>
    <xf numFmtId="165" fontId="13" fillId="33" borderId="10" xfId="62" applyNumberFormat="1" applyFont="1" applyFill="1" applyBorder="1" applyAlignment="1">
      <alignment horizontal="center" vertical="center" wrapText="1"/>
    </xf>
    <xf numFmtId="0" fontId="14" fillId="0" borderId="10" xfId="55" applyFont="1" applyFill="1" applyBorder="1" applyAlignment="1">
      <alignment vertical="top" wrapText="1"/>
      <protection/>
    </xf>
    <xf numFmtId="165" fontId="15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165" fontId="1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165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justify" wrapText="1"/>
    </xf>
    <xf numFmtId="166" fontId="11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vertical="justify" wrapText="1"/>
    </xf>
    <xf numFmtId="0" fontId="2" fillId="0" borderId="0" xfId="52" applyFont="1" applyAlignment="1">
      <alignment/>
      <protection/>
    </xf>
    <xf numFmtId="0" fontId="2" fillId="0" borderId="0" xfId="0" applyFont="1" applyAlignment="1">
      <alignment/>
    </xf>
    <xf numFmtId="166" fontId="16" fillId="33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5" fontId="57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5" fontId="8" fillId="0" borderId="13" xfId="54" applyNumberFormat="1" applyFont="1" applyFill="1" applyBorder="1" applyAlignment="1">
      <alignment horizontal="center" wrapText="1"/>
      <protection/>
    </xf>
    <xf numFmtId="165" fontId="6" fillId="33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2" fontId="8" fillId="0" borderId="0" xfId="52" applyNumberFormat="1" applyFont="1" applyAlignment="1">
      <alignment horizontal="center"/>
      <protection/>
    </xf>
    <xf numFmtId="0" fontId="2" fillId="0" borderId="0" xfId="0" applyFont="1" applyFill="1" applyAlignment="1">
      <alignment horizontal="left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wrapText="1"/>
    </xf>
    <xf numFmtId="2" fontId="2" fillId="0" borderId="0" xfId="52" applyNumberFormat="1" applyFont="1" applyAlignment="1">
      <alignment horizontal="left"/>
      <protection/>
    </xf>
    <xf numFmtId="2" fontId="10" fillId="0" borderId="0" xfId="52" applyNumberFormat="1" applyFont="1" applyAlignment="1">
      <alignment horizontal="left" indent="11"/>
      <protection/>
    </xf>
    <xf numFmtId="0" fontId="10" fillId="0" borderId="0" xfId="0" applyFont="1" applyAlignment="1">
      <alignment horizontal="center" wrapText="1"/>
    </xf>
    <xf numFmtId="0" fontId="2" fillId="0" borderId="0" xfId="52" applyFont="1" applyAlignment="1">
      <alignment horizontal="left" indent="11"/>
      <protection/>
    </xf>
    <xf numFmtId="2" fontId="2" fillId="0" borderId="0" xfId="52" applyNumberFormat="1" applyFont="1" applyAlignment="1">
      <alignment horizontal="left" indent="1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Alignment="1">
      <alignment horizontal="right" wrapText="1"/>
      <protection/>
    </xf>
    <xf numFmtId="0" fontId="2" fillId="0" borderId="0" xfId="52" applyFont="1" applyAlignment="1">
      <alignment horizontal="right"/>
      <protection/>
    </xf>
    <xf numFmtId="2" fontId="2" fillId="0" borderId="0" xfId="52" applyNumberFormat="1" applyFont="1" applyAlignment="1">
      <alignment horizontal="right"/>
      <protection/>
    </xf>
    <xf numFmtId="2" fontId="2" fillId="0" borderId="0" xfId="52" applyNumberFormat="1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6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52" applyFont="1" applyAlignment="1">
      <alignment/>
      <protection/>
    </xf>
    <xf numFmtId="2" fontId="2" fillId="0" borderId="0" xfId="52" applyNumberFormat="1" applyFont="1" applyAlignment="1">
      <alignment/>
      <protection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республиканский  2005 г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0.8515625" style="0" customWidth="1"/>
    <col min="2" max="3" width="4.140625" style="0" customWidth="1"/>
    <col min="4" max="4" width="11.140625" style="0" customWidth="1"/>
    <col min="5" max="5" width="4.7109375" style="0" customWidth="1"/>
    <col min="6" max="6" width="7.00390625" style="0" customWidth="1"/>
    <col min="7" max="7" width="6.28125" style="0" customWidth="1"/>
  </cols>
  <sheetData>
    <row r="1" spans="1:7" ht="12.75">
      <c r="A1" s="127"/>
      <c r="B1" s="148" t="s">
        <v>0</v>
      </c>
      <c r="C1" s="148"/>
      <c r="D1" s="148"/>
      <c r="E1" s="148"/>
      <c r="F1" s="148"/>
      <c r="G1" s="148"/>
    </row>
    <row r="2" spans="1:7" ht="12.75">
      <c r="A2" s="127"/>
      <c r="B2" s="148" t="s">
        <v>228</v>
      </c>
      <c r="C2" s="148"/>
      <c r="D2" s="148"/>
      <c r="E2" s="148"/>
      <c r="F2" s="148"/>
      <c r="G2" s="148"/>
    </row>
    <row r="3" spans="1:7" ht="12.75">
      <c r="A3" s="127"/>
      <c r="B3" s="128" t="s">
        <v>1</v>
      </c>
      <c r="C3" s="128"/>
      <c r="D3" s="128"/>
      <c r="E3" s="128"/>
      <c r="F3" s="128"/>
      <c r="G3" s="129"/>
    </row>
    <row r="4" spans="1:7" ht="12.75">
      <c r="A4" s="127"/>
      <c r="B4" s="128" t="s">
        <v>2</v>
      </c>
      <c r="C4" s="128"/>
      <c r="D4" s="128"/>
      <c r="E4" s="128"/>
      <c r="F4" s="128"/>
      <c r="G4" s="129"/>
    </row>
    <row r="5" spans="1:7" ht="12.75">
      <c r="A5" s="127"/>
      <c r="B5" s="150" t="s">
        <v>236</v>
      </c>
      <c r="C5" s="150"/>
      <c r="D5" s="150"/>
      <c r="E5" s="150"/>
      <c r="F5" s="150"/>
      <c r="G5" s="129"/>
    </row>
    <row r="6" spans="1:7" ht="12.75">
      <c r="A6" s="127"/>
      <c r="B6" s="148" t="s">
        <v>186</v>
      </c>
      <c r="C6" s="148"/>
      <c r="D6" s="148"/>
      <c r="E6" s="148"/>
      <c r="F6" s="148"/>
      <c r="G6" s="148"/>
    </row>
    <row r="7" spans="1:7" ht="12.75">
      <c r="A7" s="127"/>
      <c r="B7" s="130" t="s">
        <v>239</v>
      </c>
      <c r="C7" s="130"/>
      <c r="D7" s="130"/>
      <c r="E7" s="130"/>
      <c r="F7" s="130"/>
      <c r="G7" s="129"/>
    </row>
    <row r="8" spans="1:7" ht="12.75">
      <c r="A8" s="127"/>
      <c r="B8" s="148" t="s">
        <v>214</v>
      </c>
      <c r="C8" s="148"/>
      <c r="D8" s="148"/>
      <c r="E8" s="148"/>
      <c r="F8" s="148"/>
      <c r="G8" s="148"/>
    </row>
    <row r="9" spans="1:7" ht="12.75">
      <c r="A9" s="149" t="s">
        <v>217</v>
      </c>
      <c r="B9" s="149"/>
      <c r="C9" s="149"/>
      <c r="D9" s="149"/>
      <c r="E9" s="149"/>
      <c r="F9" s="149"/>
      <c r="G9" s="149"/>
    </row>
    <row r="10" spans="1:7" ht="12.75">
      <c r="A10" s="147" t="s">
        <v>3</v>
      </c>
      <c r="B10" s="147"/>
      <c r="C10" s="147"/>
      <c r="D10" s="147"/>
      <c r="E10" s="147"/>
      <c r="F10" s="147"/>
      <c r="G10" s="147"/>
    </row>
    <row r="11" spans="1:7" ht="12.75">
      <c r="A11" s="147" t="s">
        <v>187</v>
      </c>
      <c r="B11" s="147"/>
      <c r="C11" s="147"/>
      <c r="D11" s="147"/>
      <c r="E11" s="147"/>
      <c r="F11" s="147"/>
      <c r="G11" s="147"/>
    </row>
    <row r="12" spans="1:9" ht="12.75">
      <c r="A12" s="127"/>
      <c r="B12" s="131"/>
      <c r="C12" s="132"/>
      <c r="D12" s="131"/>
      <c r="E12" s="131"/>
      <c r="F12" s="151" t="s">
        <v>4</v>
      </c>
      <c r="G12" s="151"/>
      <c r="I12" s="126"/>
    </row>
    <row r="13" spans="1:9" ht="12.75">
      <c r="A13" s="152" t="s">
        <v>5</v>
      </c>
      <c r="B13" s="154" t="s">
        <v>6</v>
      </c>
      <c r="C13" s="156" t="s">
        <v>7</v>
      </c>
      <c r="D13" s="154" t="s">
        <v>8</v>
      </c>
      <c r="E13" s="154" t="s">
        <v>9</v>
      </c>
      <c r="F13" s="158" t="s">
        <v>188</v>
      </c>
      <c r="G13" s="158" t="s">
        <v>218</v>
      </c>
      <c r="I13" s="126"/>
    </row>
    <row r="14" spans="1:9" ht="21" customHeight="1">
      <c r="A14" s="153"/>
      <c r="B14" s="155"/>
      <c r="C14" s="157"/>
      <c r="D14" s="155"/>
      <c r="E14" s="155"/>
      <c r="F14" s="159"/>
      <c r="G14" s="159"/>
      <c r="H14" s="126"/>
      <c r="I14" s="126"/>
    </row>
    <row r="15" spans="1:9" ht="12.75">
      <c r="A15" s="6" t="s">
        <v>11</v>
      </c>
      <c r="B15" s="133"/>
      <c r="C15" s="134"/>
      <c r="D15" s="133"/>
      <c r="E15" s="133"/>
      <c r="F15" s="9">
        <f>F16+F48+F60+F75</f>
        <v>3610.4280000000003</v>
      </c>
      <c r="G15" s="9">
        <f>G16+G48+G60+G75</f>
        <v>3598.124</v>
      </c>
      <c r="I15" s="126"/>
    </row>
    <row r="16" spans="1:7" ht="12.75">
      <c r="A16" s="10" t="s">
        <v>12</v>
      </c>
      <c r="B16" s="11" t="s">
        <v>13</v>
      </c>
      <c r="C16" s="12" t="s">
        <v>14</v>
      </c>
      <c r="D16" s="11" t="s">
        <v>15</v>
      </c>
      <c r="E16" s="11" t="s">
        <v>16</v>
      </c>
      <c r="F16" s="13">
        <f>F17+F22+F43</f>
        <v>3404.2180000000003</v>
      </c>
      <c r="G16" s="13">
        <f>G17+G22+G43</f>
        <v>3362.716</v>
      </c>
    </row>
    <row r="17" spans="1:7" ht="31.5">
      <c r="A17" s="14" t="s">
        <v>17</v>
      </c>
      <c r="B17" s="15" t="s">
        <v>13</v>
      </c>
      <c r="C17" s="16" t="s">
        <v>18</v>
      </c>
      <c r="D17" s="15" t="s">
        <v>15</v>
      </c>
      <c r="E17" s="15" t="s">
        <v>16</v>
      </c>
      <c r="F17" s="9">
        <f>F18</f>
        <v>124.8</v>
      </c>
      <c r="G17" s="9">
        <f>G18</f>
        <v>124.8</v>
      </c>
    </row>
    <row r="18" spans="1:7" ht="12.75">
      <c r="A18" s="17" t="s">
        <v>19</v>
      </c>
      <c r="B18" s="18" t="s">
        <v>13</v>
      </c>
      <c r="C18" s="19" t="s">
        <v>18</v>
      </c>
      <c r="D18" s="18" t="s">
        <v>20</v>
      </c>
      <c r="E18" s="18" t="s">
        <v>16</v>
      </c>
      <c r="F18" s="20">
        <f aca="true" t="shared" si="0" ref="F18:G20">F19</f>
        <v>124.8</v>
      </c>
      <c r="G18" s="20">
        <f t="shared" si="0"/>
        <v>124.8</v>
      </c>
    </row>
    <row r="19" spans="1:7" ht="33.75">
      <c r="A19" s="135" t="s">
        <v>21</v>
      </c>
      <c r="B19" s="18" t="s">
        <v>13</v>
      </c>
      <c r="C19" s="19" t="s">
        <v>18</v>
      </c>
      <c r="D19" s="18" t="s">
        <v>20</v>
      </c>
      <c r="E19" s="18">
        <v>100</v>
      </c>
      <c r="F19" s="22">
        <f t="shared" si="0"/>
        <v>124.8</v>
      </c>
      <c r="G19" s="22">
        <f t="shared" si="0"/>
        <v>124.8</v>
      </c>
    </row>
    <row r="20" spans="1:7" ht="12.75">
      <c r="A20" s="135" t="s">
        <v>22</v>
      </c>
      <c r="B20" s="18" t="s">
        <v>13</v>
      </c>
      <c r="C20" s="19" t="s">
        <v>18</v>
      </c>
      <c r="D20" s="18" t="s">
        <v>23</v>
      </c>
      <c r="E20" s="18">
        <v>120</v>
      </c>
      <c r="F20" s="22">
        <f t="shared" si="0"/>
        <v>124.8</v>
      </c>
      <c r="G20" s="22">
        <f t="shared" si="0"/>
        <v>124.8</v>
      </c>
    </row>
    <row r="21" spans="1:7" ht="22.5">
      <c r="A21" s="136" t="s">
        <v>24</v>
      </c>
      <c r="B21" s="18" t="s">
        <v>13</v>
      </c>
      <c r="C21" s="19" t="s">
        <v>18</v>
      </c>
      <c r="D21" s="18" t="s">
        <v>23</v>
      </c>
      <c r="E21" s="18">
        <v>123</v>
      </c>
      <c r="F21" s="24">
        <v>124.8</v>
      </c>
      <c r="G21" s="24">
        <v>124.8</v>
      </c>
    </row>
    <row r="22" spans="1:7" ht="31.5">
      <c r="A22" s="14" t="s">
        <v>25</v>
      </c>
      <c r="B22" s="15" t="s">
        <v>13</v>
      </c>
      <c r="C22" s="16" t="s">
        <v>26</v>
      </c>
      <c r="D22" s="15"/>
      <c r="E22" s="15"/>
      <c r="F22" s="143">
        <f>F23+F28</f>
        <v>3278.518</v>
      </c>
      <c r="G22" s="143">
        <f>G23+G28</f>
        <v>3237.0159999999996</v>
      </c>
    </row>
    <row r="23" spans="1:7" ht="12.75">
      <c r="A23" s="26" t="s">
        <v>27</v>
      </c>
      <c r="B23" s="18" t="s">
        <v>13</v>
      </c>
      <c r="C23" s="19" t="s">
        <v>26</v>
      </c>
      <c r="D23" s="18" t="s">
        <v>28</v>
      </c>
      <c r="E23" s="18" t="s">
        <v>16</v>
      </c>
      <c r="F23" s="142">
        <f>F24</f>
        <v>792.918</v>
      </c>
      <c r="G23" s="142">
        <f>G24</f>
        <v>661.4159999999999</v>
      </c>
    </row>
    <row r="24" spans="1:7" ht="33.75">
      <c r="A24" s="28" t="s">
        <v>21</v>
      </c>
      <c r="B24" s="18" t="s">
        <v>13</v>
      </c>
      <c r="C24" s="19" t="s">
        <v>26</v>
      </c>
      <c r="D24" s="18" t="s">
        <v>29</v>
      </c>
      <c r="E24" s="18" t="s">
        <v>30</v>
      </c>
      <c r="F24" s="22">
        <f>F25+F27</f>
        <v>792.918</v>
      </c>
      <c r="G24" s="22">
        <f>G25+G27</f>
        <v>661.4159999999999</v>
      </c>
    </row>
    <row r="25" spans="1:7" ht="12.75">
      <c r="A25" s="28" t="s">
        <v>22</v>
      </c>
      <c r="B25" s="18" t="s">
        <v>13</v>
      </c>
      <c r="C25" s="19" t="s">
        <v>26</v>
      </c>
      <c r="D25" s="18" t="s">
        <v>29</v>
      </c>
      <c r="E25" s="18" t="s">
        <v>31</v>
      </c>
      <c r="F25" s="22">
        <f>F26</f>
        <v>609</v>
      </c>
      <c r="G25" s="22">
        <f>G26</f>
        <v>508</v>
      </c>
    </row>
    <row r="26" spans="1:7" ht="12.75">
      <c r="A26" s="29" t="s">
        <v>32</v>
      </c>
      <c r="B26" s="18" t="s">
        <v>13</v>
      </c>
      <c r="C26" s="19" t="s">
        <v>26</v>
      </c>
      <c r="D26" s="18" t="s">
        <v>29</v>
      </c>
      <c r="E26" s="18" t="s">
        <v>33</v>
      </c>
      <c r="F26" s="22">
        <v>609</v>
      </c>
      <c r="G26" s="22">
        <v>508</v>
      </c>
    </row>
    <row r="27" spans="1:7" ht="33.75">
      <c r="A27" s="29" t="s">
        <v>34</v>
      </c>
      <c r="B27" s="18" t="s">
        <v>13</v>
      </c>
      <c r="C27" s="19" t="s">
        <v>26</v>
      </c>
      <c r="D27" s="18" t="s">
        <v>29</v>
      </c>
      <c r="E27" s="18">
        <v>129</v>
      </c>
      <c r="F27" s="22">
        <f>F26*30.2%</f>
        <v>183.918</v>
      </c>
      <c r="G27" s="22">
        <f>G26*30.2%</f>
        <v>153.416</v>
      </c>
    </row>
    <row r="28" spans="1:7" ht="21">
      <c r="A28" s="14" t="s">
        <v>35</v>
      </c>
      <c r="B28" s="15" t="s">
        <v>13</v>
      </c>
      <c r="C28" s="16" t="s">
        <v>26</v>
      </c>
      <c r="D28" s="15" t="s">
        <v>36</v>
      </c>
      <c r="E28" s="15" t="s">
        <v>16</v>
      </c>
      <c r="F28" s="20">
        <f>F29+F33+F37</f>
        <v>2485.6</v>
      </c>
      <c r="G28" s="20">
        <f>G29+G33+G37</f>
        <v>2575.6</v>
      </c>
    </row>
    <row r="29" spans="1:7" ht="33.75">
      <c r="A29" s="28" t="s">
        <v>21</v>
      </c>
      <c r="B29" s="18" t="s">
        <v>13</v>
      </c>
      <c r="C29" s="19" t="s">
        <v>26</v>
      </c>
      <c r="D29" s="18" t="s">
        <v>37</v>
      </c>
      <c r="E29" s="18" t="s">
        <v>30</v>
      </c>
      <c r="F29" s="22">
        <f>F30</f>
        <v>2258.8</v>
      </c>
      <c r="G29" s="22">
        <f>G30</f>
        <v>2347.6</v>
      </c>
    </row>
    <row r="30" spans="1:7" ht="12.75">
      <c r="A30" s="28" t="s">
        <v>22</v>
      </c>
      <c r="B30" s="18" t="s">
        <v>13</v>
      </c>
      <c r="C30" s="19" t="s">
        <v>26</v>
      </c>
      <c r="D30" s="18" t="s">
        <v>37</v>
      </c>
      <c r="E30" s="18" t="s">
        <v>31</v>
      </c>
      <c r="F30" s="22">
        <f>F31+F32</f>
        <v>2258.8</v>
      </c>
      <c r="G30" s="22">
        <f>G31+G32</f>
        <v>2347.6</v>
      </c>
    </row>
    <row r="31" spans="1:10" ht="12.75">
      <c r="A31" s="29" t="s">
        <v>32</v>
      </c>
      <c r="B31" s="18" t="s">
        <v>13</v>
      </c>
      <c r="C31" s="19" t="s">
        <v>26</v>
      </c>
      <c r="D31" s="18" t="s">
        <v>37</v>
      </c>
      <c r="E31" s="18" t="s">
        <v>33</v>
      </c>
      <c r="F31" s="22">
        <v>1735</v>
      </c>
      <c r="G31" s="22">
        <v>1803</v>
      </c>
      <c r="H31" s="126"/>
      <c r="J31" s="126"/>
    </row>
    <row r="32" spans="1:10" ht="33.75">
      <c r="A32" s="29" t="s">
        <v>34</v>
      </c>
      <c r="B32" s="18" t="s">
        <v>13</v>
      </c>
      <c r="C32" s="19" t="s">
        <v>26</v>
      </c>
      <c r="D32" s="18" t="s">
        <v>37</v>
      </c>
      <c r="E32" s="18">
        <v>129</v>
      </c>
      <c r="F32" s="22">
        <v>523.8</v>
      </c>
      <c r="G32" s="22">
        <v>544.6</v>
      </c>
      <c r="H32" s="126"/>
      <c r="J32" s="126"/>
    </row>
    <row r="33" spans="1:7" ht="22.5">
      <c r="A33" s="28" t="s">
        <v>38</v>
      </c>
      <c r="B33" s="18" t="s">
        <v>13</v>
      </c>
      <c r="C33" s="19" t="s">
        <v>26</v>
      </c>
      <c r="D33" s="18" t="s">
        <v>39</v>
      </c>
      <c r="E33" s="18" t="s">
        <v>40</v>
      </c>
      <c r="F33" s="22">
        <f>F34</f>
        <v>196.6</v>
      </c>
      <c r="G33" s="22">
        <f>G34</f>
        <v>197.8</v>
      </c>
    </row>
    <row r="34" spans="1:7" ht="22.5">
      <c r="A34" s="30" t="s">
        <v>41</v>
      </c>
      <c r="B34" s="18" t="s">
        <v>13</v>
      </c>
      <c r="C34" s="19" t="s">
        <v>26</v>
      </c>
      <c r="D34" s="18" t="s">
        <v>39</v>
      </c>
      <c r="E34" s="18" t="s">
        <v>42</v>
      </c>
      <c r="F34" s="22">
        <f>F35+F36</f>
        <v>196.6</v>
      </c>
      <c r="G34" s="22">
        <f>G35+G36</f>
        <v>197.8</v>
      </c>
    </row>
    <row r="35" spans="1:7" ht="12.75">
      <c r="A35" s="31" t="s">
        <v>43</v>
      </c>
      <c r="B35" s="18" t="s">
        <v>13</v>
      </c>
      <c r="C35" s="19" t="s">
        <v>26</v>
      </c>
      <c r="D35" s="18" t="s">
        <v>39</v>
      </c>
      <c r="E35" s="18">
        <v>242</v>
      </c>
      <c r="F35" s="22">
        <v>46</v>
      </c>
      <c r="G35" s="22">
        <v>46</v>
      </c>
    </row>
    <row r="36" spans="1:19" ht="22.5">
      <c r="A36" s="31" t="s">
        <v>44</v>
      </c>
      <c r="B36" s="18" t="s">
        <v>13</v>
      </c>
      <c r="C36" s="19" t="s">
        <v>26</v>
      </c>
      <c r="D36" s="18" t="s">
        <v>39</v>
      </c>
      <c r="E36" s="18" t="s">
        <v>45</v>
      </c>
      <c r="F36" s="22">
        <v>150.6</v>
      </c>
      <c r="G36" s="22">
        <v>151.8</v>
      </c>
      <c r="K36" s="139"/>
      <c r="L36" s="139"/>
      <c r="M36" s="139"/>
      <c r="N36" s="139"/>
      <c r="O36" s="139"/>
      <c r="P36" s="139"/>
      <c r="Q36" s="139"/>
      <c r="R36" s="139"/>
      <c r="S36" s="139"/>
    </row>
    <row r="37" spans="1:19" ht="12.75">
      <c r="A37" s="28" t="s">
        <v>46</v>
      </c>
      <c r="B37" s="18" t="s">
        <v>13</v>
      </c>
      <c r="C37" s="19" t="s">
        <v>26</v>
      </c>
      <c r="D37" s="18" t="s">
        <v>39</v>
      </c>
      <c r="E37" s="18" t="s">
        <v>47</v>
      </c>
      <c r="F37" s="22">
        <f>F38</f>
        <v>30.2</v>
      </c>
      <c r="G37" s="22">
        <f>G38</f>
        <v>30.2</v>
      </c>
      <c r="K37" s="139"/>
      <c r="L37" s="139"/>
      <c r="M37" s="139"/>
      <c r="N37" s="139"/>
      <c r="O37" s="139"/>
      <c r="P37" s="139"/>
      <c r="Q37" s="139"/>
      <c r="R37" s="139"/>
      <c r="S37" s="139"/>
    </row>
    <row r="38" spans="1:19" ht="12.75">
      <c r="A38" s="31" t="s">
        <v>48</v>
      </c>
      <c r="B38" s="18" t="s">
        <v>13</v>
      </c>
      <c r="C38" s="19" t="s">
        <v>26</v>
      </c>
      <c r="D38" s="18" t="s">
        <v>39</v>
      </c>
      <c r="E38" s="18" t="s">
        <v>49</v>
      </c>
      <c r="F38" s="22">
        <f>F39+F40+F41</f>
        <v>30.2</v>
      </c>
      <c r="G38" s="22">
        <f>G39+G40+G41</f>
        <v>30.2</v>
      </c>
      <c r="K38" s="139"/>
      <c r="L38" s="139"/>
      <c r="M38" s="139"/>
      <c r="N38" s="139"/>
      <c r="O38" s="139"/>
      <c r="P38" s="139"/>
      <c r="Q38" s="139"/>
      <c r="R38" s="139"/>
      <c r="S38" s="139"/>
    </row>
    <row r="39" spans="1:19" ht="12.75">
      <c r="A39" s="28" t="s">
        <v>50</v>
      </c>
      <c r="B39" s="18" t="s">
        <v>13</v>
      </c>
      <c r="C39" s="19" t="s">
        <v>26</v>
      </c>
      <c r="D39" s="18" t="s">
        <v>39</v>
      </c>
      <c r="E39" s="18" t="s">
        <v>51</v>
      </c>
      <c r="F39" s="22">
        <v>25.2</v>
      </c>
      <c r="G39" s="22">
        <v>25.2</v>
      </c>
      <c r="K39" s="139"/>
      <c r="L39" s="139"/>
      <c r="M39" s="139"/>
      <c r="N39" s="139"/>
      <c r="O39" s="139"/>
      <c r="P39" s="139"/>
      <c r="Q39" s="139"/>
      <c r="R39" s="139"/>
      <c r="S39" s="139"/>
    </row>
    <row r="40" spans="1:19" ht="12.75">
      <c r="A40" s="31" t="s">
        <v>52</v>
      </c>
      <c r="B40" s="18" t="s">
        <v>13</v>
      </c>
      <c r="C40" s="19" t="s">
        <v>26</v>
      </c>
      <c r="D40" s="18" t="s">
        <v>39</v>
      </c>
      <c r="E40" s="18">
        <v>852</v>
      </c>
      <c r="F40" s="22">
        <v>0</v>
      </c>
      <c r="G40" s="22">
        <v>0</v>
      </c>
      <c r="K40" s="139"/>
      <c r="L40" s="139"/>
      <c r="M40" s="139"/>
      <c r="N40" s="139"/>
      <c r="O40" s="139"/>
      <c r="P40" s="139"/>
      <c r="Q40" s="139"/>
      <c r="R40" s="139"/>
      <c r="S40" s="139"/>
    </row>
    <row r="41" spans="1:7" ht="12.75">
      <c r="A41" s="31" t="s">
        <v>96</v>
      </c>
      <c r="B41" s="18" t="s">
        <v>13</v>
      </c>
      <c r="C41" s="19" t="s">
        <v>26</v>
      </c>
      <c r="D41" s="18" t="s">
        <v>23</v>
      </c>
      <c r="E41" s="18">
        <v>853</v>
      </c>
      <c r="F41" s="22">
        <v>5</v>
      </c>
      <c r="G41" s="22">
        <v>5</v>
      </c>
    </row>
    <row r="42" spans="1:7" ht="12.75">
      <c r="A42" s="32" t="s">
        <v>53</v>
      </c>
      <c r="B42" s="18" t="s">
        <v>13</v>
      </c>
      <c r="C42" s="16" t="s">
        <v>54</v>
      </c>
      <c r="D42" s="15"/>
      <c r="E42" s="15"/>
      <c r="F42" s="20">
        <f aca="true" t="shared" si="1" ref="F42:G46">F43</f>
        <v>0.9</v>
      </c>
      <c r="G42" s="20">
        <f t="shared" si="1"/>
        <v>0.9</v>
      </c>
    </row>
    <row r="43" spans="1:7" ht="12.75">
      <c r="A43" s="30" t="s">
        <v>55</v>
      </c>
      <c r="B43" s="18" t="s">
        <v>13</v>
      </c>
      <c r="C43" s="19" t="s">
        <v>54</v>
      </c>
      <c r="D43" s="33" t="s">
        <v>56</v>
      </c>
      <c r="E43" s="18"/>
      <c r="F43" s="20">
        <f t="shared" si="1"/>
        <v>0.9</v>
      </c>
      <c r="G43" s="20">
        <f t="shared" si="1"/>
        <v>0.9</v>
      </c>
    </row>
    <row r="44" spans="1:7" ht="12.75">
      <c r="A44" s="34" t="s">
        <v>57</v>
      </c>
      <c r="B44" s="18" t="s">
        <v>13</v>
      </c>
      <c r="C44" s="19" t="s">
        <v>54</v>
      </c>
      <c r="D44" s="35" t="s">
        <v>56</v>
      </c>
      <c r="E44" s="18"/>
      <c r="F44" s="22">
        <f t="shared" si="1"/>
        <v>0.9</v>
      </c>
      <c r="G44" s="22">
        <f t="shared" si="1"/>
        <v>0.9</v>
      </c>
    </row>
    <row r="45" spans="1:7" ht="12.75">
      <c r="A45" s="34" t="s">
        <v>58</v>
      </c>
      <c r="B45" s="18" t="s">
        <v>13</v>
      </c>
      <c r="C45" s="36" t="s">
        <v>54</v>
      </c>
      <c r="D45" s="35" t="s">
        <v>56</v>
      </c>
      <c r="E45" s="37">
        <v>200</v>
      </c>
      <c r="F45" s="22">
        <f t="shared" si="1"/>
        <v>0.9</v>
      </c>
      <c r="G45" s="22">
        <f t="shared" si="1"/>
        <v>0.9</v>
      </c>
    </row>
    <row r="46" spans="1:7" ht="22.5">
      <c r="A46" s="38" t="s">
        <v>41</v>
      </c>
      <c r="B46" s="18" t="s">
        <v>13</v>
      </c>
      <c r="C46" s="39" t="s">
        <v>54</v>
      </c>
      <c r="D46" s="35" t="s">
        <v>56</v>
      </c>
      <c r="E46" s="40">
        <v>240</v>
      </c>
      <c r="F46" s="43">
        <f t="shared" si="1"/>
        <v>0.9</v>
      </c>
      <c r="G46" s="43">
        <f t="shared" si="1"/>
        <v>0.9</v>
      </c>
    </row>
    <row r="47" spans="1:7" ht="22.5">
      <c r="A47" s="42" t="s">
        <v>44</v>
      </c>
      <c r="B47" s="18" t="s">
        <v>13</v>
      </c>
      <c r="C47" s="39" t="s">
        <v>54</v>
      </c>
      <c r="D47" s="35" t="s">
        <v>56</v>
      </c>
      <c r="E47" s="40">
        <v>244</v>
      </c>
      <c r="F47" s="43">
        <v>0.9</v>
      </c>
      <c r="G47" s="43">
        <v>0.9</v>
      </c>
    </row>
    <row r="48" spans="1:7" ht="12.75">
      <c r="A48" s="44" t="s">
        <v>59</v>
      </c>
      <c r="B48" s="36" t="s">
        <v>60</v>
      </c>
      <c r="C48" s="36"/>
      <c r="D48" s="33"/>
      <c r="E48" s="37"/>
      <c r="F48" s="41">
        <f aca="true" t="shared" si="2" ref="F48:G50">F49</f>
        <v>141.21</v>
      </c>
      <c r="G48" s="41">
        <f t="shared" si="2"/>
        <v>140.408</v>
      </c>
    </row>
    <row r="49" spans="1:7" ht="12.75">
      <c r="A49" s="44" t="s">
        <v>61</v>
      </c>
      <c r="B49" s="36" t="s">
        <v>60</v>
      </c>
      <c r="C49" s="36" t="s">
        <v>18</v>
      </c>
      <c r="D49" s="45"/>
      <c r="E49" s="36"/>
      <c r="F49" s="41">
        <f t="shared" si="2"/>
        <v>141.21</v>
      </c>
      <c r="G49" s="41">
        <f t="shared" si="2"/>
        <v>140.408</v>
      </c>
    </row>
    <row r="50" spans="1:7" ht="12.75">
      <c r="A50" s="44" t="s">
        <v>62</v>
      </c>
      <c r="B50" s="36" t="s">
        <v>60</v>
      </c>
      <c r="C50" s="36" t="s">
        <v>18</v>
      </c>
      <c r="D50" s="46" t="s">
        <v>63</v>
      </c>
      <c r="E50" s="37"/>
      <c r="F50" s="41">
        <f t="shared" si="2"/>
        <v>141.21</v>
      </c>
      <c r="G50" s="41">
        <f t="shared" si="2"/>
        <v>140.408</v>
      </c>
    </row>
    <row r="51" spans="1:7" ht="22.5">
      <c r="A51" s="47" t="s">
        <v>64</v>
      </c>
      <c r="B51" s="39" t="s">
        <v>60</v>
      </c>
      <c r="C51" s="39" t="s">
        <v>18</v>
      </c>
      <c r="D51" s="48" t="s">
        <v>65</v>
      </c>
      <c r="E51" s="40"/>
      <c r="F51" s="41">
        <f>F52+F57</f>
        <v>141.21</v>
      </c>
      <c r="G51" s="41">
        <f>G52+G57</f>
        <v>140.408</v>
      </c>
    </row>
    <row r="52" spans="1:7" ht="33.75">
      <c r="A52" s="42" t="s">
        <v>21</v>
      </c>
      <c r="B52" s="39" t="s">
        <v>60</v>
      </c>
      <c r="C52" s="39" t="s">
        <v>18</v>
      </c>
      <c r="D52" s="48" t="s">
        <v>65</v>
      </c>
      <c r="E52" s="40" t="s">
        <v>30</v>
      </c>
      <c r="F52" s="43">
        <f>F53</f>
        <v>136.71</v>
      </c>
      <c r="G52" s="43">
        <f>G53</f>
        <v>135.408</v>
      </c>
    </row>
    <row r="53" spans="1:7" ht="12.75">
      <c r="A53" s="42" t="s">
        <v>66</v>
      </c>
      <c r="B53" s="39" t="s">
        <v>60</v>
      </c>
      <c r="C53" s="39" t="s">
        <v>18</v>
      </c>
      <c r="D53" s="48" t="s">
        <v>65</v>
      </c>
      <c r="E53" s="40">
        <v>110</v>
      </c>
      <c r="F53" s="43">
        <f>F54+F56</f>
        <v>136.71</v>
      </c>
      <c r="G53" s="43">
        <f>G54+G56</f>
        <v>135.408</v>
      </c>
    </row>
    <row r="54" spans="1:7" ht="12.75">
      <c r="A54" s="49" t="s">
        <v>67</v>
      </c>
      <c r="B54" s="39" t="s">
        <v>60</v>
      </c>
      <c r="C54" s="39" t="s">
        <v>18</v>
      </c>
      <c r="D54" s="48" t="s">
        <v>65</v>
      </c>
      <c r="E54" s="40">
        <v>111</v>
      </c>
      <c r="F54" s="43">
        <v>105</v>
      </c>
      <c r="G54" s="43">
        <v>104</v>
      </c>
    </row>
    <row r="55" spans="1:7" ht="22.5">
      <c r="A55" s="50" t="s">
        <v>68</v>
      </c>
      <c r="B55" s="39" t="s">
        <v>60</v>
      </c>
      <c r="C55" s="39" t="s">
        <v>18</v>
      </c>
      <c r="D55" s="48" t="s">
        <v>65</v>
      </c>
      <c r="E55" s="40">
        <v>112</v>
      </c>
      <c r="F55" s="43"/>
      <c r="G55" s="43"/>
    </row>
    <row r="56" spans="1:7" ht="22.5">
      <c r="A56" s="51" t="s">
        <v>69</v>
      </c>
      <c r="B56" s="39" t="s">
        <v>60</v>
      </c>
      <c r="C56" s="39" t="s">
        <v>18</v>
      </c>
      <c r="D56" s="48" t="s">
        <v>65</v>
      </c>
      <c r="E56" s="40">
        <v>119</v>
      </c>
      <c r="F56" s="43">
        <f>F54*30.2%</f>
        <v>31.709999999999997</v>
      </c>
      <c r="G56" s="43">
        <f>G54*30.2%</f>
        <v>31.407999999999998</v>
      </c>
    </row>
    <row r="57" spans="1:7" ht="22.5">
      <c r="A57" s="42" t="s">
        <v>38</v>
      </c>
      <c r="B57" s="48" t="s">
        <v>60</v>
      </c>
      <c r="C57" s="48" t="s">
        <v>18</v>
      </c>
      <c r="D57" s="48" t="s">
        <v>65</v>
      </c>
      <c r="E57" s="40">
        <v>200</v>
      </c>
      <c r="F57" s="43">
        <f>F58</f>
        <v>4.5</v>
      </c>
      <c r="G57" s="43">
        <f>G58</f>
        <v>5</v>
      </c>
    </row>
    <row r="58" spans="1:7" ht="22.5">
      <c r="A58" s="52" t="s">
        <v>41</v>
      </c>
      <c r="B58" s="48" t="s">
        <v>60</v>
      </c>
      <c r="C58" s="48" t="s">
        <v>18</v>
      </c>
      <c r="D58" s="48" t="s">
        <v>65</v>
      </c>
      <c r="E58" s="35" t="s">
        <v>42</v>
      </c>
      <c r="F58" s="43">
        <f aca="true" t="shared" si="3" ref="F58:G61">F59</f>
        <v>4.5</v>
      </c>
      <c r="G58" s="43">
        <f t="shared" si="3"/>
        <v>5</v>
      </c>
    </row>
    <row r="59" spans="1:7" ht="22.5">
      <c r="A59" s="50" t="s">
        <v>44</v>
      </c>
      <c r="B59" s="39" t="s">
        <v>60</v>
      </c>
      <c r="C59" s="39" t="s">
        <v>18</v>
      </c>
      <c r="D59" s="48" t="s">
        <v>65</v>
      </c>
      <c r="E59" s="40" t="s">
        <v>45</v>
      </c>
      <c r="F59" s="53">
        <v>4.5</v>
      </c>
      <c r="G59" s="53">
        <v>5</v>
      </c>
    </row>
    <row r="60" spans="1:7" ht="12.75">
      <c r="A60" s="54" t="s">
        <v>70</v>
      </c>
      <c r="B60" s="12" t="s">
        <v>71</v>
      </c>
      <c r="C60" s="55"/>
      <c r="D60" s="56"/>
      <c r="E60" s="56"/>
      <c r="F60" s="41">
        <f t="shared" si="3"/>
        <v>25</v>
      </c>
      <c r="G60" s="41">
        <f t="shared" si="3"/>
        <v>35</v>
      </c>
    </row>
    <row r="61" spans="1:7" ht="12.75">
      <c r="A61" s="54" t="s">
        <v>72</v>
      </c>
      <c r="B61" s="12" t="s">
        <v>71</v>
      </c>
      <c r="C61" s="12" t="s">
        <v>18</v>
      </c>
      <c r="D61" s="11" t="s">
        <v>73</v>
      </c>
      <c r="E61" s="56"/>
      <c r="F61" s="57">
        <f t="shared" si="3"/>
        <v>25</v>
      </c>
      <c r="G61" s="57">
        <f t="shared" si="3"/>
        <v>35</v>
      </c>
    </row>
    <row r="62" spans="1:7" ht="21">
      <c r="A62" s="6" t="s">
        <v>74</v>
      </c>
      <c r="B62" s="55" t="s">
        <v>71</v>
      </c>
      <c r="C62" s="55" t="s">
        <v>18</v>
      </c>
      <c r="D62" s="56" t="s">
        <v>75</v>
      </c>
      <c r="E62" s="56"/>
      <c r="F62" s="57">
        <f>F63+F66</f>
        <v>25</v>
      </c>
      <c r="G62" s="57">
        <f>G63+G66</f>
        <v>35</v>
      </c>
    </row>
    <row r="63" spans="1:7" ht="12.75">
      <c r="A63" s="58" t="s">
        <v>58</v>
      </c>
      <c r="B63" s="55" t="s">
        <v>71</v>
      </c>
      <c r="C63" s="55" t="s">
        <v>18</v>
      </c>
      <c r="D63" s="56" t="s">
        <v>75</v>
      </c>
      <c r="E63" s="56" t="s">
        <v>40</v>
      </c>
      <c r="F63" s="59">
        <f>F64</f>
        <v>20</v>
      </c>
      <c r="G63" s="59">
        <f>G64</f>
        <v>30</v>
      </c>
    </row>
    <row r="64" spans="1:7" ht="22.5">
      <c r="A64" s="58" t="s">
        <v>76</v>
      </c>
      <c r="B64" s="55" t="s">
        <v>71</v>
      </c>
      <c r="C64" s="55" t="s">
        <v>18</v>
      </c>
      <c r="D64" s="56" t="s">
        <v>75</v>
      </c>
      <c r="E64" s="56" t="s">
        <v>42</v>
      </c>
      <c r="F64" s="59">
        <f>F65</f>
        <v>20</v>
      </c>
      <c r="G64" s="59">
        <f>G65</f>
        <v>30</v>
      </c>
    </row>
    <row r="65" spans="1:7" ht="22.5">
      <c r="A65" s="58" t="s">
        <v>77</v>
      </c>
      <c r="B65" s="55" t="s">
        <v>71</v>
      </c>
      <c r="C65" s="55" t="s">
        <v>18</v>
      </c>
      <c r="D65" s="56" t="s">
        <v>75</v>
      </c>
      <c r="E65" s="56" t="s">
        <v>45</v>
      </c>
      <c r="F65" s="59">
        <v>20</v>
      </c>
      <c r="G65" s="59">
        <v>30</v>
      </c>
    </row>
    <row r="66" spans="1:7" ht="12.75">
      <c r="A66" s="60" t="s">
        <v>78</v>
      </c>
      <c r="B66" s="55" t="s">
        <v>71</v>
      </c>
      <c r="C66" s="55" t="s">
        <v>18</v>
      </c>
      <c r="D66" s="12" t="s">
        <v>79</v>
      </c>
      <c r="E66" s="56"/>
      <c r="F66" s="9">
        <f aca="true" t="shared" si="4" ref="F66:G68">F67</f>
        <v>5</v>
      </c>
      <c r="G66" s="9">
        <f t="shared" si="4"/>
        <v>5</v>
      </c>
    </row>
    <row r="67" spans="1:7" ht="12.75">
      <c r="A67" s="58" t="s">
        <v>58</v>
      </c>
      <c r="B67" s="55" t="s">
        <v>71</v>
      </c>
      <c r="C67" s="55" t="s">
        <v>18</v>
      </c>
      <c r="D67" s="55" t="s">
        <v>79</v>
      </c>
      <c r="E67" s="56">
        <v>200</v>
      </c>
      <c r="F67" s="59">
        <f t="shared" si="4"/>
        <v>5</v>
      </c>
      <c r="G67" s="59">
        <f t="shared" si="4"/>
        <v>5</v>
      </c>
    </row>
    <row r="68" spans="1:7" ht="22.5">
      <c r="A68" s="58" t="s">
        <v>76</v>
      </c>
      <c r="B68" s="55" t="s">
        <v>71</v>
      </c>
      <c r="C68" s="55" t="s">
        <v>18</v>
      </c>
      <c r="D68" s="55" t="s">
        <v>79</v>
      </c>
      <c r="E68" s="56">
        <v>240</v>
      </c>
      <c r="F68" s="59">
        <f t="shared" si="4"/>
        <v>5</v>
      </c>
      <c r="G68" s="59">
        <f t="shared" si="4"/>
        <v>5</v>
      </c>
    </row>
    <row r="69" spans="1:7" ht="22.5">
      <c r="A69" s="58" t="s">
        <v>77</v>
      </c>
      <c r="B69" s="55" t="s">
        <v>71</v>
      </c>
      <c r="C69" s="55" t="s">
        <v>18</v>
      </c>
      <c r="D69" s="55" t="s">
        <v>79</v>
      </c>
      <c r="E69" s="56">
        <v>244</v>
      </c>
      <c r="F69" s="59">
        <v>5</v>
      </c>
      <c r="G69" s="59">
        <v>5</v>
      </c>
    </row>
    <row r="70" spans="1:7" ht="12.75">
      <c r="A70" s="60" t="s">
        <v>80</v>
      </c>
      <c r="B70" s="55" t="s">
        <v>71</v>
      </c>
      <c r="C70" s="55" t="s">
        <v>18</v>
      </c>
      <c r="D70" s="12" t="s">
        <v>81</v>
      </c>
      <c r="E70" s="56"/>
      <c r="F70" s="61"/>
      <c r="G70" s="61"/>
    </row>
    <row r="71" spans="1:7" ht="12.75">
      <c r="A71" s="58" t="s">
        <v>58</v>
      </c>
      <c r="B71" s="55" t="s">
        <v>71</v>
      </c>
      <c r="C71" s="55" t="s">
        <v>18</v>
      </c>
      <c r="D71" s="55" t="s">
        <v>81</v>
      </c>
      <c r="E71" s="56">
        <v>200</v>
      </c>
      <c r="F71" s="59">
        <f>F72</f>
        <v>0</v>
      </c>
      <c r="G71" s="59">
        <f>G72</f>
        <v>0</v>
      </c>
    </row>
    <row r="72" spans="1:7" ht="22.5">
      <c r="A72" s="58" t="s">
        <v>76</v>
      </c>
      <c r="B72" s="55" t="s">
        <v>71</v>
      </c>
      <c r="C72" s="55" t="s">
        <v>18</v>
      </c>
      <c r="D72" s="55" t="s">
        <v>81</v>
      </c>
      <c r="E72" s="56">
        <v>240</v>
      </c>
      <c r="F72" s="59">
        <f>F73</f>
        <v>0</v>
      </c>
      <c r="G72" s="59">
        <f>G73</f>
        <v>0</v>
      </c>
    </row>
    <row r="73" spans="1:7" ht="22.5">
      <c r="A73" s="58" t="s">
        <v>77</v>
      </c>
      <c r="B73" s="55" t="s">
        <v>71</v>
      </c>
      <c r="C73" s="55" t="s">
        <v>18</v>
      </c>
      <c r="D73" s="55" t="s">
        <v>81</v>
      </c>
      <c r="E73" s="56">
        <v>244</v>
      </c>
      <c r="F73" s="59"/>
      <c r="G73" s="59"/>
    </row>
    <row r="74" spans="1:7" ht="12.75">
      <c r="A74" s="10" t="s">
        <v>166</v>
      </c>
      <c r="B74" s="12" t="s">
        <v>163</v>
      </c>
      <c r="C74" s="12" t="s">
        <v>13</v>
      </c>
      <c r="D74" s="11"/>
      <c r="E74" s="11"/>
      <c r="F74" s="9">
        <v>21</v>
      </c>
      <c r="G74" s="9">
        <v>25</v>
      </c>
    </row>
    <row r="75" spans="1:7" ht="12.75">
      <c r="A75" s="138" t="s">
        <v>167</v>
      </c>
      <c r="B75" s="12" t="s">
        <v>163</v>
      </c>
      <c r="C75" s="12" t="s">
        <v>13</v>
      </c>
      <c r="D75" s="11" t="s">
        <v>82</v>
      </c>
      <c r="E75" s="11"/>
      <c r="F75" s="9">
        <f aca="true" t="shared" si="5" ref="F75:G77">F76</f>
        <v>40</v>
      </c>
      <c r="G75" s="9">
        <f t="shared" si="5"/>
        <v>60</v>
      </c>
    </row>
    <row r="76" spans="1:7" ht="22.5">
      <c r="A76" s="28" t="s">
        <v>38</v>
      </c>
      <c r="B76" s="55" t="s">
        <v>163</v>
      </c>
      <c r="C76" s="55" t="s">
        <v>13</v>
      </c>
      <c r="D76" s="56" t="s">
        <v>82</v>
      </c>
      <c r="E76" s="56" t="s">
        <v>40</v>
      </c>
      <c r="F76" s="61">
        <f t="shared" si="5"/>
        <v>40</v>
      </c>
      <c r="G76" s="61">
        <f t="shared" si="5"/>
        <v>60</v>
      </c>
    </row>
    <row r="77" spans="1:7" ht="22.5">
      <c r="A77" s="62" t="s">
        <v>41</v>
      </c>
      <c r="B77" s="55" t="s">
        <v>163</v>
      </c>
      <c r="C77" s="55" t="s">
        <v>13</v>
      </c>
      <c r="D77" s="56" t="s">
        <v>82</v>
      </c>
      <c r="E77" s="56" t="s">
        <v>42</v>
      </c>
      <c r="F77" s="61">
        <f t="shared" si="5"/>
        <v>40</v>
      </c>
      <c r="G77" s="61">
        <f t="shared" si="5"/>
        <v>60</v>
      </c>
    </row>
    <row r="78" spans="1:7" ht="22.5">
      <c r="A78" s="62" t="s">
        <v>44</v>
      </c>
      <c r="B78" s="55" t="s">
        <v>163</v>
      </c>
      <c r="C78" s="55" t="s">
        <v>13</v>
      </c>
      <c r="D78" s="56" t="s">
        <v>82</v>
      </c>
      <c r="E78" s="56" t="s">
        <v>45</v>
      </c>
      <c r="F78" s="61">
        <v>40</v>
      </c>
      <c r="G78" s="61">
        <v>60</v>
      </c>
    </row>
    <row r="79" spans="1:7" s="1" customFormat="1" ht="12.75">
      <c r="A79" s="60" t="s">
        <v>221</v>
      </c>
      <c r="B79" s="7"/>
      <c r="C79" s="8"/>
      <c r="D79" s="144" t="s">
        <v>222</v>
      </c>
      <c r="E79" s="7"/>
      <c r="F79" s="145" t="s">
        <v>223</v>
      </c>
      <c r="G79" s="145" t="s">
        <v>224</v>
      </c>
    </row>
  </sheetData>
  <sheetProtection/>
  <mergeCells count="16">
    <mergeCell ref="A11:G11"/>
    <mergeCell ref="F12:G12"/>
    <mergeCell ref="A13:A14"/>
    <mergeCell ref="B13:B14"/>
    <mergeCell ref="C13:C14"/>
    <mergeCell ref="D13:D14"/>
    <mergeCell ref="E13:E14"/>
    <mergeCell ref="F13:F14"/>
    <mergeCell ref="G13:G14"/>
    <mergeCell ref="A10:G10"/>
    <mergeCell ref="B1:G1"/>
    <mergeCell ref="B2:G2"/>
    <mergeCell ref="B6:G6"/>
    <mergeCell ref="B8:G8"/>
    <mergeCell ref="A9:G9"/>
    <mergeCell ref="B5:F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H63" sqref="H63"/>
    </sheetView>
  </sheetViews>
  <sheetFormatPr defaultColWidth="9.140625" defaultRowHeight="12.75"/>
  <cols>
    <col min="1" max="1" width="64.8515625" style="0" customWidth="1"/>
    <col min="2" max="2" width="3.8515625" style="0" customWidth="1"/>
    <col min="3" max="3" width="3.421875" style="0" customWidth="1"/>
    <col min="4" max="4" width="11.421875" style="0" customWidth="1"/>
    <col min="5" max="5" width="4.7109375" style="0" customWidth="1"/>
    <col min="6" max="6" width="8.140625" style="0" customWidth="1"/>
    <col min="7" max="7" width="7.57421875" style="0" customWidth="1"/>
  </cols>
  <sheetData>
    <row r="1" spans="1:7" ht="12.75">
      <c r="A1" s="1"/>
      <c r="B1" s="150" t="s">
        <v>161</v>
      </c>
      <c r="C1" s="150"/>
      <c r="D1" s="150"/>
      <c r="E1" s="150"/>
      <c r="F1" s="150"/>
      <c r="G1" s="1"/>
    </row>
    <row r="2" spans="1:7" ht="12.75">
      <c r="A2" s="1"/>
      <c r="B2" s="150" t="s">
        <v>228</v>
      </c>
      <c r="C2" s="150"/>
      <c r="D2" s="150"/>
      <c r="E2" s="150"/>
      <c r="F2" s="150"/>
      <c r="G2" s="1"/>
    </row>
    <row r="3" spans="1:7" ht="12.75">
      <c r="A3" s="1"/>
      <c r="B3" s="140" t="s">
        <v>1</v>
      </c>
      <c r="C3" s="140"/>
      <c r="D3" s="140"/>
      <c r="E3" s="140"/>
      <c r="F3" s="140"/>
      <c r="G3" s="1"/>
    </row>
    <row r="4" spans="1:7" ht="12.75">
      <c r="A4" s="1"/>
      <c r="B4" s="150" t="s">
        <v>2</v>
      </c>
      <c r="C4" s="150"/>
      <c r="D4" s="150"/>
      <c r="E4" s="150"/>
      <c r="F4" s="150"/>
      <c r="G4" s="1"/>
    </row>
    <row r="5" spans="1:7" ht="12.75">
      <c r="A5" s="1"/>
      <c r="B5" s="150" t="s">
        <v>235</v>
      </c>
      <c r="C5" s="150"/>
      <c r="D5" s="150"/>
      <c r="E5" s="150"/>
      <c r="F5" s="150"/>
      <c r="G5" s="1"/>
    </row>
    <row r="6" spans="1:7" ht="12.75">
      <c r="A6" s="1"/>
      <c r="B6" s="140" t="s">
        <v>185</v>
      </c>
      <c r="C6" s="140"/>
      <c r="D6" s="140"/>
      <c r="E6" s="140"/>
      <c r="F6" s="140"/>
      <c r="G6" s="1"/>
    </row>
    <row r="7" spans="1:7" ht="12.75">
      <c r="A7" s="1"/>
      <c r="B7" s="141" t="s">
        <v>239</v>
      </c>
      <c r="C7" s="141"/>
      <c r="D7" s="141"/>
      <c r="E7" s="141"/>
      <c r="F7" s="141"/>
      <c r="G7" s="1"/>
    </row>
    <row r="8" spans="1:7" ht="12.75">
      <c r="A8" s="1"/>
      <c r="B8" s="150" t="s">
        <v>214</v>
      </c>
      <c r="C8" s="150"/>
      <c r="D8" s="150"/>
      <c r="E8" s="150"/>
      <c r="F8" s="150"/>
      <c r="G8" s="1"/>
    </row>
    <row r="9" spans="1:7" ht="12.75" customHeight="1">
      <c r="A9" s="68" t="s">
        <v>215</v>
      </c>
      <c r="B9" s="68"/>
      <c r="C9" s="68"/>
      <c r="D9" s="68"/>
      <c r="E9" s="68"/>
      <c r="F9" s="68"/>
      <c r="G9" s="1"/>
    </row>
    <row r="10" spans="1:7" ht="12.75" customHeight="1">
      <c r="A10" s="161" t="s">
        <v>3</v>
      </c>
      <c r="B10" s="161"/>
      <c r="C10" s="161"/>
      <c r="D10" s="161"/>
      <c r="E10" s="161"/>
      <c r="F10" s="161"/>
      <c r="G10" s="161"/>
    </row>
    <row r="11" spans="1:7" ht="12.75" customHeight="1">
      <c r="A11" s="160" t="s">
        <v>216</v>
      </c>
      <c r="B11" s="160"/>
      <c r="C11" s="160"/>
      <c r="D11" s="160"/>
      <c r="E11" s="160"/>
      <c r="F11" s="160"/>
      <c r="G11" s="160"/>
    </row>
    <row r="12" spans="1:7" ht="12.75" customHeight="1">
      <c r="A12" s="1"/>
      <c r="B12" s="4"/>
      <c r="C12" s="5"/>
      <c r="D12" s="4"/>
      <c r="E12" s="4"/>
      <c r="F12" s="64" t="s">
        <v>4</v>
      </c>
      <c r="G12" s="1"/>
    </row>
    <row r="13" spans="1:7" ht="12.75" customHeight="1">
      <c r="A13" s="152" t="s">
        <v>5</v>
      </c>
      <c r="B13" s="154" t="s">
        <v>6</v>
      </c>
      <c r="C13" s="156" t="s">
        <v>7</v>
      </c>
      <c r="D13" s="154" t="s">
        <v>8</v>
      </c>
      <c r="E13" s="154" t="s">
        <v>9</v>
      </c>
      <c r="F13" s="158" t="s">
        <v>162</v>
      </c>
      <c r="G13" s="1"/>
    </row>
    <row r="14" spans="1:8" ht="12.75">
      <c r="A14" s="153"/>
      <c r="B14" s="155"/>
      <c r="C14" s="157"/>
      <c r="D14" s="155"/>
      <c r="E14" s="155"/>
      <c r="F14" s="159"/>
      <c r="G14" s="1"/>
      <c r="H14" s="126"/>
    </row>
    <row r="15" spans="1:7" ht="12.75">
      <c r="A15" s="6" t="s">
        <v>11</v>
      </c>
      <c r="B15" s="7"/>
      <c r="C15" s="8"/>
      <c r="D15" s="7"/>
      <c r="E15" s="7"/>
      <c r="F15" s="9">
        <f>F16+F47+F59+F73</f>
        <v>3772.3012</v>
      </c>
      <c r="G15" s="1"/>
    </row>
    <row r="16" spans="1:7" ht="12.75">
      <c r="A16" s="10" t="s">
        <v>12</v>
      </c>
      <c r="B16" s="11" t="s">
        <v>13</v>
      </c>
      <c r="C16" s="12" t="s">
        <v>14</v>
      </c>
      <c r="D16" s="11" t="s">
        <v>15</v>
      </c>
      <c r="E16" s="11" t="s">
        <v>16</v>
      </c>
      <c r="F16" s="9">
        <f>F17+F22+F41</f>
        <v>3574.2</v>
      </c>
      <c r="G16" s="125"/>
    </row>
    <row r="17" spans="1:7" ht="31.5">
      <c r="A17" s="14" t="s">
        <v>17</v>
      </c>
      <c r="B17" s="15" t="s">
        <v>13</v>
      </c>
      <c r="C17" s="16" t="s">
        <v>18</v>
      </c>
      <c r="D17" s="15" t="s">
        <v>15</v>
      </c>
      <c r="E17" s="15" t="s">
        <v>16</v>
      </c>
      <c r="F17" s="20">
        <f>F18</f>
        <v>124.8</v>
      </c>
      <c r="G17" s="125"/>
    </row>
    <row r="18" spans="1:7" ht="12.75">
      <c r="A18" s="17" t="s">
        <v>19</v>
      </c>
      <c r="B18" s="18" t="s">
        <v>13</v>
      </c>
      <c r="C18" s="19" t="s">
        <v>18</v>
      </c>
      <c r="D18" s="18" t="s">
        <v>20</v>
      </c>
      <c r="E18" s="18" t="s">
        <v>16</v>
      </c>
      <c r="F18" s="22">
        <f>F19</f>
        <v>124.8</v>
      </c>
      <c r="G18" s="1"/>
    </row>
    <row r="19" spans="1:7" ht="38.25">
      <c r="A19" s="21" t="s">
        <v>21</v>
      </c>
      <c r="B19" s="18" t="s">
        <v>13</v>
      </c>
      <c r="C19" s="19" t="s">
        <v>18</v>
      </c>
      <c r="D19" s="18" t="s">
        <v>20</v>
      </c>
      <c r="E19" s="18">
        <v>100</v>
      </c>
      <c r="F19" s="22">
        <f>F20</f>
        <v>124.8</v>
      </c>
      <c r="G19" s="1"/>
    </row>
    <row r="20" spans="1:7" ht="12.75">
      <c r="A20" s="21" t="s">
        <v>22</v>
      </c>
      <c r="B20" s="18" t="s">
        <v>13</v>
      </c>
      <c r="C20" s="19" t="s">
        <v>18</v>
      </c>
      <c r="D20" s="18" t="s">
        <v>20</v>
      </c>
      <c r="E20" s="18">
        <v>120</v>
      </c>
      <c r="F20" s="22">
        <f>F21</f>
        <v>124.8</v>
      </c>
      <c r="G20" s="1"/>
    </row>
    <row r="21" spans="1:7" ht="25.5">
      <c r="A21" s="23" t="s">
        <v>24</v>
      </c>
      <c r="B21" s="18" t="s">
        <v>13</v>
      </c>
      <c r="C21" s="19" t="s">
        <v>18</v>
      </c>
      <c r="D21" s="18" t="s">
        <v>20</v>
      </c>
      <c r="E21" s="18">
        <v>123</v>
      </c>
      <c r="F21" s="25">
        <v>124.8</v>
      </c>
      <c r="G21" s="1"/>
    </row>
    <row r="22" spans="1:7" ht="31.5">
      <c r="A22" s="14" t="s">
        <v>25</v>
      </c>
      <c r="B22" s="15" t="s">
        <v>13</v>
      </c>
      <c r="C22" s="16" t="s">
        <v>26</v>
      </c>
      <c r="D22" s="15"/>
      <c r="E22" s="15"/>
      <c r="F22" s="20">
        <f>F23+F28</f>
        <v>3448.3999999999996</v>
      </c>
      <c r="G22" s="1"/>
    </row>
    <row r="23" spans="1:7" ht="12.75">
      <c r="A23" s="26" t="s">
        <v>27</v>
      </c>
      <c r="B23" s="18" t="s">
        <v>13</v>
      </c>
      <c r="C23" s="19" t="s">
        <v>26</v>
      </c>
      <c r="D23" s="18" t="s">
        <v>28</v>
      </c>
      <c r="E23" s="18" t="s">
        <v>16</v>
      </c>
      <c r="F23" s="22">
        <f>F24</f>
        <v>793.8</v>
      </c>
      <c r="G23" s="1"/>
    </row>
    <row r="24" spans="1:7" ht="33.75">
      <c r="A24" s="28" t="s">
        <v>21</v>
      </c>
      <c r="B24" s="18" t="s">
        <v>13</v>
      </c>
      <c r="C24" s="19" t="s">
        <v>26</v>
      </c>
      <c r="D24" s="18" t="s">
        <v>29</v>
      </c>
      <c r="E24" s="18" t="s">
        <v>30</v>
      </c>
      <c r="F24" s="22">
        <f>F25</f>
        <v>793.8</v>
      </c>
      <c r="G24" s="1"/>
    </row>
    <row r="25" spans="1:7" ht="12.75">
      <c r="A25" s="28" t="s">
        <v>22</v>
      </c>
      <c r="B25" s="18" t="s">
        <v>13</v>
      </c>
      <c r="C25" s="19" t="s">
        <v>26</v>
      </c>
      <c r="D25" s="18" t="s">
        <v>29</v>
      </c>
      <c r="E25" s="18" t="s">
        <v>31</v>
      </c>
      <c r="F25" s="22">
        <f>F26+F27</f>
        <v>793.8</v>
      </c>
      <c r="G25" s="1"/>
    </row>
    <row r="26" spans="1:7" ht="12.75">
      <c r="A26" s="29" t="s">
        <v>32</v>
      </c>
      <c r="B26" s="18" t="s">
        <v>13</v>
      </c>
      <c r="C26" s="19" t="s">
        <v>26</v>
      </c>
      <c r="D26" s="18" t="s">
        <v>29</v>
      </c>
      <c r="E26" s="18" t="s">
        <v>33</v>
      </c>
      <c r="F26" s="22">
        <v>609.8</v>
      </c>
      <c r="G26" s="1"/>
    </row>
    <row r="27" spans="1:7" ht="22.5">
      <c r="A27" s="29" t="s">
        <v>34</v>
      </c>
      <c r="B27" s="18" t="s">
        <v>13</v>
      </c>
      <c r="C27" s="19" t="s">
        <v>26</v>
      </c>
      <c r="D27" s="18" t="s">
        <v>29</v>
      </c>
      <c r="E27" s="18">
        <v>129</v>
      </c>
      <c r="F27" s="22">
        <v>184</v>
      </c>
      <c r="G27" s="1"/>
    </row>
    <row r="28" spans="1:7" ht="21">
      <c r="A28" s="14" t="s">
        <v>35</v>
      </c>
      <c r="B28" s="15" t="s">
        <v>13</v>
      </c>
      <c r="C28" s="16" t="s">
        <v>26</v>
      </c>
      <c r="D28" s="15" t="s">
        <v>36</v>
      </c>
      <c r="E28" s="15" t="s">
        <v>16</v>
      </c>
      <c r="F28" s="20">
        <f>F29+F33+F37</f>
        <v>2654.6</v>
      </c>
      <c r="G28" s="1"/>
    </row>
    <row r="29" spans="1:7" ht="33.75">
      <c r="A29" s="28" t="s">
        <v>21</v>
      </c>
      <c r="B29" s="18" t="s">
        <v>13</v>
      </c>
      <c r="C29" s="19" t="s">
        <v>26</v>
      </c>
      <c r="D29" s="18" t="s">
        <v>37</v>
      </c>
      <c r="E29" s="18" t="s">
        <v>30</v>
      </c>
      <c r="F29" s="22">
        <f>F30</f>
        <v>2415.9</v>
      </c>
      <c r="G29" s="1"/>
    </row>
    <row r="30" spans="1:7" ht="12.75">
      <c r="A30" s="28" t="s">
        <v>22</v>
      </c>
      <c r="B30" s="18" t="s">
        <v>13</v>
      </c>
      <c r="C30" s="19" t="s">
        <v>26</v>
      </c>
      <c r="D30" s="18" t="s">
        <v>37</v>
      </c>
      <c r="E30" s="18" t="s">
        <v>31</v>
      </c>
      <c r="F30" s="22">
        <f>F31+F32</f>
        <v>2415.9</v>
      </c>
      <c r="G30" s="1"/>
    </row>
    <row r="31" spans="1:7" ht="12.75">
      <c r="A31" s="29" t="s">
        <v>32</v>
      </c>
      <c r="B31" s="18" t="s">
        <v>13</v>
      </c>
      <c r="C31" s="19" t="s">
        <v>26</v>
      </c>
      <c r="D31" s="18" t="s">
        <v>37</v>
      </c>
      <c r="E31" s="18" t="s">
        <v>33</v>
      </c>
      <c r="F31" s="22">
        <v>1854.9</v>
      </c>
      <c r="G31" s="1"/>
    </row>
    <row r="32" spans="1:7" ht="22.5">
      <c r="A32" s="29" t="s">
        <v>34</v>
      </c>
      <c r="B32" s="18" t="s">
        <v>13</v>
      </c>
      <c r="C32" s="19" t="s">
        <v>26</v>
      </c>
      <c r="D32" s="18" t="s">
        <v>37</v>
      </c>
      <c r="E32" s="18">
        <v>129</v>
      </c>
      <c r="F32" s="22">
        <v>561</v>
      </c>
      <c r="G32" s="1"/>
    </row>
    <row r="33" spans="1:7" ht="22.5">
      <c r="A33" s="28" t="s">
        <v>38</v>
      </c>
      <c r="B33" s="18" t="s">
        <v>13</v>
      </c>
      <c r="C33" s="19" t="s">
        <v>26</v>
      </c>
      <c r="D33" s="18" t="s">
        <v>39</v>
      </c>
      <c r="E33" s="18" t="s">
        <v>40</v>
      </c>
      <c r="F33" s="22">
        <f>F36+F35</f>
        <v>208.5</v>
      </c>
      <c r="G33" s="1"/>
    </row>
    <row r="34" spans="1:7" ht="22.5">
      <c r="A34" s="30" t="s">
        <v>41</v>
      </c>
      <c r="B34" s="18" t="s">
        <v>13</v>
      </c>
      <c r="C34" s="19" t="s">
        <v>26</v>
      </c>
      <c r="D34" s="18" t="s">
        <v>39</v>
      </c>
      <c r="E34" s="18" t="s">
        <v>42</v>
      </c>
      <c r="F34" s="22">
        <f>F36+F35</f>
        <v>208.5</v>
      </c>
      <c r="G34" s="1"/>
    </row>
    <row r="35" spans="1:7" ht="12.75">
      <c r="A35" s="31" t="s">
        <v>43</v>
      </c>
      <c r="B35" s="18" t="s">
        <v>13</v>
      </c>
      <c r="C35" s="19" t="s">
        <v>26</v>
      </c>
      <c r="D35" s="18" t="s">
        <v>39</v>
      </c>
      <c r="E35" s="18">
        <v>242</v>
      </c>
      <c r="F35" s="22">
        <v>26</v>
      </c>
      <c r="G35" s="1"/>
    </row>
    <row r="36" spans="1:7" ht="22.5">
      <c r="A36" s="31" t="s">
        <v>44</v>
      </c>
      <c r="B36" s="18" t="s">
        <v>13</v>
      </c>
      <c r="C36" s="19" t="s">
        <v>26</v>
      </c>
      <c r="D36" s="18" t="s">
        <v>39</v>
      </c>
      <c r="E36" s="18" t="s">
        <v>45</v>
      </c>
      <c r="F36" s="22">
        <v>182.5</v>
      </c>
      <c r="G36" s="1"/>
    </row>
    <row r="37" spans="1:7" ht="12.75">
      <c r="A37" s="28" t="s">
        <v>46</v>
      </c>
      <c r="B37" s="18" t="s">
        <v>13</v>
      </c>
      <c r="C37" s="19" t="s">
        <v>26</v>
      </c>
      <c r="D37" s="18" t="s">
        <v>39</v>
      </c>
      <c r="E37" s="18" t="s">
        <v>47</v>
      </c>
      <c r="F37" s="22">
        <f>F38</f>
        <v>30.2</v>
      </c>
      <c r="G37" s="1"/>
    </row>
    <row r="38" spans="1:7" ht="12.75">
      <c r="A38" s="31" t="s">
        <v>48</v>
      </c>
      <c r="B38" s="18" t="s">
        <v>13</v>
      </c>
      <c r="C38" s="19" t="s">
        <v>26</v>
      </c>
      <c r="D38" s="18" t="s">
        <v>39</v>
      </c>
      <c r="E38" s="18" t="s">
        <v>49</v>
      </c>
      <c r="F38" s="22">
        <f>F39+F40</f>
        <v>30.2</v>
      </c>
      <c r="G38" s="1"/>
    </row>
    <row r="39" spans="1:7" ht="12.75">
      <c r="A39" s="28" t="s">
        <v>50</v>
      </c>
      <c r="B39" s="18" t="s">
        <v>13</v>
      </c>
      <c r="C39" s="19" t="s">
        <v>26</v>
      </c>
      <c r="D39" s="18" t="s">
        <v>39</v>
      </c>
      <c r="E39" s="18" t="s">
        <v>51</v>
      </c>
      <c r="F39" s="22">
        <v>25.2</v>
      </c>
      <c r="G39" s="1"/>
    </row>
    <row r="40" spans="1:7" ht="12.75">
      <c r="A40" s="30" t="s">
        <v>96</v>
      </c>
      <c r="B40" s="18" t="s">
        <v>13</v>
      </c>
      <c r="C40" s="19" t="s">
        <v>26</v>
      </c>
      <c r="D40" s="18" t="s">
        <v>23</v>
      </c>
      <c r="E40" s="18">
        <v>853</v>
      </c>
      <c r="F40" s="22">
        <v>5</v>
      </c>
      <c r="G40" s="1"/>
    </row>
    <row r="41" spans="1:7" ht="12.75">
      <c r="A41" s="32" t="s">
        <v>53</v>
      </c>
      <c r="B41" s="18" t="s">
        <v>13</v>
      </c>
      <c r="C41" s="16" t="s">
        <v>54</v>
      </c>
      <c r="D41" s="15"/>
      <c r="E41" s="15"/>
      <c r="F41" s="20">
        <v>1</v>
      </c>
      <c r="G41" s="1"/>
    </row>
    <row r="42" spans="1:7" ht="12.75">
      <c r="A42" s="30" t="s">
        <v>55</v>
      </c>
      <c r="B42" s="18" t="s">
        <v>13</v>
      </c>
      <c r="C42" s="19" t="s">
        <v>54</v>
      </c>
      <c r="D42" s="33" t="s">
        <v>56</v>
      </c>
      <c r="E42" s="18"/>
      <c r="F42" s="22">
        <v>1</v>
      </c>
      <c r="G42" s="1"/>
    </row>
    <row r="43" spans="1:7" ht="12.75">
      <c r="A43" s="34" t="s">
        <v>57</v>
      </c>
      <c r="B43" s="18" t="s">
        <v>13</v>
      </c>
      <c r="C43" s="19" t="s">
        <v>54</v>
      </c>
      <c r="D43" s="35" t="s">
        <v>56</v>
      </c>
      <c r="E43" s="18"/>
      <c r="F43" s="22">
        <v>1</v>
      </c>
      <c r="G43" s="1"/>
    </row>
    <row r="44" spans="1:7" ht="12.75">
      <c r="A44" s="34" t="s">
        <v>58</v>
      </c>
      <c r="B44" s="18" t="s">
        <v>13</v>
      </c>
      <c r="C44" s="36" t="s">
        <v>54</v>
      </c>
      <c r="D44" s="35" t="s">
        <v>56</v>
      </c>
      <c r="E44" s="37">
        <v>200</v>
      </c>
      <c r="F44" s="41">
        <v>1</v>
      </c>
      <c r="G44" s="1"/>
    </row>
    <row r="45" spans="1:7" ht="22.5">
      <c r="A45" s="38" t="s">
        <v>41</v>
      </c>
      <c r="B45" s="18" t="s">
        <v>13</v>
      </c>
      <c r="C45" s="39" t="s">
        <v>54</v>
      </c>
      <c r="D45" s="35" t="s">
        <v>56</v>
      </c>
      <c r="E45" s="40">
        <v>240</v>
      </c>
      <c r="F45" s="43">
        <v>1</v>
      </c>
      <c r="G45" s="1"/>
    </row>
    <row r="46" spans="1:7" ht="22.5">
      <c r="A46" s="42" t="s">
        <v>44</v>
      </c>
      <c r="B46" s="18" t="s">
        <v>13</v>
      </c>
      <c r="C46" s="39" t="s">
        <v>54</v>
      </c>
      <c r="D46" s="35" t="s">
        <v>56</v>
      </c>
      <c r="E46" s="40">
        <v>244</v>
      </c>
      <c r="F46" s="43">
        <v>1</v>
      </c>
      <c r="G46" s="1"/>
    </row>
    <row r="47" spans="1:7" ht="12.75">
      <c r="A47" s="44" t="s">
        <v>59</v>
      </c>
      <c r="B47" s="36" t="s">
        <v>60</v>
      </c>
      <c r="C47" s="36"/>
      <c r="D47" s="33"/>
      <c r="E47" s="37"/>
      <c r="F47" s="41">
        <f>F48</f>
        <v>157.10119999999998</v>
      </c>
      <c r="G47" s="1"/>
    </row>
    <row r="48" spans="1:7" ht="12.75">
      <c r="A48" s="44" t="s">
        <v>61</v>
      </c>
      <c r="B48" s="36" t="s">
        <v>60</v>
      </c>
      <c r="C48" s="36" t="s">
        <v>18</v>
      </c>
      <c r="D48" s="45"/>
      <c r="E48" s="36"/>
      <c r="F48" s="41">
        <f>F49</f>
        <v>157.10119999999998</v>
      </c>
      <c r="G48" s="1"/>
    </row>
    <row r="49" spans="1:7" ht="12.75">
      <c r="A49" s="44" t="s">
        <v>62</v>
      </c>
      <c r="B49" s="36" t="s">
        <v>60</v>
      </c>
      <c r="C49" s="36" t="s">
        <v>18</v>
      </c>
      <c r="D49" s="46" t="s">
        <v>63</v>
      </c>
      <c r="E49" s="37"/>
      <c r="F49" s="41">
        <f>F50+F56</f>
        <v>157.10119999999998</v>
      </c>
      <c r="G49" s="1"/>
    </row>
    <row r="50" spans="1:7" ht="22.5">
      <c r="A50" s="47" t="s">
        <v>64</v>
      </c>
      <c r="B50" s="39" t="s">
        <v>60</v>
      </c>
      <c r="C50" s="39" t="s">
        <v>18</v>
      </c>
      <c r="D50" s="48" t="s">
        <v>65</v>
      </c>
      <c r="E50" s="40"/>
      <c r="F50" s="43">
        <f>F51</f>
        <v>144.00119999999998</v>
      </c>
      <c r="G50" s="1"/>
    </row>
    <row r="51" spans="1:7" ht="33.75">
      <c r="A51" s="42" t="s">
        <v>21</v>
      </c>
      <c r="B51" s="39" t="s">
        <v>60</v>
      </c>
      <c r="C51" s="39" t="s">
        <v>18</v>
      </c>
      <c r="D51" s="48" t="s">
        <v>65</v>
      </c>
      <c r="E51" s="40" t="s">
        <v>30</v>
      </c>
      <c r="F51" s="43">
        <f>F52</f>
        <v>144.00119999999998</v>
      </c>
      <c r="G51" s="1"/>
    </row>
    <row r="52" spans="1:7" ht="12.75">
      <c r="A52" s="42" t="s">
        <v>66</v>
      </c>
      <c r="B52" s="39" t="s">
        <v>60</v>
      </c>
      <c r="C52" s="39" t="s">
        <v>18</v>
      </c>
      <c r="D52" s="48" t="s">
        <v>65</v>
      </c>
      <c r="E52" s="40">
        <v>110</v>
      </c>
      <c r="F52" s="43">
        <f>F53+F55</f>
        <v>144.00119999999998</v>
      </c>
      <c r="G52" s="1"/>
    </row>
    <row r="53" spans="1:7" ht="12.75">
      <c r="A53" s="49" t="s">
        <v>67</v>
      </c>
      <c r="B53" s="39" t="s">
        <v>60</v>
      </c>
      <c r="C53" s="39" t="s">
        <v>18</v>
      </c>
      <c r="D53" s="48" t="s">
        <v>65</v>
      </c>
      <c r="E53" s="40">
        <v>111</v>
      </c>
      <c r="F53" s="43">
        <v>110.6</v>
      </c>
      <c r="G53" s="1"/>
    </row>
    <row r="54" spans="1:7" ht="12.75">
      <c r="A54" s="50" t="s">
        <v>68</v>
      </c>
      <c r="B54" s="39" t="s">
        <v>60</v>
      </c>
      <c r="C54" s="39" t="s">
        <v>18</v>
      </c>
      <c r="D54" s="48" t="s">
        <v>65</v>
      </c>
      <c r="E54" s="40">
        <v>112</v>
      </c>
      <c r="F54" s="43"/>
      <c r="G54" s="1"/>
    </row>
    <row r="55" spans="1:7" ht="22.5">
      <c r="A55" s="51" t="s">
        <v>69</v>
      </c>
      <c r="B55" s="39" t="s">
        <v>60</v>
      </c>
      <c r="C55" s="39" t="s">
        <v>18</v>
      </c>
      <c r="D55" s="48" t="s">
        <v>65</v>
      </c>
      <c r="E55" s="40">
        <v>119</v>
      </c>
      <c r="F55" s="43">
        <f>F53*30.2%</f>
        <v>33.401199999999996</v>
      </c>
      <c r="G55" s="1"/>
    </row>
    <row r="56" spans="1:7" ht="22.5">
      <c r="A56" s="42" t="s">
        <v>38</v>
      </c>
      <c r="B56" s="48" t="s">
        <v>60</v>
      </c>
      <c r="C56" s="48" t="s">
        <v>18</v>
      </c>
      <c r="D56" s="48" t="s">
        <v>65</v>
      </c>
      <c r="E56" s="40">
        <v>200</v>
      </c>
      <c r="F56" s="43">
        <f>F58</f>
        <v>13.1</v>
      </c>
      <c r="G56" s="1"/>
    </row>
    <row r="57" spans="1:7" ht="22.5">
      <c r="A57" s="52" t="s">
        <v>41</v>
      </c>
      <c r="B57" s="48" t="s">
        <v>60</v>
      </c>
      <c r="C57" s="48" t="s">
        <v>18</v>
      </c>
      <c r="D57" s="48" t="s">
        <v>65</v>
      </c>
      <c r="E57" s="35" t="s">
        <v>42</v>
      </c>
      <c r="F57" s="53">
        <f>F58</f>
        <v>13.1</v>
      </c>
      <c r="G57" s="1"/>
    </row>
    <row r="58" spans="1:7" ht="22.5">
      <c r="A58" s="50" t="s">
        <v>44</v>
      </c>
      <c r="B58" s="39" t="s">
        <v>60</v>
      </c>
      <c r="C58" s="39" t="s">
        <v>18</v>
      </c>
      <c r="D58" s="48" t="s">
        <v>65</v>
      </c>
      <c r="E58" s="40" t="s">
        <v>45</v>
      </c>
      <c r="F58" s="43">
        <v>13.1</v>
      </c>
      <c r="G58" s="1"/>
    </row>
    <row r="59" spans="1:7" ht="12.75">
      <c r="A59" s="54" t="s">
        <v>70</v>
      </c>
      <c r="B59" s="12" t="s">
        <v>71</v>
      </c>
      <c r="C59" s="55"/>
      <c r="D59" s="56"/>
      <c r="E59" s="56"/>
      <c r="F59" s="57">
        <f>F60</f>
        <v>1</v>
      </c>
      <c r="G59" s="1"/>
    </row>
    <row r="60" spans="1:7" ht="12.75">
      <c r="A60" s="54" t="s">
        <v>72</v>
      </c>
      <c r="B60" s="12" t="s">
        <v>71</v>
      </c>
      <c r="C60" s="12" t="s">
        <v>18</v>
      </c>
      <c r="D60" s="11" t="s">
        <v>73</v>
      </c>
      <c r="E60" s="56"/>
      <c r="F60" s="57">
        <f>F64+F68+F72</f>
        <v>1</v>
      </c>
      <c r="G60" s="1"/>
    </row>
    <row r="61" spans="1:7" ht="21">
      <c r="A61" s="6" t="s">
        <v>74</v>
      </c>
      <c r="B61" s="55" t="s">
        <v>71</v>
      </c>
      <c r="C61" s="55" t="s">
        <v>18</v>
      </c>
      <c r="D61" s="56" t="s">
        <v>75</v>
      </c>
      <c r="E61" s="56"/>
      <c r="F61" s="59">
        <f>F62</f>
        <v>0</v>
      </c>
      <c r="G61" s="1"/>
    </row>
    <row r="62" spans="1:7" ht="12.75">
      <c r="A62" s="58" t="s">
        <v>58</v>
      </c>
      <c r="B62" s="55" t="s">
        <v>71</v>
      </c>
      <c r="C62" s="55" t="s">
        <v>18</v>
      </c>
      <c r="D62" s="56" t="s">
        <v>75</v>
      </c>
      <c r="E62" s="56" t="s">
        <v>40</v>
      </c>
      <c r="F62" s="59">
        <f>F63</f>
        <v>0</v>
      </c>
      <c r="G62" s="1"/>
    </row>
    <row r="63" spans="1:7" ht="22.5">
      <c r="A63" s="58" t="s">
        <v>76</v>
      </c>
      <c r="B63" s="55" t="s">
        <v>71</v>
      </c>
      <c r="C63" s="55" t="s">
        <v>18</v>
      </c>
      <c r="D63" s="56" t="s">
        <v>75</v>
      </c>
      <c r="E63" s="56" t="s">
        <v>42</v>
      </c>
      <c r="F63" s="59">
        <f>F64</f>
        <v>0</v>
      </c>
      <c r="G63" s="1"/>
    </row>
    <row r="64" spans="1:7" ht="22.5">
      <c r="A64" s="58" t="s">
        <v>77</v>
      </c>
      <c r="B64" s="55" t="s">
        <v>71</v>
      </c>
      <c r="C64" s="55" t="s">
        <v>18</v>
      </c>
      <c r="D64" s="56" t="s">
        <v>75</v>
      </c>
      <c r="E64" s="56" t="s">
        <v>45</v>
      </c>
      <c r="F64" s="61">
        <v>0</v>
      </c>
      <c r="G64" s="1"/>
    </row>
    <row r="65" spans="1:7" ht="12.75">
      <c r="A65" s="60" t="s">
        <v>78</v>
      </c>
      <c r="B65" s="55" t="s">
        <v>71</v>
      </c>
      <c r="C65" s="55" t="s">
        <v>18</v>
      </c>
      <c r="D65" s="12" t="s">
        <v>79</v>
      </c>
      <c r="E65" s="56"/>
      <c r="F65" s="59">
        <f>F66</f>
        <v>1</v>
      </c>
      <c r="G65" s="1"/>
    </row>
    <row r="66" spans="1:7" ht="12.75">
      <c r="A66" s="58" t="s">
        <v>58</v>
      </c>
      <c r="B66" s="55" t="s">
        <v>71</v>
      </c>
      <c r="C66" s="55" t="s">
        <v>18</v>
      </c>
      <c r="D66" s="55" t="s">
        <v>79</v>
      </c>
      <c r="E66" s="56">
        <v>200</v>
      </c>
      <c r="F66" s="59">
        <f>F67</f>
        <v>1</v>
      </c>
      <c r="G66" s="1"/>
    </row>
    <row r="67" spans="1:7" ht="22.5">
      <c r="A67" s="58" t="s">
        <v>76</v>
      </c>
      <c r="B67" s="55" t="s">
        <v>71</v>
      </c>
      <c r="C67" s="55" t="s">
        <v>18</v>
      </c>
      <c r="D67" s="55" t="s">
        <v>79</v>
      </c>
      <c r="E67" s="56">
        <v>240</v>
      </c>
      <c r="F67" s="59">
        <f>F68</f>
        <v>1</v>
      </c>
      <c r="G67" s="1"/>
    </row>
    <row r="68" spans="1:7" ht="22.5">
      <c r="A68" s="58" t="s">
        <v>77</v>
      </c>
      <c r="B68" s="55" t="s">
        <v>71</v>
      </c>
      <c r="C68" s="55" t="s">
        <v>18</v>
      </c>
      <c r="D68" s="55" t="s">
        <v>79</v>
      </c>
      <c r="E68" s="56">
        <v>244</v>
      </c>
      <c r="F68" s="61">
        <v>1</v>
      </c>
      <c r="G68" s="1"/>
    </row>
    <row r="69" spans="1:7" ht="12.75">
      <c r="A69" s="60" t="s">
        <v>78</v>
      </c>
      <c r="B69" s="55" t="s">
        <v>71</v>
      </c>
      <c r="C69" s="55" t="s">
        <v>18</v>
      </c>
      <c r="D69" s="12" t="s">
        <v>81</v>
      </c>
      <c r="E69" s="56"/>
      <c r="F69" s="59">
        <f>F70</f>
        <v>0</v>
      </c>
      <c r="G69" s="1"/>
    </row>
    <row r="70" spans="1:7" ht="12.75">
      <c r="A70" s="58" t="s">
        <v>58</v>
      </c>
      <c r="B70" s="55" t="s">
        <v>71</v>
      </c>
      <c r="C70" s="55" t="s">
        <v>18</v>
      </c>
      <c r="D70" s="55" t="s">
        <v>81</v>
      </c>
      <c r="E70" s="56">
        <v>200</v>
      </c>
      <c r="F70" s="59">
        <f>F71</f>
        <v>0</v>
      </c>
      <c r="G70" s="1"/>
    </row>
    <row r="71" spans="1:7" ht="22.5">
      <c r="A71" s="58" t="s">
        <v>76</v>
      </c>
      <c r="B71" s="55" t="s">
        <v>71</v>
      </c>
      <c r="C71" s="55" t="s">
        <v>18</v>
      </c>
      <c r="D71" s="55" t="s">
        <v>81</v>
      </c>
      <c r="E71" s="56">
        <v>240</v>
      </c>
      <c r="F71" s="59">
        <f>F72</f>
        <v>0</v>
      </c>
      <c r="G71" s="1"/>
    </row>
    <row r="72" spans="1:7" ht="22.5">
      <c r="A72" s="58" t="s">
        <v>77</v>
      </c>
      <c r="B72" s="55" t="s">
        <v>71</v>
      </c>
      <c r="C72" s="55" t="s">
        <v>18</v>
      </c>
      <c r="D72" s="55" t="s">
        <v>81</v>
      </c>
      <c r="E72" s="56">
        <v>244</v>
      </c>
      <c r="F72" s="61"/>
      <c r="G72" s="1"/>
    </row>
    <row r="73" spans="1:7" ht="12.75">
      <c r="A73" s="10" t="s">
        <v>166</v>
      </c>
      <c r="B73" s="12" t="s">
        <v>163</v>
      </c>
      <c r="C73" s="12" t="s">
        <v>13</v>
      </c>
      <c r="D73" s="11"/>
      <c r="E73" s="11" t="s">
        <v>16</v>
      </c>
      <c r="F73" s="9">
        <f>F75</f>
        <v>40</v>
      </c>
      <c r="G73" s="1"/>
    </row>
    <row r="74" spans="1:7" ht="12.75">
      <c r="A74" s="138" t="s">
        <v>167</v>
      </c>
      <c r="B74" s="12" t="s">
        <v>163</v>
      </c>
      <c r="C74" s="12" t="s">
        <v>13</v>
      </c>
      <c r="D74" s="11" t="s">
        <v>82</v>
      </c>
      <c r="E74" s="11"/>
      <c r="F74" s="9">
        <f>F75</f>
        <v>40</v>
      </c>
      <c r="G74" s="1"/>
    </row>
    <row r="75" spans="1:7" ht="22.5">
      <c r="A75" s="28" t="s">
        <v>38</v>
      </c>
      <c r="B75" s="55" t="s">
        <v>163</v>
      </c>
      <c r="C75" s="55" t="s">
        <v>13</v>
      </c>
      <c r="D75" s="56" t="s">
        <v>82</v>
      </c>
      <c r="E75" s="11"/>
      <c r="F75" s="61">
        <f>F76</f>
        <v>40</v>
      </c>
      <c r="G75" s="1"/>
    </row>
    <row r="76" spans="1:7" ht="22.5">
      <c r="A76" s="62" t="s">
        <v>41</v>
      </c>
      <c r="B76" s="55" t="s">
        <v>163</v>
      </c>
      <c r="C76" s="55" t="s">
        <v>13</v>
      </c>
      <c r="D76" s="56" t="s">
        <v>82</v>
      </c>
      <c r="E76" s="56">
        <v>240</v>
      </c>
      <c r="F76" s="61">
        <f>F77</f>
        <v>40</v>
      </c>
      <c r="G76" s="1"/>
    </row>
    <row r="77" spans="1:7" ht="22.5">
      <c r="A77" s="62" t="s">
        <v>44</v>
      </c>
      <c r="B77" s="55" t="s">
        <v>163</v>
      </c>
      <c r="C77" s="55" t="s">
        <v>13</v>
      </c>
      <c r="D77" s="56" t="s">
        <v>82</v>
      </c>
      <c r="E77" s="56">
        <v>244</v>
      </c>
      <c r="F77" s="61">
        <v>40</v>
      </c>
      <c r="G77" s="1"/>
    </row>
    <row r="78" spans="1:7" ht="12.75">
      <c r="A78" s="137"/>
      <c r="B78" s="84"/>
      <c r="C78" s="84"/>
      <c r="D78" s="56"/>
      <c r="E78" s="56"/>
      <c r="F78" s="63"/>
      <c r="G78" s="1"/>
    </row>
  </sheetData>
  <sheetProtection/>
  <mergeCells count="13">
    <mergeCell ref="A13:A14"/>
    <mergeCell ref="B13:B14"/>
    <mergeCell ref="C13:C14"/>
    <mergeCell ref="D13:D14"/>
    <mergeCell ref="E13:E14"/>
    <mergeCell ref="F13:F14"/>
    <mergeCell ref="B1:F1"/>
    <mergeCell ref="B2:F2"/>
    <mergeCell ref="B4:F4"/>
    <mergeCell ref="B5:F5"/>
    <mergeCell ref="B8:F8"/>
    <mergeCell ref="A11:G11"/>
    <mergeCell ref="A10:G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8.57421875" style="0" customWidth="1"/>
    <col min="2" max="2" width="4.00390625" style="0" customWidth="1"/>
    <col min="3" max="3" width="3.140625" style="0" customWidth="1"/>
    <col min="4" max="4" width="2.8515625" style="0" customWidth="1"/>
    <col min="5" max="5" width="11.7109375" style="0" customWidth="1"/>
    <col min="6" max="6" width="3.7109375" style="0" customWidth="1"/>
    <col min="7" max="7" width="8.00390625" style="0" customWidth="1"/>
    <col min="8" max="8" width="7.8515625" style="0" customWidth="1"/>
  </cols>
  <sheetData>
    <row r="1" spans="1:8" ht="12.75" customHeight="1">
      <c r="A1" s="1"/>
      <c r="B1" s="1"/>
      <c r="C1" s="150" t="s">
        <v>91</v>
      </c>
      <c r="D1" s="150"/>
      <c r="E1" s="150"/>
      <c r="F1" s="150"/>
      <c r="G1" s="150"/>
      <c r="H1" s="150"/>
    </row>
    <row r="2" spans="1:8" ht="12.75">
      <c r="A2" s="1"/>
      <c r="B2" s="1"/>
      <c r="C2" s="150" t="s">
        <v>228</v>
      </c>
      <c r="D2" s="150"/>
      <c r="E2" s="150"/>
      <c r="F2" s="150"/>
      <c r="G2" s="150"/>
      <c r="H2" s="150"/>
    </row>
    <row r="3" spans="1:8" ht="12.75">
      <c r="A3" s="1"/>
      <c r="B3" s="1"/>
      <c r="C3" s="65" t="s">
        <v>1</v>
      </c>
      <c r="D3" s="65"/>
      <c r="E3" s="65"/>
      <c r="F3" s="65"/>
      <c r="G3" s="65"/>
      <c r="H3" s="2"/>
    </row>
    <row r="4" spans="1:8" ht="12.75">
      <c r="A4" s="1"/>
      <c r="B4" s="1"/>
      <c r="C4" s="65" t="s">
        <v>2</v>
      </c>
      <c r="D4" s="65"/>
      <c r="E4" s="65"/>
      <c r="F4" s="65"/>
      <c r="G4" s="65"/>
      <c r="H4" s="2"/>
    </row>
    <row r="5" spans="1:8" ht="12.75">
      <c r="A5" s="1"/>
      <c r="B5" s="1"/>
      <c r="C5" s="65" t="s">
        <v>238</v>
      </c>
      <c r="D5" s="65"/>
      <c r="E5" s="65"/>
      <c r="F5" s="65"/>
      <c r="G5" s="65"/>
      <c r="H5" s="2"/>
    </row>
    <row r="6" spans="1:8" ht="12.75">
      <c r="A6" s="1"/>
      <c r="B6" s="1"/>
      <c r="C6" s="150" t="s">
        <v>165</v>
      </c>
      <c r="D6" s="150"/>
      <c r="E6" s="150"/>
      <c r="F6" s="150"/>
      <c r="G6" s="150"/>
      <c r="H6" s="150"/>
    </row>
    <row r="7" spans="1:8" ht="12.75">
      <c r="A7" s="1"/>
      <c r="B7" s="1"/>
      <c r="C7" s="3" t="s">
        <v>239</v>
      </c>
      <c r="D7" s="3"/>
      <c r="E7" s="3"/>
      <c r="F7" s="3"/>
      <c r="G7" s="3"/>
      <c r="H7" s="2"/>
    </row>
    <row r="8" spans="1:8" ht="12.75">
      <c r="A8" s="1"/>
      <c r="B8" s="1"/>
      <c r="C8" s="150" t="s">
        <v>184</v>
      </c>
      <c r="D8" s="150"/>
      <c r="E8" s="150"/>
      <c r="F8" s="150"/>
      <c r="G8" s="150"/>
      <c r="H8" s="150"/>
    </row>
    <row r="9" spans="1:8" ht="12.75">
      <c r="A9" s="1"/>
      <c r="B9" s="68" t="s">
        <v>190</v>
      </c>
      <c r="C9" s="68"/>
      <c r="D9" s="68"/>
      <c r="E9" s="68"/>
      <c r="F9" s="68"/>
      <c r="G9" s="68"/>
      <c r="H9" s="68"/>
    </row>
    <row r="10" spans="1:8" ht="12.75">
      <c r="A10" s="160" t="s">
        <v>191</v>
      </c>
      <c r="B10" s="160"/>
      <c r="C10" s="160"/>
      <c r="D10" s="160"/>
      <c r="E10" s="160"/>
      <c r="F10" s="160"/>
      <c r="G10" s="160"/>
      <c r="H10" s="160"/>
    </row>
    <row r="11" spans="1:8" ht="12.75">
      <c r="A11" s="160"/>
      <c r="B11" s="160"/>
      <c r="C11" s="160"/>
      <c r="D11" s="160"/>
      <c r="E11" s="160"/>
      <c r="F11" s="160"/>
      <c r="G11" s="160"/>
      <c r="H11" s="1"/>
    </row>
    <row r="12" spans="1:8" ht="12.75">
      <c r="A12" s="1"/>
      <c r="B12" s="1"/>
      <c r="C12" s="4"/>
      <c r="D12" s="5"/>
      <c r="E12" s="4"/>
      <c r="F12" s="4"/>
      <c r="G12" s="64"/>
      <c r="H12" s="1"/>
    </row>
    <row r="13" spans="1:8" ht="12.75">
      <c r="A13" s="162" t="s">
        <v>5</v>
      </c>
      <c r="B13" s="164" t="s">
        <v>92</v>
      </c>
      <c r="C13" s="166" t="s">
        <v>6</v>
      </c>
      <c r="D13" s="156" t="s">
        <v>7</v>
      </c>
      <c r="E13" s="154" t="s">
        <v>8</v>
      </c>
      <c r="F13" s="154" t="s">
        <v>9</v>
      </c>
      <c r="G13" s="158" t="s">
        <v>10</v>
      </c>
      <c r="H13" s="158" t="s">
        <v>188</v>
      </c>
    </row>
    <row r="14" spans="1:8" ht="21.75" customHeight="1">
      <c r="A14" s="163"/>
      <c r="B14" s="165"/>
      <c r="C14" s="167"/>
      <c r="D14" s="157"/>
      <c r="E14" s="155"/>
      <c r="F14" s="155"/>
      <c r="G14" s="159"/>
      <c r="H14" s="159"/>
    </row>
    <row r="15" spans="1:8" ht="12.75">
      <c r="A15" s="6" t="s">
        <v>11</v>
      </c>
      <c r="B15" s="73"/>
      <c r="C15" s="7"/>
      <c r="D15" s="8"/>
      <c r="E15" s="7"/>
      <c r="F15" s="7"/>
      <c r="G15" s="9">
        <f>G16</f>
        <v>3610.4198800000004</v>
      </c>
      <c r="H15" s="9">
        <f>H16</f>
        <v>3598.1299999999997</v>
      </c>
    </row>
    <row r="16" spans="1:8" ht="12.75">
      <c r="A16" s="74" t="s">
        <v>93</v>
      </c>
      <c r="B16" s="75"/>
      <c r="C16" s="76"/>
      <c r="D16" s="77"/>
      <c r="E16" s="76"/>
      <c r="F16" s="76"/>
      <c r="G16" s="13">
        <f>G17+G49+G61+G75</f>
        <v>3610.4198800000004</v>
      </c>
      <c r="H16" s="13">
        <f>H17+H49+H61+H75</f>
        <v>3598.1299999999997</v>
      </c>
    </row>
    <row r="17" spans="1:8" ht="12.75">
      <c r="A17" s="10" t="s">
        <v>12</v>
      </c>
      <c r="B17" s="78" t="s">
        <v>171</v>
      </c>
      <c r="C17" s="11" t="s">
        <v>13</v>
      </c>
      <c r="D17" s="12" t="s">
        <v>14</v>
      </c>
      <c r="E17" s="11" t="s">
        <v>15</v>
      </c>
      <c r="F17" s="11" t="s">
        <v>16</v>
      </c>
      <c r="G17" s="9">
        <f>G18+G23+G43</f>
        <v>3404.2098800000003</v>
      </c>
      <c r="H17" s="9">
        <f>H18+H23+H43</f>
        <v>3362.7219999999998</v>
      </c>
    </row>
    <row r="18" spans="1:8" ht="31.5">
      <c r="A18" s="14" t="s">
        <v>17</v>
      </c>
      <c r="B18" s="78" t="s">
        <v>171</v>
      </c>
      <c r="C18" s="15" t="s">
        <v>13</v>
      </c>
      <c r="D18" s="16" t="s">
        <v>18</v>
      </c>
      <c r="E18" s="15" t="s">
        <v>15</v>
      </c>
      <c r="F18" s="15" t="s">
        <v>16</v>
      </c>
      <c r="G18" s="20">
        <f aca="true" t="shared" si="0" ref="G18:H21">G19</f>
        <v>124.8</v>
      </c>
      <c r="H18" s="20">
        <f t="shared" si="0"/>
        <v>124.8</v>
      </c>
    </row>
    <row r="19" spans="1:8" ht="12.75">
      <c r="A19" s="17" t="s">
        <v>19</v>
      </c>
      <c r="B19" s="78" t="s">
        <v>171</v>
      </c>
      <c r="C19" s="18" t="s">
        <v>13</v>
      </c>
      <c r="D19" s="19" t="s">
        <v>18</v>
      </c>
      <c r="E19" s="18" t="s">
        <v>20</v>
      </c>
      <c r="F19" s="18" t="s">
        <v>16</v>
      </c>
      <c r="G19" s="22">
        <f t="shared" si="0"/>
        <v>124.8</v>
      </c>
      <c r="H19" s="22">
        <f t="shared" si="0"/>
        <v>124.8</v>
      </c>
    </row>
    <row r="20" spans="1:8" ht="51">
      <c r="A20" s="21" t="s">
        <v>21</v>
      </c>
      <c r="B20" s="78" t="s">
        <v>171</v>
      </c>
      <c r="C20" s="18" t="s">
        <v>13</v>
      </c>
      <c r="D20" s="19" t="s">
        <v>18</v>
      </c>
      <c r="E20" s="18" t="s">
        <v>23</v>
      </c>
      <c r="F20" s="18">
        <v>100</v>
      </c>
      <c r="G20" s="22">
        <f t="shared" si="0"/>
        <v>124.8</v>
      </c>
      <c r="H20" s="22">
        <f t="shared" si="0"/>
        <v>124.8</v>
      </c>
    </row>
    <row r="21" spans="1:8" ht="25.5">
      <c r="A21" s="21" t="s">
        <v>22</v>
      </c>
      <c r="B21" s="78" t="s">
        <v>171</v>
      </c>
      <c r="C21" s="18" t="s">
        <v>13</v>
      </c>
      <c r="D21" s="19" t="s">
        <v>18</v>
      </c>
      <c r="E21" s="18" t="s">
        <v>23</v>
      </c>
      <c r="F21" s="18">
        <v>120</v>
      </c>
      <c r="G21" s="24">
        <f t="shared" si="0"/>
        <v>124.8</v>
      </c>
      <c r="H21" s="24">
        <f t="shared" si="0"/>
        <v>124.8</v>
      </c>
    </row>
    <row r="22" spans="1:8" ht="25.5">
      <c r="A22" s="23" t="s">
        <v>24</v>
      </c>
      <c r="B22" s="78" t="s">
        <v>171</v>
      </c>
      <c r="C22" s="18" t="s">
        <v>13</v>
      </c>
      <c r="D22" s="19" t="s">
        <v>18</v>
      </c>
      <c r="E22" s="79" t="s">
        <v>95</v>
      </c>
      <c r="F22" s="80">
        <v>123</v>
      </c>
      <c r="G22" s="25">
        <v>124.8</v>
      </c>
      <c r="H22" s="25">
        <v>124.8</v>
      </c>
    </row>
    <row r="23" spans="1:8" ht="31.5">
      <c r="A23" s="14" t="s">
        <v>25</v>
      </c>
      <c r="B23" s="78" t="s">
        <v>171</v>
      </c>
      <c r="C23" s="15" t="s">
        <v>13</v>
      </c>
      <c r="D23" s="16" t="s">
        <v>26</v>
      </c>
      <c r="E23" s="15"/>
      <c r="F23" s="15"/>
      <c r="G23" s="27">
        <f>G24+G29</f>
        <v>3278.50988</v>
      </c>
      <c r="H23" s="27">
        <f>H24+H29</f>
        <v>3236.9219999999996</v>
      </c>
    </row>
    <row r="24" spans="1:8" ht="12.75">
      <c r="A24" s="26" t="s">
        <v>27</v>
      </c>
      <c r="B24" s="78" t="s">
        <v>171</v>
      </c>
      <c r="C24" s="18" t="s">
        <v>13</v>
      </c>
      <c r="D24" s="19" t="s">
        <v>26</v>
      </c>
      <c r="E24" s="18" t="s">
        <v>28</v>
      </c>
      <c r="F24" s="18" t="s">
        <v>16</v>
      </c>
      <c r="G24" s="22">
        <f>G25</f>
        <v>792.918</v>
      </c>
      <c r="H24" s="22">
        <f>H25</f>
        <v>661.4159999999999</v>
      </c>
    </row>
    <row r="25" spans="1:8" ht="33.75">
      <c r="A25" s="28" t="s">
        <v>21</v>
      </c>
      <c r="B25" s="78" t="s">
        <v>171</v>
      </c>
      <c r="C25" s="18" t="s">
        <v>13</v>
      </c>
      <c r="D25" s="19" t="s">
        <v>26</v>
      </c>
      <c r="E25" s="18" t="s">
        <v>29</v>
      </c>
      <c r="F25" s="18" t="s">
        <v>30</v>
      </c>
      <c r="G25" s="22">
        <f>G26</f>
        <v>792.918</v>
      </c>
      <c r="H25" s="22">
        <f>H26</f>
        <v>661.4159999999999</v>
      </c>
    </row>
    <row r="26" spans="1:8" ht="12.75">
      <c r="A26" s="28" t="s">
        <v>22</v>
      </c>
      <c r="B26" s="78" t="s">
        <v>171</v>
      </c>
      <c r="C26" s="18" t="s">
        <v>13</v>
      </c>
      <c r="D26" s="19" t="s">
        <v>26</v>
      </c>
      <c r="E26" s="18" t="s">
        <v>29</v>
      </c>
      <c r="F26" s="18" t="s">
        <v>31</v>
      </c>
      <c r="G26" s="22">
        <f>G27+G28</f>
        <v>792.918</v>
      </c>
      <c r="H26" s="22">
        <f>H27+H28</f>
        <v>661.4159999999999</v>
      </c>
    </row>
    <row r="27" spans="1:8" ht="12.75">
      <c r="A27" s="29" t="s">
        <v>32</v>
      </c>
      <c r="B27" s="78" t="s">
        <v>171</v>
      </c>
      <c r="C27" s="18" t="s">
        <v>13</v>
      </c>
      <c r="D27" s="19" t="s">
        <v>26</v>
      </c>
      <c r="E27" s="18" t="s">
        <v>29</v>
      </c>
      <c r="F27" s="18" t="s">
        <v>33</v>
      </c>
      <c r="G27" s="22">
        <v>609</v>
      </c>
      <c r="H27" s="22">
        <v>508</v>
      </c>
    </row>
    <row r="28" spans="1:8" ht="33.75">
      <c r="A28" s="29" t="s">
        <v>34</v>
      </c>
      <c r="B28" s="78" t="s">
        <v>171</v>
      </c>
      <c r="C28" s="18" t="s">
        <v>13</v>
      </c>
      <c r="D28" s="19" t="s">
        <v>26</v>
      </c>
      <c r="E28" s="18" t="s">
        <v>29</v>
      </c>
      <c r="F28" s="18">
        <v>129</v>
      </c>
      <c r="G28" s="22">
        <f>G27*30.2%</f>
        <v>183.918</v>
      </c>
      <c r="H28" s="22">
        <f>H27*30.2%</f>
        <v>153.416</v>
      </c>
    </row>
    <row r="29" spans="1:8" ht="21">
      <c r="A29" s="14" t="s">
        <v>35</v>
      </c>
      <c r="B29" s="78" t="s">
        <v>171</v>
      </c>
      <c r="C29" s="15" t="s">
        <v>13</v>
      </c>
      <c r="D29" s="16" t="s">
        <v>26</v>
      </c>
      <c r="E29" s="15" t="s">
        <v>36</v>
      </c>
      <c r="F29" s="15" t="s">
        <v>16</v>
      </c>
      <c r="G29" s="20">
        <f>G30+G34+G38</f>
        <v>2485.59188</v>
      </c>
      <c r="H29" s="20">
        <f>H30+H34+H38</f>
        <v>2575.506</v>
      </c>
    </row>
    <row r="30" spans="1:8" ht="33.75">
      <c r="A30" s="28" t="s">
        <v>21</v>
      </c>
      <c r="B30" s="78" t="s">
        <v>171</v>
      </c>
      <c r="C30" s="18" t="s">
        <v>13</v>
      </c>
      <c r="D30" s="19" t="s">
        <v>26</v>
      </c>
      <c r="E30" s="18" t="s">
        <v>37</v>
      </c>
      <c r="F30" s="18" t="s">
        <v>30</v>
      </c>
      <c r="G30" s="22">
        <f>G31</f>
        <v>2258.89188</v>
      </c>
      <c r="H30" s="22">
        <f>H31</f>
        <v>2347.506</v>
      </c>
    </row>
    <row r="31" spans="1:8" ht="12.75">
      <c r="A31" s="28" t="s">
        <v>22</v>
      </c>
      <c r="B31" s="78" t="s">
        <v>171</v>
      </c>
      <c r="C31" s="18" t="s">
        <v>13</v>
      </c>
      <c r="D31" s="19" t="s">
        <v>26</v>
      </c>
      <c r="E31" s="18" t="s">
        <v>37</v>
      </c>
      <c r="F31" s="18" t="s">
        <v>31</v>
      </c>
      <c r="G31" s="22">
        <f>G32+G33</f>
        <v>2258.89188</v>
      </c>
      <c r="H31" s="22">
        <f>H32+H33</f>
        <v>2347.506</v>
      </c>
    </row>
    <row r="32" spans="1:8" ht="12.75">
      <c r="A32" s="29" t="s">
        <v>32</v>
      </c>
      <c r="B32" s="78" t="s">
        <v>171</v>
      </c>
      <c r="C32" s="18" t="s">
        <v>13</v>
      </c>
      <c r="D32" s="19" t="s">
        <v>26</v>
      </c>
      <c r="E32" s="18" t="s">
        <v>37</v>
      </c>
      <c r="F32" s="18" t="s">
        <v>33</v>
      </c>
      <c r="G32" s="22">
        <v>1734.94</v>
      </c>
      <c r="H32" s="22">
        <v>1803</v>
      </c>
    </row>
    <row r="33" spans="1:8" ht="33.75">
      <c r="A33" s="29" t="s">
        <v>34</v>
      </c>
      <c r="B33" s="78" t="s">
        <v>171</v>
      </c>
      <c r="C33" s="18" t="s">
        <v>13</v>
      </c>
      <c r="D33" s="19" t="s">
        <v>26</v>
      </c>
      <c r="E33" s="18" t="s">
        <v>37</v>
      </c>
      <c r="F33" s="18">
        <v>129</v>
      </c>
      <c r="G33" s="22">
        <f>G32*30.2%</f>
        <v>523.95188</v>
      </c>
      <c r="H33" s="22">
        <f>H32*30.2%</f>
        <v>544.506</v>
      </c>
    </row>
    <row r="34" spans="1:8" ht="22.5">
      <c r="A34" s="28" t="s">
        <v>38</v>
      </c>
      <c r="B34" s="78" t="s">
        <v>171</v>
      </c>
      <c r="C34" s="18" t="s">
        <v>13</v>
      </c>
      <c r="D34" s="19" t="s">
        <v>26</v>
      </c>
      <c r="E34" s="18" t="s">
        <v>39</v>
      </c>
      <c r="F34" s="18" t="s">
        <v>40</v>
      </c>
      <c r="G34" s="22">
        <f>G35</f>
        <v>196.5</v>
      </c>
      <c r="H34" s="22">
        <f>H35</f>
        <v>197.8</v>
      </c>
    </row>
    <row r="35" spans="1:8" ht="22.5">
      <c r="A35" s="30" t="s">
        <v>41</v>
      </c>
      <c r="B35" s="78" t="s">
        <v>171</v>
      </c>
      <c r="C35" s="18" t="s">
        <v>13</v>
      </c>
      <c r="D35" s="19" t="s">
        <v>26</v>
      </c>
      <c r="E35" s="18" t="s">
        <v>39</v>
      </c>
      <c r="F35" s="18" t="s">
        <v>42</v>
      </c>
      <c r="G35" s="22">
        <f>G36+G37</f>
        <v>196.5</v>
      </c>
      <c r="H35" s="22">
        <f>H36+H37</f>
        <v>197.8</v>
      </c>
    </row>
    <row r="36" spans="1:8" ht="22.5">
      <c r="A36" s="81" t="s">
        <v>43</v>
      </c>
      <c r="B36" s="78" t="s">
        <v>171</v>
      </c>
      <c r="C36" s="18" t="s">
        <v>13</v>
      </c>
      <c r="D36" s="19" t="s">
        <v>26</v>
      </c>
      <c r="E36" s="18" t="s">
        <v>39</v>
      </c>
      <c r="F36" s="18">
        <v>242</v>
      </c>
      <c r="G36" s="22">
        <v>46</v>
      </c>
      <c r="H36" s="22">
        <v>46</v>
      </c>
    </row>
    <row r="37" spans="1:8" ht="22.5">
      <c r="A37" s="81" t="s">
        <v>44</v>
      </c>
      <c r="B37" s="78" t="s">
        <v>171</v>
      </c>
      <c r="C37" s="18" t="s">
        <v>13</v>
      </c>
      <c r="D37" s="19" t="s">
        <v>26</v>
      </c>
      <c r="E37" s="18" t="s">
        <v>39</v>
      </c>
      <c r="F37" s="18" t="s">
        <v>45</v>
      </c>
      <c r="G37" s="22">
        <v>150.5</v>
      </c>
      <c r="H37" s="22">
        <v>151.8</v>
      </c>
    </row>
    <row r="38" spans="1:8" ht="12.75">
      <c r="A38" s="28" t="s">
        <v>46</v>
      </c>
      <c r="B38" s="78" t="s">
        <v>171</v>
      </c>
      <c r="C38" s="18" t="s">
        <v>13</v>
      </c>
      <c r="D38" s="19" t="s">
        <v>26</v>
      </c>
      <c r="E38" s="18" t="s">
        <v>39</v>
      </c>
      <c r="F38" s="18" t="s">
        <v>47</v>
      </c>
      <c r="G38" s="22">
        <f>G39</f>
        <v>30.2</v>
      </c>
      <c r="H38" s="22">
        <f>H39</f>
        <v>30.2</v>
      </c>
    </row>
    <row r="39" spans="1:8" ht="12.75">
      <c r="A39" s="81" t="s">
        <v>48</v>
      </c>
      <c r="B39" s="78" t="s">
        <v>171</v>
      </c>
      <c r="C39" s="18" t="s">
        <v>13</v>
      </c>
      <c r="D39" s="19" t="s">
        <v>26</v>
      </c>
      <c r="E39" s="18" t="s">
        <v>39</v>
      </c>
      <c r="F39" s="18" t="s">
        <v>49</v>
      </c>
      <c r="G39" s="22">
        <f>G40+G41+G42</f>
        <v>30.2</v>
      </c>
      <c r="H39" s="22">
        <f>H40+H41+H42</f>
        <v>30.2</v>
      </c>
    </row>
    <row r="40" spans="1:8" ht="12.75">
      <c r="A40" s="28" t="s">
        <v>50</v>
      </c>
      <c r="B40" s="78" t="s">
        <v>171</v>
      </c>
      <c r="C40" s="18" t="s">
        <v>13</v>
      </c>
      <c r="D40" s="19" t="s">
        <v>26</v>
      </c>
      <c r="E40" s="18" t="s">
        <v>39</v>
      </c>
      <c r="F40" s="18" t="s">
        <v>51</v>
      </c>
      <c r="G40" s="22">
        <v>25.2</v>
      </c>
      <c r="H40" s="22">
        <v>25.2</v>
      </c>
    </row>
    <row r="41" spans="1:8" ht="12.75">
      <c r="A41" s="81" t="s">
        <v>52</v>
      </c>
      <c r="B41" s="78" t="s">
        <v>171</v>
      </c>
      <c r="C41" s="18" t="s">
        <v>13</v>
      </c>
      <c r="D41" s="19" t="s">
        <v>26</v>
      </c>
      <c r="E41" s="18" t="s">
        <v>39</v>
      </c>
      <c r="F41" s="18">
        <v>852</v>
      </c>
      <c r="G41" s="22">
        <v>0</v>
      </c>
      <c r="H41" s="22">
        <v>0</v>
      </c>
    </row>
    <row r="42" spans="1:8" ht="12.75">
      <c r="A42" s="81" t="s">
        <v>96</v>
      </c>
      <c r="B42" s="78" t="s">
        <v>171</v>
      </c>
      <c r="C42" s="18" t="s">
        <v>13</v>
      </c>
      <c r="D42" s="19" t="s">
        <v>26</v>
      </c>
      <c r="E42" s="18" t="s">
        <v>23</v>
      </c>
      <c r="F42" s="18">
        <v>853</v>
      </c>
      <c r="G42" s="22">
        <v>5</v>
      </c>
      <c r="H42" s="22">
        <v>5</v>
      </c>
    </row>
    <row r="43" spans="1:8" ht="12.75">
      <c r="A43" s="32" t="s">
        <v>53</v>
      </c>
      <c r="B43" s="78" t="s">
        <v>171</v>
      </c>
      <c r="C43" s="18" t="s">
        <v>13</v>
      </c>
      <c r="D43" s="16" t="s">
        <v>54</v>
      </c>
      <c r="E43" s="15"/>
      <c r="F43" s="15"/>
      <c r="G43" s="20">
        <f aca="true" t="shared" si="1" ref="G43:H47">G44</f>
        <v>0.9</v>
      </c>
      <c r="H43" s="20">
        <f t="shared" si="1"/>
        <v>1</v>
      </c>
    </row>
    <row r="44" spans="1:8" ht="12.75">
      <c r="A44" s="30" t="s">
        <v>55</v>
      </c>
      <c r="B44" s="78" t="s">
        <v>171</v>
      </c>
      <c r="C44" s="18" t="s">
        <v>13</v>
      </c>
      <c r="D44" s="19" t="s">
        <v>54</v>
      </c>
      <c r="E44" s="33" t="s">
        <v>56</v>
      </c>
      <c r="F44" s="18"/>
      <c r="G44" s="22">
        <f t="shared" si="1"/>
        <v>0.9</v>
      </c>
      <c r="H44" s="22">
        <f t="shared" si="1"/>
        <v>1</v>
      </c>
    </row>
    <row r="45" spans="1:8" ht="12.75">
      <c r="A45" s="34" t="s">
        <v>57</v>
      </c>
      <c r="B45" s="78" t="s">
        <v>171</v>
      </c>
      <c r="C45" s="18" t="s">
        <v>13</v>
      </c>
      <c r="D45" s="19" t="s">
        <v>54</v>
      </c>
      <c r="E45" s="35" t="s">
        <v>56</v>
      </c>
      <c r="F45" s="18"/>
      <c r="G45" s="22">
        <f t="shared" si="1"/>
        <v>0.9</v>
      </c>
      <c r="H45" s="22">
        <f t="shared" si="1"/>
        <v>1</v>
      </c>
    </row>
    <row r="46" spans="1:8" ht="12.75">
      <c r="A46" s="34" t="s">
        <v>58</v>
      </c>
      <c r="B46" s="78" t="s">
        <v>171</v>
      </c>
      <c r="C46" s="18" t="s">
        <v>13</v>
      </c>
      <c r="D46" s="36" t="s">
        <v>54</v>
      </c>
      <c r="E46" s="35" t="s">
        <v>56</v>
      </c>
      <c r="F46" s="37">
        <v>200</v>
      </c>
      <c r="G46" s="41">
        <f t="shared" si="1"/>
        <v>0.9</v>
      </c>
      <c r="H46" s="41">
        <f t="shared" si="1"/>
        <v>1</v>
      </c>
    </row>
    <row r="47" spans="1:8" ht="22.5">
      <c r="A47" s="38" t="s">
        <v>41</v>
      </c>
      <c r="B47" s="78" t="s">
        <v>171</v>
      </c>
      <c r="C47" s="18" t="s">
        <v>13</v>
      </c>
      <c r="D47" s="39" t="s">
        <v>54</v>
      </c>
      <c r="E47" s="35" t="s">
        <v>56</v>
      </c>
      <c r="F47" s="40">
        <v>240</v>
      </c>
      <c r="G47" s="43">
        <f t="shared" si="1"/>
        <v>0.9</v>
      </c>
      <c r="H47" s="43">
        <f t="shared" si="1"/>
        <v>1</v>
      </c>
    </row>
    <row r="48" spans="1:8" ht="22.5">
      <c r="A48" s="42" t="s">
        <v>44</v>
      </c>
      <c r="B48" s="78" t="s">
        <v>171</v>
      </c>
      <c r="C48" s="18" t="s">
        <v>13</v>
      </c>
      <c r="D48" s="39" t="s">
        <v>54</v>
      </c>
      <c r="E48" s="35" t="s">
        <v>56</v>
      </c>
      <c r="F48" s="40">
        <v>244</v>
      </c>
      <c r="G48" s="43">
        <v>0.9</v>
      </c>
      <c r="H48" s="43">
        <v>1</v>
      </c>
    </row>
    <row r="49" spans="1:8" ht="12.75">
      <c r="A49" s="44" t="s">
        <v>59</v>
      </c>
      <c r="B49" s="78" t="s">
        <v>171</v>
      </c>
      <c r="C49" s="36" t="s">
        <v>60</v>
      </c>
      <c r="D49" s="36"/>
      <c r="E49" s="33"/>
      <c r="F49" s="37"/>
      <c r="G49" s="41">
        <f aca="true" t="shared" si="2" ref="G49:H51">G50</f>
        <v>141.21</v>
      </c>
      <c r="H49" s="41">
        <f t="shared" si="2"/>
        <v>140.408</v>
      </c>
    </row>
    <row r="50" spans="1:8" ht="12.75">
      <c r="A50" s="44" t="s">
        <v>61</v>
      </c>
      <c r="B50" s="78" t="s">
        <v>171</v>
      </c>
      <c r="C50" s="36" t="s">
        <v>60</v>
      </c>
      <c r="D50" s="36" t="s">
        <v>18</v>
      </c>
      <c r="E50" s="45"/>
      <c r="F50" s="36"/>
      <c r="G50" s="41">
        <f t="shared" si="2"/>
        <v>141.21</v>
      </c>
      <c r="H50" s="41">
        <f t="shared" si="2"/>
        <v>140.408</v>
      </c>
    </row>
    <row r="51" spans="1:8" ht="12.75">
      <c r="A51" s="44" t="s">
        <v>62</v>
      </c>
      <c r="B51" s="78" t="s">
        <v>171</v>
      </c>
      <c r="C51" s="36" t="s">
        <v>60</v>
      </c>
      <c r="D51" s="36" t="s">
        <v>18</v>
      </c>
      <c r="E51" s="46" t="s">
        <v>63</v>
      </c>
      <c r="F51" s="37"/>
      <c r="G51" s="41">
        <f t="shared" si="2"/>
        <v>141.21</v>
      </c>
      <c r="H51" s="41">
        <f t="shared" si="2"/>
        <v>140.408</v>
      </c>
    </row>
    <row r="52" spans="1:8" ht="22.5">
      <c r="A52" s="82" t="s">
        <v>64</v>
      </c>
      <c r="B52" s="78" t="s">
        <v>171</v>
      </c>
      <c r="C52" s="39" t="s">
        <v>60</v>
      </c>
      <c r="D52" s="39" t="s">
        <v>18</v>
      </c>
      <c r="E52" s="48" t="s">
        <v>65</v>
      </c>
      <c r="F52" s="40"/>
      <c r="G52" s="43">
        <f>G53+G58</f>
        <v>141.21</v>
      </c>
      <c r="H52" s="43">
        <f>H53+H58</f>
        <v>140.408</v>
      </c>
    </row>
    <row r="53" spans="1:8" ht="33.75">
      <c r="A53" s="42" t="s">
        <v>21</v>
      </c>
      <c r="B53" s="78" t="s">
        <v>171</v>
      </c>
      <c r="C53" s="39" t="s">
        <v>60</v>
      </c>
      <c r="D53" s="39" t="s">
        <v>18</v>
      </c>
      <c r="E53" s="48" t="s">
        <v>65</v>
      </c>
      <c r="F53" s="40" t="s">
        <v>30</v>
      </c>
      <c r="G53" s="43">
        <f>G54+G57</f>
        <v>136.71</v>
      </c>
      <c r="H53" s="43">
        <f>H54+H57</f>
        <v>135.408</v>
      </c>
    </row>
    <row r="54" spans="1:8" ht="12.75">
      <c r="A54" s="42" t="s">
        <v>66</v>
      </c>
      <c r="B54" s="78" t="s">
        <v>171</v>
      </c>
      <c r="C54" s="39" t="s">
        <v>60</v>
      </c>
      <c r="D54" s="39" t="s">
        <v>18</v>
      </c>
      <c r="E54" s="48" t="s">
        <v>65</v>
      </c>
      <c r="F54" s="40">
        <v>110</v>
      </c>
      <c r="G54" s="43">
        <f>G55</f>
        <v>105</v>
      </c>
      <c r="H54" s="43">
        <f>H55</f>
        <v>104</v>
      </c>
    </row>
    <row r="55" spans="1:8" ht="12.75">
      <c r="A55" s="49" t="s">
        <v>67</v>
      </c>
      <c r="B55" s="78" t="s">
        <v>171</v>
      </c>
      <c r="C55" s="39" t="s">
        <v>60</v>
      </c>
      <c r="D55" s="39" t="s">
        <v>18</v>
      </c>
      <c r="E55" s="48" t="s">
        <v>65</v>
      </c>
      <c r="F55" s="40">
        <v>111</v>
      </c>
      <c r="G55" s="43">
        <v>105</v>
      </c>
      <c r="H55" s="43">
        <v>104</v>
      </c>
    </row>
    <row r="56" spans="1:8" ht="22.5">
      <c r="A56" s="83" t="s">
        <v>68</v>
      </c>
      <c r="B56" s="78" t="s">
        <v>171</v>
      </c>
      <c r="C56" s="39" t="s">
        <v>60</v>
      </c>
      <c r="D56" s="39" t="s">
        <v>18</v>
      </c>
      <c r="E56" s="48" t="s">
        <v>65</v>
      </c>
      <c r="F56" s="40">
        <v>112</v>
      </c>
      <c r="G56" s="43"/>
      <c r="H56" s="43"/>
    </row>
    <row r="57" spans="1:8" ht="22.5">
      <c r="A57" s="51" t="s">
        <v>69</v>
      </c>
      <c r="B57" s="78" t="s">
        <v>171</v>
      </c>
      <c r="C57" s="39" t="s">
        <v>60</v>
      </c>
      <c r="D57" s="39" t="s">
        <v>18</v>
      </c>
      <c r="E57" s="48" t="s">
        <v>65</v>
      </c>
      <c r="F57" s="40">
        <v>119</v>
      </c>
      <c r="G57" s="43">
        <f>G55*30.2%</f>
        <v>31.709999999999997</v>
      </c>
      <c r="H57" s="43">
        <f>H55*30.2%</f>
        <v>31.407999999999998</v>
      </c>
    </row>
    <row r="58" spans="1:8" ht="22.5">
      <c r="A58" s="42" t="s">
        <v>38</v>
      </c>
      <c r="B58" s="78" t="s">
        <v>171</v>
      </c>
      <c r="C58" s="48" t="s">
        <v>60</v>
      </c>
      <c r="D58" s="48" t="s">
        <v>18</v>
      </c>
      <c r="E58" s="48" t="s">
        <v>65</v>
      </c>
      <c r="F58" s="40">
        <v>200</v>
      </c>
      <c r="G58" s="43">
        <f>G59</f>
        <v>4.5</v>
      </c>
      <c r="H58" s="43">
        <f>H59</f>
        <v>5</v>
      </c>
    </row>
    <row r="59" spans="1:8" ht="22.5">
      <c r="A59" s="52" t="s">
        <v>41</v>
      </c>
      <c r="B59" s="78" t="s">
        <v>171</v>
      </c>
      <c r="C59" s="48" t="s">
        <v>60</v>
      </c>
      <c r="D59" s="48" t="s">
        <v>18</v>
      </c>
      <c r="E59" s="48" t="s">
        <v>65</v>
      </c>
      <c r="F59" s="35" t="s">
        <v>42</v>
      </c>
      <c r="G59" s="53">
        <f>G60</f>
        <v>4.5</v>
      </c>
      <c r="H59" s="53">
        <f>H60</f>
        <v>5</v>
      </c>
    </row>
    <row r="60" spans="1:8" ht="22.5">
      <c r="A60" s="83" t="s">
        <v>44</v>
      </c>
      <c r="B60" s="78" t="s">
        <v>171</v>
      </c>
      <c r="C60" s="39" t="s">
        <v>60</v>
      </c>
      <c r="D60" s="39" t="s">
        <v>18</v>
      </c>
      <c r="E60" s="48" t="s">
        <v>65</v>
      </c>
      <c r="F60" s="40" t="s">
        <v>45</v>
      </c>
      <c r="G60" s="43">
        <v>4.5</v>
      </c>
      <c r="H60" s="43">
        <v>5</v>
      </c>
    </row>
    <row r="61" spans="1:8" ht="12.75">
      <c r="A61" s="54" t="s">
        <v>70</v>
      </c>
      <c r="B61" s="78" t="s">
        <v>171</v>
      </c>
      <c r="C61" s="12" t="s">
        <v>71</v>
      </c>
      <c r="D61" s="55"/>
      <c r="E61" s="56"/>
      <c r="F61" s="56"/>
      <c r="G61" s="57">
        <f>G62</f>
        <v>25</v>
      </c>
      <c r="H61" s="57">
        <f>H62</f>
        <v>35</v>
      </c>
    </row>
    <row r="62" spans="1:8" ht="12.75">
      <c r="A62" s="54" t="s">
        <v>72</v>
      </c>
      <c r="B62" s="78" t="s">
        <v>171</v>
      </c>
      <c r="C62" s="12" t="s">
        <v>71</v>
      </c>
      <c r="D62" s="12" t="s">
        <v>18</v>
      </c>
      <c r="E62" s="11" t="s">
        <v>73</v>
      </c>
      <c r="F62" s="56"/>
      <c r="G62" s="57">
        <f>G66+G70+G74</f>
        <v>25</v>
      </c>
      <c r="H62" s="57">
        <f>H66+H70+H74</f>
        <v>35</v>
      </c>
    </row>
    <row r="63" spans="1:8" ht="21">
      <c r="A63" s="6" t="s">
        <v>74</v>
      </c>
      <c r="B63" s="78" t="s">
        <v>171</v>
      </c>
      <c r="C63" s="55" t="s">
        <v>71</v>
      </c>
      <c r="D63" s="55" t="s">
        <v>18</v>
      </c>
      <c r="E63" s="56" t="s">
        <v>75</v>
      </c>
      <c r="F63" s="56"/>
      <c r="G63" s="59">
        <f aca="true" t="shared" si="3" ref="G63:H65">G64</f>
        <v>20</v>
      </c>
      <c r="H63" s="59">
        <f t="shared" si="3"/>
        <v>30</v>
      </c>
    </row>
    <row r="64" spans="1:8" ht="12.75">
      <c r="A64" s="58" t="s">
        <v>58</v>
      </c>
      <c r="B64" s="78" t="s">
        <v>171</v>
      </c>
      <c r="C64" s="55" t="s">
        <v>71</v>
      </c>
      <c r="D64" s="55" t="s">
        <v>18</v>
      </c>
      <c r="E64" s="56" t="s">
        <v>75</v>
      </c>
      <c r="F64" s="56" t="s">
        <v>40</v>
      </c>
      <c r="G64" s="59">
        <f t="shared" si="3"/>
        <v>20</v>
      </c>
      <c r="H64" s="59">
        <f t="shared" si="3"/>
        <v>30</v>
      </c>
    </row>
    <row r="65" spans="1:8" ht="22.5">
      <c r="A65" s="58" t="s">
        <v>76</v>
      </c>
      <c r="B65" s="78" t="s">
        <v>171</v>
      </c>
      <c r="C65" s="55" t="s">
        <v>71</v>
      </c>
      <c r="D65" s="55" t="s">
        <v>18</v>
      </c>
      <c r="E65" s="56" t="s">
        <v>75</v>
      </c>
      <c r="F65" s="56" t="s">
        <v>42</v>
      </c>
      <c r="G65" s="59">
        <f t="shared" si="3"/>
        <v>20</v>
      </c>
      <c r="H65" s="59">
        <f t="shared" si="3"/>
        <v>30</v>
      </c>
    </row>
    <row r="66" spans="1:8" ht="22.5">
      <c r="A66" s="58" t="s">
        <v>77</v>
      </c>
      <c r="B66" s="78" t="s">
        <v>171</v>
      </c>
      <c r="C66" s="55" t="s">
        <v>71</v>
      </c>
      <c r="D66" s="55" t="s">
        <v>18</v>
      </c>
      <c r="E66" s="56" t="s">
        <v>75</v>
      </c>
      <c r="F66" s="56" t="s">
        <v>45</v>
      </c>
      <c r="G66" s="61">
        <v>20</v>
      </c>
      <c r="H66" s="61">
        <v>30</v>
      </c>
    </row>
    <row r="67" spans="1:8" ht="12.75">
      <c r="A67" s="60" t="s">
        <v>78</v>
      </c>
      <c r="B67" s="78" t="s">
        <v>171</v>
      </c>
      <c r="C67" s="55" t="s">
        <v>71</v>
      </c>
      <c r="D67" s="55" t="s">
        <v>18</v>
      </c>
      <c r="E67" s="12" t="s">
        <v>79</v>
      </c>
      <c r="F67" s="56"/>
      <c r="G67" s="59">
        <f aca="true" t="shared" si="4" ref="G67:H69">G68</f>
        <v>5</v>
      </c>
      <c r="H67" s="59">
        <f t="shared" si="4"/>
        <v>5</v>
      </c>
    </row>
    <row r="68" spans="1:8" ht="12.75">
      <c r="A68" s="58" t="s">
        <v>58</v>
      </c>
      <c r="B68" s="78" t="s">
        <v>171</v>
      </c>
      <c r="C68" s="55" t="s">
        <v>71</v>
      </c>
      <c r="D68" s="55" t="s">
        <v>18</v>
      </c>
      <c r="E68" s="55" t="s">
        <v>79</v>
      </c>
      <c r="F68" s="56">
        <v>200</v>
      </c>
      <c r="G68" s="59">
        <f t="shared" si="4"/>
        <v>5</v>
      </c>
      <c r="H68" s="59">
        <f t="shared" si="4"/>
        <v>5</v>
      </c>
    </row>
    <row r="69" spans="1:8" ht="22.5">
      <c r="A69" s="58" t="s">
        <v>76</v>
      </c>
      <c r="B69" s="78" t="s">
        <v>171</v>
      </c>
      <c r="C69" s="55" t="s">
        <v>71</v>
      </c>
      <c r="D69" s="55" t="s">
        <v>18</v>
      </c>
      <c r="E69" s="55" t="s">
        <v>79</v>
      </c>
      <c r="F69" s="56">
        <v>240</v>
      </c>
      <c r="G69" s="59">
        <f t="shared" si="4"/>
        <v>5</v>
      </c>
      <c r="H69" s="59">
        <f t="shared" si="4"/>
        <v>5</v>
      </c>
    </row>
    <row r="70" spans="1:8" ht="22.5">
      <c r="A70" s="58" t="s">
        <v>77</v>
      </c>
      <c r="B70" s="78" t="s">
        <v>171</v>
      </c>
      <c r="C70" s="55" t="s">
        <v>71</v>
      </c>
      <c r="D70" s="55" t="s">
        <v>18</v>
      </c>
      <c r="E70" s="55" t="s">
        <v>79</v>
      </c>
      <c r="F70" s="56">
        <v>244</v>
      </c>
      <c r="G70" s="61">
        <v>5</v>
      </c>
      <c r="H70" s="61">
        <v>5</v>
      </c>
    </row>
    <row r="71" spans="1:8" ht="12.75" hidden="1">
      <c r="A71" s="60" t="s">
        <v>80</v>
      </c>
      <c r="B71" s="78" t="s">
        <v>94</v>
      </c>
      <c r="C71" s="55" t="s">
        <v>71</v>
      </c>
      <c r="D71" s="55" t="s">
        <v>18</v>
      </c>
      <c r="E71" s="12" t="s">
        <v>81</v>
      </c>
      <c r="F71" s="56"/>
      <c r="G71" s="59">
        <f aca="true" t="shared" si="5" ref="G71:H73">G72</f>
        <v>0</v>
      </c>
      <c r="H71" s="59">
        <f t="shared" si="5"/>
        <v>0</v>
      </c>
    </row>
    <row r="72" spans="1:8" ht="12.75" hidden="1">
      <c r="A72" s="58" t="s">
        <v>58</v>
      </c>
      <c r="B72" s="78" t="s">
        <v>94</v>
      </c>
      <c r="C72" s="55" t="s">
        <v>71</v>
      </c>
      <c r="D72" s="55" t="s">
        <v>18</v>
      </c>
      <c r="E72" s="84" t="s">
        <v>81</v>
      </c>
      <c r="F72" s="56">
        <v>200</v>
      </c>
      <c r="G72" s="59">
        <f t="shared" si="5"/>
        <v>0</v>
      </c>
      <c r="H72" s="59">
        <f t="shared" si="5"/>
        <v>0</v>
      </c>
    </row>
    <row r="73" spans="1:8" ht="22.5" hidden="1">
      <c r="A73" s="58" t="s">
        <v>76</v>
      </c>
      <c r="B73" s="78" t="s">
        <v>94</v>
      </c>
      <c r="C73" s="55" t="s">
        <v>71</v>
      </c>
      <c r="D73" s="55" t="s">
        <v>18</v>
      </c>
      <c r="E73" s="84" t="s">
        <v>81</v>
      </c>
      <c r="F73" s="56">
        <v>240</v>
      </c>
      <c r="G73" s="59">
        <f t="shared" si="5"/>
        <v>0</v>
      </c>
      <c r="H73" s="59">
        <f t="shared" si="5"/>
        <v>0</v>
      </c>
    </row>
    <row r="74" spans="1:8" ht="22.5" hidden="1">
      <c r="A74" s="58" t="s">
        <v>77</v>
      </c>
      <c r="B74" s="78" t="s">
        <v>94</v>
      </c>
      <c r="C74" s="55" t="s">
        <v>71</v>
      </c>
      <c r="D74" s="55" t="s">
        <v>18</v>
      </c>
      <c r="E74" s="84" t="s">
        <v>81</v>
      </c>
      <c r="F74" s="56">
        <v>244</v>
      </c>
      <c r="G74" s="61"/>
      <c r="H74" s="61"/>
    </row>
    <row r="75" spans="1:8" ht="12.75">
      <c r="A75" s="10" t="s">
        <v>166</v>
      </c>
      <c r="B75" s="78" t="s">
        <v>171</v>
      </c>
      <c r="C75" s="12" t="s">
        <v>163</v>
      </c>
      <c r="D75" s="12" t="s">
        <v>13</v>
      </c>
      <c r="E75" s="11" t="s">
        <v>15</v>
      </c>
      <c r="F75" s="11" t="s">
        <v>16</v>
      </c>
      <c r="G75" s="9">
        <f aca="true" t="shared" si="6" ref="G75:H77">G76</f>
        <v>40</v>
      </c>
      <c r="H75" s="9">
        <f t="shared" si="6"/>
        <v>60</v>
      </c>
    </row>
    <row r="76" spans="1:8" ht="12.75">
      <c r="A76" s="138" t="s">
        <v>167</v>
      </c>
      <c r="B76" s="78" t="s">
        <v>171</v>
      </c>
      <c r="C76" s="12" t="s">
        <v>163</v>
      </c>
      <c r="D76" s="12" t="s">
        <v>13</v>
      </c>
      <c r="E76" s="11" t="s">
        <v>82</v>
      </c>
      <c r="F76" s="11"/>
      <c r="G76" s="61">
        <f t="shared" si="6"/>
        <v>40</v>
      </c>
      <c r="H76" s="61">
        <f t="shared" si="6"/>
        <v>60</v>
      </c>
    </row>
    <row r="77" spans="1:8" ht="22.5">
      <c r="A77" s="28" t="s">
        <v>38</v>
      </c>
      <c r="B77" s="78" t="s">
        <v>171</v>
      </c>
      <c r="C77" s="55" t="s">
        <v>163</v>
      </c>
      <c r="D77" s="55" t="s">
        <v>13</v>
      </c>
      <c r="E77" s="56" t="s">
        <v>82</v>
      </c>
      <c r="F77" s="56" t="s">
        <v>40</v>
      </c>
      <c r="G77" s="61">
        <f t="shared" si="6"/>
        <v>40</v>
      </c>
      <c r="H77" s="61">
        <f t="shared" si="6"/>
        <v>60</v>
      </c>
    </row>
    <row r="78" spans="1:8" ht="22.5">
      <c r="A78" s="62" t="s">
        <v>41</v>
      </c>
      <c r="B78" s="78" t="s">
        <v>171</v>
      </c>
      <c r="C78" s="55" t="s">
        <v>163</v>
      </c>
      <c r="D78" s="55" t="s">
        <v>13</v>
      </c>
      <c r="E78" s="56" t="s">
        <v>82</v>
      </c>
      <c r="F78" s="56" t="s">
        <v>42</v>
      </c>
      <c r="G78" s="61">
        <f>G79</f>
        <v>40</v>
      </c>
      <c r="H78" s="61">
        <f>H79</f>
        <v>60</v>
      </c>
    </row>
    <row r="79" spans="1:8" ht="22.5">
      <c r="A79" s="62" t="s">
        <v>44</v>
      </c>
      <c r="B79" s="78" t="s">
        <v>171</v>
      </c>
      <c r="C79" s="55" t="s">
        <v>163</v>
      </c>
      <c r="D79" s="55" t="s">
        <v>13</v>
      </c>
      <c r="E79" s="56" t="s">
        <v>82</v>
      </c>
      <c r="F79" s="56" t="s">
        <v>45</v>
      </c>
      <c r="G79" s="63">
        <v>40</v>
      </c>
      <c r="H79" s="63">
        <v>60</v>
      </c>
    </row>
    <row r="80" spans="1:8" s="1" customFormat="1" ht="12.75">
      <c r="A80" s="60" t="s">
        <v>221</v>
      </c>
      <c r="B80" s="8"/>
      <c r="C80" s="7"/>
      <c r="D80" s="8"/>
      <c r="E80" s="144" t="s">
        <v>222</v>
      </c>
      <c r="F80" s="7"/>
      <c r="G80" s="145" t="s">
        <v>223</v>
      </c>
      <c r="H80" s="145" t="s">
        <v>224</v>
      </c>
    </row>
  </sheetData>
  <sheetProtection/>
  <mergeCells count="14">
    <mergeCell ref="B13:B14"/>
    <mergeCell ref="C13:C14"/>
    <mergeCell ref="D13:D14"/>
    <mergeCell ref="E13:E14"/>
    <mergeCell ref="C1:H1"/>
    <mergeCell ref="F13:F14"/>
    <mergeCell ref="G13:G14"/>
    <mergeCell ref="H13:H14"/>
    <mergeCell ref="C2:H2"/>
    <mergeCell ref="C6:H6"/>
    <mergeCell ref="C8:H8"/>
    <mergeCell ref="A10:H10"/>
    <mergeCell ref="A11:G11"/>
    <mergeCell ref="A13:A1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H66" sqref="H66"/>
    </sheetView>
  </sheetViews>
  <sheetFormatPr defaultColWidth="9.140625" defaultRowHeight="12.75"/>
  <cols>
    <col min="1" max="1" width="63.57421875" style="0" customWidth="1"/>
    <col min="2" max="2" width="4.57421875" style="0" customWidth="1"/>
    <col min="3" max="3" width="2.7109375" style="0" customWidth="1"/>
    <col min="4" max="4" width="4.00390625" style="0" customWidth="1"/>
    <col min="5" max="5" width="11.7109375" style="0" customWidth="1"/>
    <col min="6" max="6" width="3.8515625" style="0" customWidth="1"/>
    <col min="7" max="7" width="6.28125" style="0" customWidth="1"/>
  </cols>
  <sheetData>
    <row r="1" spans="1:7" ht="12.75" customHeight="1">
      <c r="A1" s="1"/>
      <c r="B1" s="1"/>
      <c r="C1" s="150" t="s">
        <v>164</v>
      </c>
      <c r="D1" s="150"/>
      <c r="E1" s="150"/>
      <c r="F1" s="150"/>
      <c r="G1" s="150"/>
    </row>
    <row r="2" spans="1:7" ht="12.75">
      <c r="A2" s="1"/>
      <c r="B2" s="1"/>
      <c r="C2" s="150" t="s">
        <v>229</v>
      </c>
      <c r="D2" s="150"/>
      <c r="E2" s="150"/>
      <c r="F2" s="150"/>
      <c r="G2" s="150"/>
    </row>
    <row r="3" spans="1:7" ht="12.75">
      <c r="A3" s="1"/>
      <c r="B3" s="1"/>
      <c r="C3" s="65" t="s">
        <v>1</v>
      </c>
      <c r="D3" s="65"/>
      <c r="E3" s="65"/>
      <c r="F3" s="65"/>
      <c r="G3" s="65"/>
    </row>
    <row r="4" spans="1:7" ht="12.75">
      <c r="A4" s="1"/>
      <c r="B4" s="1"/>
      <c r="C4" s="65" t="s">
        <v>2</v>
      </c>
      <c r="D4" s="65"/>
      <c r="E4" s="65"/>
      <c r="F4" s="65"/>
      <c r="G4" s="65"/>
    </row>
    <row r="5" spans="1:7" ht="12.75">
      <c r="A5" s="1"/>
      <c r="B5" s="1"/>
      <c r="C5" s="65" t="s">
        <v>237</v>
      </c>
      <c r="D5" s="65"/>
      <c r="E5" s="65"/>
      <c r="F5" s="65"/>
      <c r="G5" s="65"/>
    </row>
    <row r="6" spans="1:7" ht="12.75">
      <c r="A6" s="1"/>
      <c r="B6" s="1"/>
      <c r="C6" s="140" t="s">
        <v>189</v>
      </c>
      <c r="D6" s="140"/>
      <c r="E6" s="140"/>
      <c r="F6" s="140"/>
      <c r="G6" s="140"/>
    </row>
    <row r="7" spans="1:7" ht="12.75">
      <c r="A7" s="1"/>
      <c r="B7" s="1"/>
      <c r="C7" s="3" t="s">
        <v>239</v>
      </c>
      <c r="D7" s="3"/>
      <c r="E7" s="3"/>
      <c r="F7" s="3"/>
      <c r="G7" s="3"/>
    </row>
    <row r="8" spans="1:7" ht="12.75">
      <c r="A8" s="1"/>
      <c r="B8" s="1"/>
      <c r="C8" s="150" t="s">
        <v>214</v>
      </c>
      <c r="D8" s="150"/>
      <c r="E8" s="150"/>
      <c r="F8" s="150"/>
      <c r="G8" s="150"/>
    </row>
    <row r="9" spans="1:7" ht="12.75">
      <c r="A9" s="1"/>
      <c r="B9" s="68" t="s">
        <v>219</v>
      </c>
      <c r="C9" s="68"/>
      <c r="D9" s="68"/>
      <c r="E9" s="68"/>
      <c r="F9" s="68"/>
      <c r="G9" s="68"/>
    </row>
    <row r="10" spans="1:7" ht="12.75" customHeight="1">
      <c r="A10" s="160" t="s">
        <v>220</v>
      </c>
      <c r="B10" s="160"/>
      <c r="C10" s="160"/>
      <c r="D10" s="160"/>
      <c r="E10" s="160"/>
      <c r="F10" s="160"/>
      <c r="G10" s="160"/>
    </row>
    <row r="11" spans="1:7" ht="12.75">
      <c r="A11" s="160"/>
      <c r="B11" s="160"/>
      <c r="C11" s="160"/>
      <c r="D11" s="160"/>
      <c r="E11" s="160"/>
      <c r="F11" s="160"/>
      <c r="G11" s="160"/>
    </row>
    <row r="12" spans="1:7" ht="12.75">
      <c r="A12" s="1"/>
      <c r="B12" s="1"/>
      <c r="C12" s="4"/>
      <c r="D12" s="5"/>
      <c r="E12" s="4"/>
      <c r="F12" s="4"/>
      <c r="G12" s="64"/>
    </row>
    <row r="13" spans="1:7" ht="12.75" customHeight="1">
      <c r="A13" s="162" t="s">
        <v>5</v>
      </c>
      <c r="B13" s="164" t="s">
        <v>92</v>
      </c>
      <c r="C13" s="166" t="s">
        <v>6</v>
      </c>
      <c r="D13" s="156" t="s">
        <v>7</v>
      </c>
      <c r="E13" s="154" t="s">
        <v>8</v>
      </c>
      <c r="F13" s="154" t="s">
        <v>9</v>
      </c>
      <c r="G13" s="158" t="s">
        <v>162</v>
      </c>
    </row>
    <row r="14" spans="1:7" ht="12.75">
      <c r="A14" s="163"/>
      <c r="B14" s="165"/>
      <c r="C14" s="167"/>
      <c r="D14" s="157"/>
      <c r="E14" s="155"/>
      <c r="F14" s="155"/>
      <c r="G14" s="159"/>
    </row>
    <row r="15" spans="1:7" ht="12.75" customHeight="1">
      <c r="A15" s="6" t="s">
        <v>11</v>
      </c>
      <c r="B15" s="73"/>
      <c r="C15" s="7"/>
      <c r="D15" s="8"/>
      <c r="E15" s="7"/>
      <c r="F15" s="7"/>
      <c r="G15" s="9">
        <f>G16</f>
        <v>3772.3012</v>
      </c>
    </row>
    <row r="16" spans="1:7" ht="12.75">
      <c r="A16" s="74" t="s">
        <v>93</v>
      </c>
      <c r="B16" s="75"/>
      <c r="C16" s="76"/>
      <c r="D16" s="77"/>
      <c r="E16" s="76"/>
      <c r="F16" s="76"/>
      <c r="G16" s="9">
        <f>G17+G49+G61+G75</f>
        <v>3772.3012</v>
      </c>
    </row>
    <row r="17" spans="1:7" ht="12.75">
      <c r="A17" s="10" t="s">
        <v>12</v>
      </c>
      <c r="B17" s="78" t="s">
        <v>171</v>
      </c>
      <c r="C17" s="11" t="s">
        <v>13</v>
      </c>
      <c r="D17" s="12" t="s">
        <v>14</v>
      </c>
      <c r="E17" s="11" t="s">
        <v>15</v>
      </c>
      <c r="F17" s="11" t="s">
        <v>16</v>
      </c>
      <c r="G17" s="20">
        <f>G18+G23+G43</f>
        <v>3574.2</v>
      </c>
    </row>
    <row r="18" spans="1:7" ht="31.5">
      <c r="A18" s="14" t="s">
        <v>17</v>
      </c>
      <c r="B18" s="78" t="s">
        <v>171</v>
      </c>
      <c r="C18" s="15" t="s">
        <v>13</v>
      </c>
      <c r="D18" s="16" t="s">
        <v>18</v>
      </c>
      <c r="E18" s="15" t="s">
        <v>15</v>
      </c>
      <c r="F18" s="15" t="s">
        <v>16</v>
      </c>
      <c r="G18" s="22">
        <f>G19</f>
        <v>124.8</v>
      </c>
    </row>
    <row r="19" spans="1:7" ht="12.75">
      <c r="A19" s="17" t="s">
        <v>19</v>
      </c>
      <c r="B19" s="78" t="s">
        <v>171</v>
      </c>
      <c r="C19" s="18" t="s">
        <v>13</v>
      </c>
      <c r="D19" s="19" t="s">
        <v>18</v>
      </c>
      <c r="E19" s="18" t="s">
        <v>20</v>
      </c>
      <c r="F19" s="18" t="s">
        <v>16</v>
      </c>
      <c r="G19" s="22">
        <f>G20</f>
        <v>124.8</v>
      </c>
    </row>
    <row r="20" spans="1:7" ht="51">
      <c r="A20" s="21" t="s">
        <v>21</v>
      </c>
      <c r="B20" s="78" t="s">
        <v>171</v>
      </c>
      <c r="C20" s="18" t="s">
        <v>13</v>
      </c>
      <c r="D20" s="19" t="s">
        <v>18</v>
      </c>
      <c r="E20" s="18" t="s">
        <v>23</v>
      </c>
      <c r="F20" s="18">
        <v>100</v>
      </c>
      <c r="G20" s="22">
        <f>G21</f>
        <v>124.8</v>
      </c>
    </row>
    <row r="21" spans="1:7" ht="12.75">
      <c r="A21" s="21" t="s">
        <v>22</v>
      </c>
      <c r="B21" s="78" t="s">
        <v>171</v>
      </c>
      <c r="C21" s="18" t="s">
        <v>13</v>
      </c>
      <c r="D21" s="19" t="s">
        <v>18</v>
      </c>
      <c r="E21" s="18" t="s">
        <v>23</v>
      </c>
      <c r="F21" s="18">
        <v>120</v>
      </c>
      <c r="G21" s="25">
        <f>G22</f>
        <v>124.8</v>
      </c>
    </row>
    <row r="22" spans="1:7" ht="25.5">
      <c r="A22" s="23" t="s">
        <v>24</v>
      </c>
      <c r="B22" s="78" t="s">
        <v>171</v>
      </c>
      <c r="C22" s="18" t="s">
        <v>13</v>
      </c>
      <c r="D22" s="19" t="s">
        <v>18</v>
      </c>
      <c r="E22" s="79" t="s">
        <v>95</v>
      </c>
      <c r="F22" s="80">
        <v>123</v>
      </c>
      <c r="G22" s="22">
        <v>124.8</v>
      </c>
    </row>
    <row r="23" spans="1:7" ht="31.5">
      <c r="A23" s="14" t="s">
        <v>25</v>
      </c>
      <c r="B23" s="78" t="s">
        <v>171</v>
      </c>
      <c r="C23" s="15" t="s">
        <v>13</v>
      </c>
      <c r="D23" s="16" t="s">
        <v>26</v>
      </c>
      <c r="E23" s="15"/>
      <c r="F23" s="15"/>
      <c r="G23" s="20">
        <f>G24+G29</f>
        <v>3448.3999999999996</v>
      </c>
    </row>
    <row r="24" spans="1:7" ht="12.75">
      <c r="A24" s="26" t="s">
        <v>27</v>
      </c>
      <c r="B24" s="78" t="s">
        <v>171</v>
      </c>
      <c r="C24" s="18" t="s">
        <v>13</v>
      </c>
      <c r="D24" s="19" t="s">
        <v>26</v>
      </c>
      <c r="E24" s="18" t="s">
        <v>28</v>
      </c>
      <c r="F24" s="18" t="s">
        <v>16</v>
      </c>
      <c r="G24" s="20">
        <f>G25</f>
        <v>793.8</v>
      </c>
    </row>
    <row r="25" spans="1:7" ht="33.75">
      <c r="A25" s="28" t="s">
        <v>21</v>
      </c>
      <c r="B25" s="78" t="s">
        <v>171</v>
      </c>
      <c r="C25" s="18" t="s">
        <v>13</v>
      </c>
      <c r="D25" s="19" t="s">
        <v>26</v>
      </c>
      <c r="E25" s="18" t="s">
        <v>29</v>
      </c>
      <c r="F25" s="18" t="s">
        <v>30</v>
      </c>
      <c r="G25" s="22">
        <f>G26</f>
        <v>793.8</v>
      </c>
    </row>
    <row r="26" spans="1:7" ht="12.75">
      <c r="A26" s="28" t="s">
        <v>22</v>
      </c>
      <c r="B26" s="78" t="s">
        <v>171</v>
      </c>
      <c r="C26" s="18" t="s">
        <v>13</v>
      </c>
      <c r="D26" s="19" t="s">
        <v>26</v>
      </c>
      <c r="E26" s="18" t="s">
        <v>29</v>
      </c>
      <c r="F26" s="18" t="s">
        <v>31</v>
      </c>
      <c r="G26" s="22">
        <f>G27+G28</f>
        <v>793.8</v>
      </c>
    </row>
    <row r="27" spans="1:7" ht="12.75">
      <c r="A27" s="29" t="s">
        <v>32</v>
      </c>
      <c r="B27" s="78" t="s">
        <v>171</v>
      </c>
      <c r="C27" s="18" t="s">
        <v>13</v>
      </c>
      <c r="D27" s="19" t="s">
        <v>26</v>
      </c>
      <c r="E27" s="18" t="s">
        <v>29</v>
      </c>
      <c r="F27" s="18" t="s">
        <v>33</v>
      </c>
      <c r="G27" s="22">
        <v>609.8</v>
      </c>
    </row>
    <row r="28" spans="1:7" ht="22.5">
      <c r="A28" s="29" t="s">
        <v>34</v>
      </c>
      <c r="B28" s="78" t="s">
        <v>171</v>
      </c>
      <c r="C28" s="18" t="s">
        <v>13</v>
      </c>
      <c r="D28" s="19" t="s">
        <v>26</v>
      </c>
      <c r="E28" s="18" t="s">
        <v>29</v>
      </c>
      <c r="F28" s="18">
        <v>129</v>
      </c>
      <c r="G28" s="22">
        <v>184</v>
      </c>
    </row>
    <row r="29" spans="1:7" ht="21">
      <c r="A29" s="14" t="s">
        <v>35</v>
      </c>
      <c r="B29" s="78" t="s">
        <v>171</v>
      </c>
      <c r="C29" s="15" t="s">
        <v>13</v>
      </c>
      <c r="D29" s="16" t="s">
        <v>26</v>
      </c>
      <c r="E29" s="15" t="s">
        <v>36</v>
      </c>
      <c r="F29" s="15" t="s">
        <v>16</v>
      </c>
      <c r="G29" s="20">
        <f>G30+G34+G38</f>
        <v>2654.6</v>
      </c>
    </row>
    <row r="30" spans="1:7" ht="33.75">
      <c r="A30" s="28" t="s">
        <v>21</v>
      </c>
      <c r="B30" s="78" t="s">
        <v>171</v>
      </c>
      <c r="C30" s="18" t="s">
        <v>13</v>
      </c>
      <c r="D30" s="19" t="s">
        <v>26</v>
      </c>
      <c r="E30" s="18" t="s">
        <v>37</v>
      </c>
      <c r="F30" s="18" t="s">
        <v>30</v>
      </c>
      <c r="G30" s="22">
        <f>G31</f>
        <v>2415.9</v>
      </c>
    </row>
    <row r="31" spans="1:7" ht="12.75">
      <c r="A31" s="28" t="s">
        <v>22</v>
      </c>
      <c r="B31" s="78" t="s">
        <v>171</v>
      </c>
      <c r="C31" s="18" t="s">
        <v>13</v>
      </c>
      <c r="D31" s="19" t="s">
        <v>26</v>
      </c>
      <c r="E31" s="18" t="s">
        <v>37</v>
      </c>
      <c r="F31" s="18" t="s">
        <v>31</v>
      </c>
      <c r="G31" s="22">
        <f>G32+G33</f>
        <v>2415.9</v>
      </c>
    </row>
    <row r="32" spans="1:7" ht="12.75">
      <c r="A32" s="29" t="s">
        <v>32</v>
      </c>
      <c r="B32" s="78" t="s">
        <v>171</v>
      </c>
      <c r="C32" s="18" t="s">
        <v>13</v>
      </c>
      <c r="D32" s="19" t="s">
        <v>26</v>
      </c>
      <c r="E32" s="18" t="s">
        <v>37</v>
      </c>
      <c r="F32" s="18" t="s">
        <v>33</v>
      </c>
      <c r="G32" s="22">
        <v>1854.9</v>
      </c>
    </row>
    <row r="33" spans="1:7" ht="22.5">
      <c r="A33" s="29" t="s">
        <v>34</v>
      </c>
      <c r="B33" s="78" t="s">
        <v>171</v>
      </c>
      <c r="C33" s="18" t="s">
        <v>13</v>
      </c>
      <c r="D33" s="19" t="s">
        <v>26</v>
      </c>
      <c r="E33" s="18" t="s">
        <v>37</v>
      </c>
      <c r="F33" s="18">
        <v>129</v>
      </c>
      <c r="G33" s="22">
        <v>561</v>
      </c>
    </row>
    <row r="34" spans="1:7" ht="22.5">
      <c r="A34" s="28" t="s">
        <v>38</v>
      </c>
      <c r="B34" s="78" t="s">
        <v>171</v>
      </c>
      <c r="C34" s="18" t="s">
        <v>13</v>
      </c>
      <c r="D34" s="19" t="s">
        <v>26</v>
      </c>
      <c r="E34" s="18" t="s">
        <v>39</v>
      </c>
      <c r="F34" s="18" t="s">
        <v>40</v>
      </c>
      <c r="G34" s="22">
        <f>G35</f>
        <v>208.5</v>
      </c>
    </row>
    <row r="35" spans="1:7" ht="22.5">
      <c r="A35" s="30" t="s">
        <v>41</v>
      </c>
      <c r="B35" s="78" t="s">
        <v>171</v>
      </c>
      <c r="C35" s="18" t="s">
        <v>13</v>
      </c>
      <c r="D35" s="19" t="s">
        <v>26</v>
      </c>
      <c r="E35" s="18" t="s">
        <v>39</v>
      </c>
      <c r="F35" s="18" t="s">
        <v>42</v>
      </c>
      <c r="G35" s="22">
        <f>G36+G37</f>
        <v>208.5</v>
      </c>
    </row>
    <row r="36" spans="1:7" ht="12.75">
      <c r="A36" s="81" t="s">
        <v>43</v>
      </c>
      <c r="B36" s="78" t="s">
        <v>171</v>
      </c>
      <c r="C36" s="18" t="s">
        <v>13</v>
      </c>
      <c r="D36" s="19" t="s">
        <v>26</v>
      </c>
      <c r="E36" s="18" t="s">
        <v>39</v>
      </c>
      <c r="F36" s="18">
        <v>242</v>
      </c>
      <c r="G36" s="22">
        <v>26</v>
      </c>
    </row>
    <row r="37" spans="1:7" ht="22.5">
      <c r="A37" s="81" t="s">
        <v>44</v>
      </c>
      <c r="B37" s="78" t="s">
        <v>171</v>
      </c>
      <c r="C37" s="18" t="s">
        <v>13</v>
      </c>
      <c r="D37" s="19" t="s">
        <v>26</v>
      </c>
      <c r="E37" s="18" t="s">
        <v>39</v>
      </c>
      <c r="F37" s="18" t="s">
        <v>45</v>
      </c>
      <c r="G37" s="22">
        <v>182.5</v>
      </c>
    </row>
    <row r="38" spans="1:7" ht="12.75">
      <c r="A38" s="28" t="s">
        <v>46</v>
      </c>
      <c r="B38" s="78" t="s">
        <v>171</v>
      </c>
      <c r="C38" s="18" t="s">
        <v>13</v>
      </c>
      <c r="D38" s="19" t="s">
        <v>26</v>
      </c>
      <c r="E38" s="18" t="s">
        <v>39</v>
      </c>
      <c r="F38" s="18" t="s">
        <v>47</v>
      </c>
      <c r="G38" s="22">
        <f>G39</f>
        <v>30.2</v>
      </c>
    </row>
    <row r="39" spans="1:7" ht="12.75">
      <c r="A39" s="81" t="s">
        <v>48</v>
      </c>
      <c r="B39" s="78" t="s">
        <v>171</v>
      </c>
      <c r="C39" s="18" t="s">
        <v>13</v>
      </c>
      <c r="D39" s="19" t="s">
        <v>26</v>
      </c>
      <c r="E39" s="18" t="s">
        <v>39</v>
      </c>
      <c r="F39" s="18" t="s">
        <v>49</v>
      </c>
      <c r="G39" s="22">
        <f>G40+G41+G42</f>
        <v>30.2</v>
      </c>
    </row>
    <row r="40" spans="1:7" ht="12.75">
      <c r="A40" s="28" t="s">
        <v>50</v>
      </c>
      <c r="B40" s="78" t="s">
        <v>171</v>
      </c>
      <c r="C40" s="18" t="s">
        <v>13</v>
      </c>
      <c r="D40" s="19" t="s">
        <v>26</v>
      </c>
      <c r="E40" s="18" t="s">
        <v>39</v>
      </c>
      <c r="F40" s="18" t="s">
        <v>51</v>
      </c>
      <c r="G40" s="22">
        <v>25.2</v>
      </c>
    </row>
    <row r="41" spans="1:7" ht="12.75">
      <c r="A41" s="81" t="s">
        <v>52</v>
      </c>
      <c r="B41" s="78" t="s">
        <v>171</v>
      </c>
      <c r="C41" s="18" t="s">
        <v>13</v>
      </c>
      <c r="D41" s="19" t="s">
        <v>26</v>
      </c>
      <c r="E41" s="18" t="s">
        <v>39</v>
      </c>
      <c r="F41" s="18">
        <v>852</v>
      </c>
      <c r="G41" s="22">
        <v>0</v>
      </c>
    </row>
    <row r="42" spans="1:7" ht="12.75">
      <c r="A42" s="30" t="s">
        <v>96</v>
      </c>
      <c r="B42" s="78" t="s">
        <v>171</v>
      </c>
      <c r="C42" s="18" t="s">
        <v>13</v>
      </c>
      <c r="D42" s="19" t="s">
        <v>26</v>
      </c>
      <c r="E42" s="18" t="s">
        <v>23</v>
      </c>
      <c r="F42" s="18">
        <v>853</v>
      </c>
      <c r="G42" s="22">
        <v>5</v>
      </c>
    </row>
    <row r="43" spans="1:7" ht="12.75">
      <c r="A43" s="32" t="s">
        <v>53</v>
      </c>
      <c r="B43" s="78" t="s">
        <v>171</v>
      </c>
      <c r="C43" s="18" t="s">
        <v>13</v>
      </c>
      <c r="D43" s="16" t="s">
        <v>54</v>
      </c>
      <c r="E43" s="15"/>
      <c r="F43" s="15"/>
      <c r="G43" s="20">
        <v>1</v>
      </c>
    </row>
    <row r="44" spans="1:7" ht="12.75">
      <c r="A44" s="30" t="s">
        <v>55</v>
      </c>
      <c r="B44" s="78" t="s">
        <v>171</v>
      </c>
      <c r="C44" s="18" t="s">
        <v>13</v>
      </c>
      <c r="D44" s="19" t="s">
        <v>54</v>
      </c>
      <c r="E44" s="33" t="s">
        <v>56</v>
      </c>
      <c r="F44" s="18"/>
      <c r="G44" s="22">
        <v>1</v>
      </c>
    </row>
    <row r="45" spans="1:7" ht="12.75">
      <c r="A45" s="34" t="s">
        <v>57</v>
      </c>
      <c r="B45" s="78" t="s">
        <v>171</v>
      </c>
      <c r="C45" s="18" t="s">
        <v>13</v>
      </c>
      <c r="D45" s="19" t="s">
        <v>54</v>
      </c>
      <c r="E45" s="35" t="s">
        <v>56</v>
      </c>
      <c r="F45" s="18"/>
      <c r="G45" s="43">
        <v>1</v>
      </c>
    </row>
    <row r="46" spans="1:7" ht="12.75">
      <c r="A46" s="34" t="s">
        <v>58</v>
      </c>
      <c r="B46" s="78" t="s">
        <v>171</v>
      </c>
      <c r="C46" s="18" t="s">
        <v>13</v>
      </c>
      <c r="D46" s="36" t="s">
        <v>54</v>
      </c>
      <c r="E46" s="35" t="s">
        <v>56</v>
      </c>
      <c r="F46" s="37">
        <v>200</v>
      </c>
      <c r="G46" s="43">
        <v>1</v>
      </c>
    </row>
    <row r="47" spans="1:7" ht="22.5">
      <c r="A47" s="38" t="s">
        <v>41</v>
      </c>
      <c r="B47" s="78" t="s">
        <v>171</v>
      </c>
      <c r="C47" s="18" t="s">
        <v>13</v>
      </c>
      <c r="D47" s="39" t="s">
        <v>54</v>
      </c>
      <c r="E47" s="35" t="s">
        <v>56</v>
      </c>
      <c r="F47" s="40">
        <v>240</v>
      </c>
      <c r="G47" s="43">
        <v>1</v>
      </c>
    </row>
    <row r="48" spans="1:7" ht="22.5">
      <c r="A48" s="42" t="s">
        <v>44</v>
      </c>
      <c r="B48" s="78" t="s">
        <v>171</v>
      </c>
      <c r="C48" s="18" t="s">
        <v>13</v>
      </c>
      <c r="D48" s="39" t="s">
        <v>54</v>
      </c>
      <c r="E48" s="35" t="s">
        <v>56</v>
      </c>
      <c r="F48" s="40">
        <v>244</v>
      </c>
      <c r="G48" s="41">
        <f>G49</f>
        <v>157.10119999999998</v>
      </c>
    </row>
    <row r="49" spans="1:7" ht="12.75">
      <c r="A49" s="44" t="s">
        <v>59</v>
      </c>
      <c r="B49" s="78" t="s">
        <v>171</v>
      </c>
      <c r="C49" s="36" t="s">
        <v>60</v>
      </c>
      <c r="D49" s="36"/>
      <c r="E49" s="33"/>
      <c r="F49" s="37"/>
      <c r="G49" s="41">
        <f>G50</f>
        <v>157.10119999999998</v>
      </c>
    </row>
    <row r="50" spans="1:7" ht="12.75">
      <c r="A50" s="44" t="s">
        <v>61</v>
      </c>
      <c r="B50" s="78" t="s">
        <v>171</v>
      </c>
      <c r="C50" s="36" t="s">
        <v>60</v>
      </c>
      <c r="D50" s="36" t="s">
        <v>18</v>
      </c>
      <c r="E50" s="45"/>
      <c r="F50" s="36"/>
      <c r="G50" s="41">
        <f>G51+G58</f>
        <v>157.10119999999998</v>
      </c>
    </row>
    <row r="51" spans="1:7" ht="12.75">
      <c r="A51" s="44" t="s">
        <v>62</v>
      </c>
      <c r="B51" s="78" t="s">
        <v>171</v>
      </c>
      <c r="C51" s="36" t="s">
        <v>60</v>
      </c>
      <c r="D51" s="36" t="s">
        <v>18</v>
      </c>
      <c r="E51" s="46" t="s">
        <v>63</v>
      </c>
      <c r="F51" s="37"/>
      <c r="G51" s="43">
        <f>G52</f>
        <v>144.00119999999998</v>
      </c>
    </row>
    <row r="52" spans="1:7" ht="22.5">
      <c r="A52" s="82" t="s">
        <v>64</v>
      </c>
      <c r="B52" s="78" t="s">
        <v>171</v>
      </c>
      <c r="C52" s="39" t="s">
        <v>60</v>
      </c>
      <c r="D52" s="39" t="s">
        <v>18</v>
      </c>
      <c r="E52" s="48" t="s">
        <v>65</v>
      </c>
      <c r="F52" s="40"/>
      <c r="G52" s="43">
        <f>G53</f>
        <v>144.00119999999998</v>
      </c>
    </row>
    <row r="53" spans="1:7" ht="33.75">
      <c r="A53" s="42" t="s">
        <v>21</v>
      </c>
      <c r="B53" s="78" t="s">
        <v>171</v>
      </c>
      <c r="C53" s="39" t="s">
        <v>60</v>
      </c>
      <c r="D53" s="39" t="s">
        <v>18</v>
      </c>
      <c r="E53" s="48" t="s">
        <v>65</v>
      </c>
      <c r="F53" s="40" t="s">
        <v>30</v>
      </c>
      <c r="G53" s="43">
        <f>G54+G56</f>
        <v>144.00119999999998</v>
      </c>
    </row>
    <row r="54" spans="1:7" ht="12.75">
      <c r="A54" s="42" t="s">
        <v>66</v>
      </c>
      <c r="B54" s="78" t="s">
        <v>171</v>
      </c>
      <c r="C54" s="39" t="s">
        <v>60</v>
      </c>
      <c r="D54" s="39" t="s">
        <v>18</v>
      </c>
      <c r="E54" s="48" t="s">
        <v>65</v>
      </c>
      <c r="F54" s="40">
        <v>110</v>
      </c>
      <c r="G54" s="43">
        <f>G55+G56+G57</f>
        <v>144.00119999999998</v>
      </c>
    </row>
    <row r="55" spans="1:7" ht="12.75">
      <c r="A55" s="49" t="s">
        <v>67</v>
      </c>
      <c r="B55" s="78" t="s">
        <v>171</v>
      </c>
      <c r="C55" s="39" t="s">
        <v>60</v>
      </c>
      <c r="D55" s="39" t="s">
        <v>18</v>
      </c>
      <c r="E55" s="48" t="s">
        <v>65</v>
      </c>
      <c r="F55" s="40">
        <v>111</v>
      </c>
      <c r="G55" s="43">
        <v>110.6</v>
      </c>
    </row>
    <row r="56" spans="1:7" ht="12.75">
      <c r="A56" s="83" t="s">
        <v>68</v>
      </c>
      <c r="B56" s="78" t="s">
        <v>171</v>
      </c>
      <c r="C56" s="39" t="s">
        <v>60</v>
      </c>
      <c r="D56" s="39" t="s">
        <v>18</v>
      </c>
      <c r="E56" s="48" t="s">
        <v>65</v>
      </c>
      <c r="F56" s="40">
        <v>112</v>
      </c>
      <c r="G56" s="43">
        <v>0</v>
      </c>
    </row>
    <row r="57" spans="1:7" ht="22.5">
      <c r="A57" s="51" t="s">
        <v>69</v>
      </c>
      <c r="B57" s="78" t="s">
        <v>171</v>
      </c>
      <c r="C57" s="39" t="s">
        <v>60</v>
      </c>
      <c r="D57" s="39" t="s">
        <v>18</v>
      </c>
      <c r="E57" s="48" t="s">
        <v>65</v>
      </c>
      <c r="F57" s="40">
        <v>119</v>
      </c>
      <c r="G57" s="43">
        <f>G55*30.2%</f>
        <v>33.401199999999996</v>
      </c>
    </row>
    <row r="58" spans="1:7" ht="22.5">
      <c r="A58" s="42" t="s">
        <v>38</v>
      </c>
      <c r="B58" s="78" t="s">
        <v>171</v>
      </c>
      <c r="C58" s="48" t="s">
        <v>60</v>
      </c>
      <c r="D58" s="48" t="s">
        <v>18</v>
      </c>
      <c r="E58" s="48" t="s">
        <v>65</v>
      </c>
      <c r="F58" s="40">
        <v>200</v>
      </c>
      <c r="G58" s="53">
        <f>G59</f>
        <v>13.1</v>
      </c>
    </row>
    <row r="59" spans="1:7" ht="22.5">
      <c r="A59" s="52" t="s">
        <v>41</v>
      </c>
      <c r="B59" s="78" t="s">
        <v>171</v>
      </c>
      <c r="C59" s="48" t="s">
        <v>60</v>
      </c>
      <c r="D59" s="48" t="s">
        <v>18</v>
      </c>
      <c r="E59" s="48" t="s">
        <v>65</v>
      </c>
      <c r="F59" s="35" t="s">
        <v>42</v>
      </c>
      <c r="G59" s="43">
        <f>G60</f>
        <v>13.1</v>
      </c>
    </row>
    <row r="60" spans="1:7" ht="22.5">
      <c r="A60" s="83" t="s">
        <v>44</v>
      </c>
      <c r="B60" s="78" t="s">
        <v>171</v>
      </c>
      <c r="C60" s="39" t="s">
        <v>60</v>
      </c>
      <c r="D60" s="39" t="s">
        <v>18</v>
      </c>
      <c r="E60" s="48" t="s">
        <v>65</v>
      </c>
      <c r="F60" s="40" t="s">
        <v>45</v>
      </c>
      <c r="G60" s="59">
        <v>13.1</v>
      </c>
    </row>
    <row r="61" spans="1:7" ht="12.75">
      <c r="A61" s="54" t="s">
        <v>70</v>
      </c>
      <c r="B61" s="78" t="s">
        <v>171</v>
      </c>
      <c r="C61" s="12" t="s">
        <v>71</v>
      </c>
      <c r="D61" s="55"/>
      <c r="E61" s="56"/>
      <c r="F61" s="56"/>
      <c r="G61" s="57">
        <f>G65+G69+G73</f>
        <v>1</v>
      </c>
    </row>
    <row r="62" spans="1:7" ht="12.75">
      <c r="A62" s="54" t="s">
        <v>72</v>
      </c>
      <c r="B62" s="78" t="s">
        <v>171</v>
      </c>
      <c r="C62" s="12" t="s">
        <v>71</v>
      </c>
      <c r="D62" s="12" t="s">
        <v>18</v>
      </c>
      <c r="E62" s="11" t="s">
        <v>73</v>
      </c>
      <c r="F62" s="56"/>
      <c r="G62" s="59">
        <f>G63</f>
        <v>0</v>
      </c>
    </row>
    <row r="63" spans="1:7" ht="21">
      <c r="A63" s="6" t="s">
        <v>74</v>
      </c>
      <c r="B63" s="78" t="s">
        <v>171</v>
      </c>
      <c r="C63" s="55" t="s">
        <v>71</v>
      </c>
      <c r="D63" s="55" t="s">
        <v>18</v>
      </c>
      <c r="E63" s="56" t="s">
        <v>75</v>
      </c>
      <c r="F63" s="56"/>
      <c r="G63" s="59">
        <f>G64</f>
        <v>0</v>
      </c>
    </row>
    <row r="64" spans="1:7" ht="12.75">
      <c r="A64" s="58" t="s">
        <v>58</v>
      </c>
      <c r="B64" s="78" t="s">
        <v>171</v>
      </c>
      <c r="C64" s="55" t="s">
        <v>71</v>
      </c>
      <c r="D64" s="55" t="s">
        <v>18</v>
      </c>
      <c r="E64" s="56" t="s">
        <v>75</v>
      </c>
      <c r="F64" s="56" t="s">
        <v>40</v>
      </c>
      <c r="G64" s="59">
        <f>G65</f>
        <v>0</v>
      </c>
    </row>
    <row r="65" spans="1:7" ht="22.5">
      <c r="A65" s="58" t="s">
        <v>76</v>
      </c>
      <c r="B65" s="78" t="s">
        <v>171</v>
      </c>
      <c r="C65" s="55" t="s">
        <v>71</v>
      </c>
      <c r="D65" s="55" t="s">
        <v>18</v>
      </c>
      <c r="E65" s="56" t="s">
        <v>75</v>
      </c>
      <c r="F65" s="56" t="s">
        <v>42</v>
      </c>
      <c r="G65" s="61">
        <f>G66</f>
        <v>0</v>
      </c>
    </row>
    <row r="66" spans="1:7" ht="22.5">
      <c r="A66" s="58" t="s">
        <v>77</v>
      </c>
      <c r="B66" s="78" t="s">
        <v>171</v>
      </c>
      <c r="C66" s="55" t="s">
        <v>71</v>
      </c>
      <c r="D66" s="55" t="s">
        <v>18</v>
      </c>
      <c r="E66" s="56" t="s">
        <v>75</v>
      </c>
      <c r="F66" s="56" t="s">
        <v>45</v>
      </c>
      <c r="G66" s="59">
        <v>0</v>
      </c>
    </row>
    <row r="67" spans="1:7" ht="12.75">
      <c r="A67" s="60" t="s">
        <v>78</v>
      </c>
      <c r="B67" s="78" t="s">
        <v>171</v>
      </c>
      <c r="C67" s="55" t="s">
        <v>71</v>
      </c>
      <c r="D67" s="55" t="s">
        <v>18</v>
      </c>
      <c r="E67" s="12" t="s">
        <v>79</v>
      </c>
      <c r="F67" s="56"/>
      <c r="G67" s="59">
        <f>G68</f>
        <v>1</v>
      </c>
    </row>
    <row r="68" spans="1:7" ht="12.75">
      <c r="A68" s="58" t="s">
        <v>58</v>
      </c>
      <c r="B68" s="78" t="s">
        <v>171</v>
      </c>
      <c r="C68" s="55" t="s">
        <v>71</v>
      </c>
      <c r="D68" s="55" t="s">
        <v>18</v>
      </c>
      <c r="E68" s="55" t="s">
        <v>79</v>
      </c>
      <c r="F68" s="56">
        <v>200</v>
      </c>
      <c r="G68" s="59">
        <f>G69</f>
        <v>1</v>
      </c>
    </row>
    <row r="69" spans="1:7" ht="22.5">
      <c r="A69" s="58" t="s">
        <v>76</v>
      </c>
      <c r="B69" s="78" t="s">
        <v>171</v>
      </c>
      <c r="C69" s="55" t="s">
        <v>71</v>
      </c>
      <c r="D69" s="55" t="s">
        <v>18</v>
      </c>
      <c r="E69" s="55" t="s">
        <v>79</v>
      </c>
      <c r="F69" s="56">
        <v>240</v>
      </c>
      <c r="G69" s="61">
        <f>G70</f>
        <v>1</v>
      </c>
    </row>
    <row r="70" spans="1:7" ht="22.5">
      <c r="A70" s="58" t="s">
        <v>77</v>
      </c>
      <c r="B70" s="78" t="s">
        <v>171</v>
      </c>
      <c r="C70" s="55" t="s">
        <v>71</v>
      </c>
      <c r="D70" s="55" t="s">
        <v>18</v>
      </c>
      <c r="E70" s="55" t="s">
        <v>79</v>
      </c>
      <c r="F70" s="56">
        <v>244</v>
      </c>
      <c r="G70" s="59">
        <v>1</v>
      </c>
    </row>
    <row r="71" spans="1:7" ht="12.75" hidden="1">
      <c r="A71" s="60" t="s">
        <v>80</v>
      </c>
      <c r="B71" s="78" t="s">
        <v>94</v>
      </c>
      <c r="C71" s="55" t="s">
        <v>71</v>
      </c>
      <c r="D71" s="55" t="s">
        <v>18</v>
      </c>
      <c r="E71" s="12" t="s">
        <v>81</v>
      </c>
      <c r="F71" s="56"/>
      <c r="G71" s="59">
        <f>G72</f>
        <v>0</v>
      </c>
    </row>
    <row r="72" spans="1:7" ht="12.75" hidden="1">
      <c r="A72" s="58" t="s">
        <v>58</v>
      </c>
      <c r="B72" s="78" t="s">
        <v>94</v>
      </c>
      <c r="C72" s="55" t="s">
        <v>71</v>
      </c>
      <c r="D72" s="55" t="s">
        <v>18</v>
      </c>
      <c r="E72" s="84" t="s">
        <v>81</v>
      </c>
      <c r="F72" s="56">
        <v>200</v>
      </c>
      <c r="G72" s="59">
        <f>G73</f>
        <v>0</v>
      </c>
    </row>
    <row r="73" spans="1:7" ht="22.5" hidden="1">
      <c r="A73" s="58" t="s">
        <v>76</v>
      </c>
      <c r="B73" s="78" t="s">
        <v>94</v>
      </c>
      <c r="C73" s="55" t="s">
        <v>71</v>
      </c>
      <c r="D73" s="55" t="s">
        <v>18</v>
      </c>
      <c r="E73" s="84" t="s">
        <v>81</v>
      </c>
      <c r="F73" s="56">
        <v>240</v>
      </c>
      <c r="G73" s="61"/>
    </row>
    <row r="74" spans="1:7" ht="22.5" hidden="1">
      <c r="A74" s="58" t="s">
        <v>77</v>
      </c>
      <c r="B74" s="78" t="s">
        <v>94</v>
      </c>
      <c r="C74" s="55" t="s">
        <v>71</v>
      </c>
      <c r="D74" s="55" t="s">
        <v>18</v>
      </c>
      <c r="E74" s="84" t="s">
        <v>81</v>
      </c>
      <c r="F74" s="56">
        <v>244</v>
      </c>
      <c r="G74" s="9"/>
    </row>
    <row r="75" spans="1:7" ht="12.75">
      <c r="A75" s="10" t="s">
        <v>166</v>
      </c>
      <c r="B75" s="78" t="s">
        <v>171</v>
      </c>
      <c r="C75" s="12" t="s">
        <v>163</v>
      </c>
      <c r="D75" s="12" t="s">
        <v>13</v>
      </c>
      <c r="E75" s="11"/>
      <c r="F75" s="11" t="s">
        <v>16</v>
      </c>
      <c r="G75" s="9">
        <f>G76</f>
        <v>40</v>
      </c>
    </row>
    <row r="76" spans="1:7" ht="12.75">
      <c r="A76" s="138" t="s">
        <v>167</v>
      </c>
      <c r="B76" s="78" t="s">
        <v>171</v>
      </c>
      <c r="C76" s="12" t="s">
        <v>163</v>
      </c>
      <c r="D76" s="12" t="s">
        <v>13</v>
      </c>
      <c r="E76" s="11" t="s">
        <v>82</v>
      </c>
      <c r="F76" s="11"/>
      <c r="G76" s="61">
        <f>G77</f>
        <v>40</v>
      </c>
    </row>
    <row r="77" spans="1:7" ht="22.5">
      <c r="A77" s="28" t="s">
        <v>38</v>
      </c>
      <c r="B77" s="78" t="s">
        <v>171</v>
      </c>
      <c r="C77" s="55" t="s">
        <v>163</v>
      </c>
      <c r="D77" s="55" t="s">
        <v>13</v>
      </c>
      <c r="E77" s="56" t="s">
        <v>82</v>
      </c>
      <c r="F77" s="56" t="s">
        <v>40</v>
      </c>
      <c r="G77" s="61">
        <f>G78</f>
        <v>40</v>
      </c>
    </row>
    <row r="78" spans="1:7" ht="22.5">
      <c r="A78" s="62" t="s">
        <v>41</v>
      </c>
      <c r="B78" s="78" t="s">
        <v>171</v>
      </c>
      <c r="C78" s="55" t="s">
        <v>163</v>
      </c>
      <c r="D78" s="55" t="s">
        <v>13</v>
      </c>
      <c r="E78" s="56" t="s">
        <v>82</v>
      </c>
      <c r="F78" s="56" t="s">
        <v>42</v>
      </c>
      <c r="G78" s="61">
        <f>G79</f>
        <v>40</v>
      </c>
    </row>
    <row r="79" spans="1:7" ht="22.5">
      <c r="A79" s="62" t="s">
        <v>44</v>
      </c>
      <c r="B79" s="78" t="s">
        <v>171</v>
      </c>
      <c r="C79" s="55" t="s">
        <v>163</v>
      </c>
      <c r="D79" s="55" t="s">
        <v>13</v>
      </c>
      <c r="E79" s="56" t="s">
        <v>82</v>
      </c>
      <c r="F79" s="56" t="s">
        <v>45</v>
      </c>
      <c r="G79" s="63">
        <v>40</v>
      </c>
    </row>
  </sheetData>
  <sheetProtection/>
  <mergeCells count="12">
    <mergeCell ref="A13:A14"/>
    <mergeCell ref="B13:B14"/>
    <mergeCell ref="C13:C14"/>
    <mergeCell ref="D13:D14"/>
    <mergeCell ref="E13:E14"/>
    <mergeCell ref="F13:F14"/>
    <mergeCell ref="A11:G11"/>
    <mergeCell ref="C1:G1"/>
    <mergeCell ref="C2:G2"/>
    <mergeCell ref="C8:G8"/>
    <mergeCell ref="A10:G10"/>
    <mergeCell ref="G13:G1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59.140625" style="0" customWidth="1"/>
    <col min="2" max="2" width="22.7109375" style="0" customWidth="1"/>
    <col min="3" max="3" width="10.57421875" style="0" customWidth="1"/>
  </cols>
  <sheetData>
    <row r="1" spans="1:3" ht="12.75">
      <c r="A1" s="171" t="s">
        <v>176</v>
      </c>
      <c r="B1" s="171"/>
      <c r="C1" s="171"/>
    </row>
    <row r="2" spans="1:3" ht="12.75">
      <c r="A2" s="172" t="s">
        <v>225</v>
      </c>
      <c r="B2" s="172"/>
      <c r="C2" s="172"/>
    </row>
    <row r="3" spans="1:3" ht="12.75">
      <c r="A3" s="172" t="s">
        <v>177</v>
      </c>
      <c r="B3" s="172"/>
      <c r="C3" s="172"/>
    </row>
    <row r="4" spans="1:3" ht="12.75">
      <c r="A4" s="66" t="s">
        <v>178</v>
      </c>
      <c r="B4" s="66"/>
      <c r="C4" s="67"/>
    </row>
    <row r="5" spans="1:3" ht="12.75">
      <c r="A5" s="172" t="s">
        <v>230</v>
      </c>
      <c r="B5" s="172"/>
      <c r="C5" s="172"/>
    </row>
    <row r="6" spans="1:3" ht="12.75">
      <c r="A6" s="173" t="s">
        <v>232</v>
      </c>
      <c r="B6" s="173"/>
      <c r="C6" s="173"/>
    </row>
    <row r="7" spans="1:3" ht="12.75">
      <c r="A7" s="173" t="s">
        <v>243</v>
      </c>
      <c r="B7" s="173"/>
      <c r="C7" s="173"/>
    </row>
    <row r="8" spans="1:3" ht="12.75">
      <c r="A8" s="168" t="s">
        <v>192</v>
      </c>
      <c r="B8" s="168"/>
      <c r="C8" s="168"/>
    </row>
    <row r="9" spans="1:3" ht="12.75">
      <c r="A9" s="168" t="s">
        <v>193</v>
      </c>
      <c r="B9" s="168"/>
      <c r="C9" s="168"/>
    </row>
    <row r="10" spans="1:3" ht="14.25">
      <c r="A10" s="169" t="s">
        <v>83</v>
      </c>
      <c r="B10" s="169"/>
      <c r="C10" s="169"/>
    </row>
    <row r="11" spans="1:3" ht="14.25">
      <c r="A11" s="170" t="s">
        <v>194</v>
      </c>
      <c r="B11" s="170"/>
      <c r="C11" s="69"/>
    </row>
    <row r="12" spans="1:3" ht="12.75">
      <c r="A12" s="23"/>
      <c r="B12" s="4" t="s">
        <v>84</v>
      </c>
      <c r="C12" s="1"/>
    </row>
    <row r="13" spans="1:3" ht="25.5">
      <c r="A13" s="70" t="s">
        <v>85</v>
      </c>
      <c r="B13" s="70" t="s">
        <v>86</v>
      </c>
      <c r="C13" s="1"/>
    </row>
    <row r="14" spans="1:3" ht="46.5" customHeight="1">
      <c r="A14" s="71" t="s">
        <v>87</v>
      </c>
      <c r="B14" s="7">
        <v>100</v>
      </c>
      <c r="C14" s="1"/>
    </row>
    <row r="15" spans="1:3" ht="29.25" customHeight="1">
      <c r="A15" s="72" t="s">
        <v>88</v>
      </c>
      <c r="B15" s="7">
        <v>100</v>
      </c>
      <c r="C15" s="1"/>
    </row>
    <row r="16" spans="1:3" ht="24.75" customHeight="1">
      <c r="A16" s="71" t="s">
        <v>89</v>
      </c>
      <c r="B16" s="7">
        <v>100</v>
      </c>
      <c r="C16" s="1"/>
    </row>
    <row r="17" spans="1:3" ht="27" customHeight="1">
      <c r="A17" s="71" t="s">
        <v>244</v>
      </c>
      <c r="B17" s="7">
        <v>100</v>
      </c>
      <c r="C17" s="1"/>
    </row>
    <row r="18" spans="1:3" ht="23.25" customHeight="1">
      <c r="A18" s="71" t="s">
        <v>90</v>
      </c>
      <c r="B18" s="7">
        <v>100</v>
      </c>
      <c r="C18" s="1"/>
    </row>
  </sheetData>
  <sheetProtection/>
  <mergeCells count="10">
    <mergeCell ref="A8:C8"/>
    <mergeCell ref="A9:C9"/>
    <mergeCell ref="A10:C10"/>
    <mergeCell ref="A11:B11"/>
    <mergeCell ref="A1:C1"/>
    <mergeCell ref="A2:C2"/>
    <mergeCell ref="A3:C3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25">
      <selection activeCell="D35" sqref="D35"/>
    </sheetView>
  </sheetViews>
  <sheetFormatPr defaultColWidth="9.140625" defaultRowHeight="12.75"/>
  <cols>
    <col min="1" max="1" width="19.57421875" style="0" customWidth="1"/>
    <col min="2" max="2" width="38.57421875" style="0" customWidth="1"/>
    <col min="3" max="3" width="33.7109375" style="0" customWidth="1"/>
  </cols>
  <sheetData>
    <row r="1" spans="2:3" ht="12.75">
      <c r="B1" s="146"/>
      <c r="C1" s="146"/>
    </row>
    <row r="2" spans="1:3" ht="12.75">
      <c r="A2" s="1"/>
      <c r="B2" s="175" t="s">
        <v>173</v>
      </c>
      <c r="C2" s="175"/>
    </row>
    <row r="3" spans="1:3" ht="12.75">
      <c r="A3" s="1"/>
      <c r="B3" s="176" t="str">
        <f>прил1!A2</f>
        <v>                                                                             к решению ХП администрации</v>
      </c>
      <c r="C3" s="176"/>
    </row>
    <row r="4" spans="1:3" ht="12.75">
      <c r="A4" s="1"/>
      <c r="B4" s="176" t="s">
        <v>174</v>
      </c>
      <c r="C4" s="176"/>
    </row>
    <row r="5" spans="1:3" ht="12.75">
      <c r="A5" s="1"/>
      <c r="B5" s="177" t="s">
        <v>175</v>
      </c>
      <c r="C5" s="177"/>
    </row>
    <row r="6" spans="1:3" ht="12.75">
      <c r="A6" s="1"/>
      <c r="B6" s="176" t="str">
        <f>прил1!A5</f>
        <v>                                                                           25 декабря 2019 г. № 23</v>
      </c>
      <c r="C6" s="176"/>
    </row>
    <row r="7" spans="1:3" ht="12.75">
      <c r="A7" s="1"/>
      <c r="B7" s="174" t="s">
        <v>231</v>
      </c>
      <c r="C7" s="174"/>
    </row>
    <row r="8" spans="1:3" ht="12.75">
      <c r="A8" s="1"/>
      <c r="B8" s="174" t="s">
        <v>242</v>
      </c>
      <c r="C8" s="174"/>
    </row>
    <row r="9" spans="1:3" ht="12.75">
      <c r="A9" s="1"/>
      <c r="B9" s="176" t="s">
        <v>195</v>
      </c>
      <c r="C9" s="176"/>
    </row>
    <row r="10" spans="1:3" ht="12.75">
      <c r="A10" s="1"/>
      <c r="B10" s="176" t="s">
        <v>196</v>
      </c>
      <c r="C10" s="176"/>
    </row>
    <row r="11" spans="1:3" ht="12.75">
      <c r="A11" s="1"/>
      <c r="B11" s="85"/>
      <c r="C11" s="86"/>
    </row>
    <row r="12" spans="1:3" ht="14.25">
      <c r="A12" s="178" t="s">
        <v>197</v>
      </c>
      <c r="B12" s="178"/>
      <c r="C12" s="178"/>
    </row>
    <row r="13" spans="1:3" ht="12.75">
      <c r="A13" s="4"/>
      <c r="B13" s="179" t="s">
        <v>4</v>
      </c>
      <c r="C13" s="179"/>
    </row>
    <row r="14" spans="1:3" ht="12.75">
      <c r="A14" s="180" t="s">
        <v>97</v>
      </c>
      <c r="B14" s="182" t="s">
        <v>98</v>
      </c>
      <c r="C14" s="182" t="s">
        <v>183</v>
      </c>
    </row>
    <row r="15" spans="1:3" ht="12.75">
      <c r="A15" s="181"/>
      <c r="B15" s="183"/>
      <c r="C15" s="183"/>
    </row>
    <row r="16" spans="1:3" ht="25.5">
      <c r="A16" s="87" t="s">
        <v>99</v>
      </c>
      <c r="B16" s="88" t="s">
        <v>100</v>
      </c>
      <c r="C16" s="89">
        <f>C17+C19+C22+C26</f>
        <v>151</v>
      </c>
    </row>
    <row r="17" spans="1:3" ht="14.25">
      <c r="A17" s="87" t="s">
        <v>101</v>
      </c>
      <c r="B17" s="88" t="s">
        <v>102</v>
      </c>
      <c r="C17" s="89">
        <f>C18</f>
        <v>45</v>
      </c>
    </row>
    <row r="18" spans="1:3" ht="15">
      <c r="A18" s="87" t="s">
        <v>103</v>
      </c>
      <c r="B18" s="87" t="s">
        <v>104</v>
      </c>
      <c r="C18" s="90">
        <v>45</v>
      </c>
    </row>
    <row r="19" spans="1:3" ht="14.25">
      <c r="A19" s="87" t="s">
        <v>105</v>
      </c>
      <c r="B19" s="88" t="s">
        <v>106</v>
      </c>
      <c r="C19" s="91">
        <f>C20+C21</f>
        <v>4</v>
      </c>
    </row>
    <row r="20" spans="1:3" ht="25.5">
      <c r="A20" s="87" t="s">
        <v>107</v>
      </c>
      <c r="B20" s="87" t="s">
        <v>108</v>
      </c>
      <c r="C20" s="90"/>
    </row>
    <row r="21" spans="1:3" ht="15">
      <c r="A21" s="87" t="s">
        <v>109</v>
      </c>
      <c r="B21" s="87" t="s">
        <v>110</v>
      </c>
      <c r="C21" s="90">
        <v>4</v>
      </c>
    </row>
    <row r="22" spans="1:3" ht="14.25">
      <c r="A22" s="87" t="s">
        <v>111</v>
      </c>
      <c r="B22" s="88" t="s">
        <v>112</v>
      </c>
      <c r="C22" s="91">
        <f>C23+C24</f>
        <v>82</v>
      </c>
    </row>
    <row r="23" spans="1:3" ht="15">
      <c r="A23" s="87" t="s">
        <v>113</v>
      </c>
      <c r="B23" s="87" t="s">
        <v>114</v>
      </c>
      <c r="C23" s="90">
        <v>46</v>
      </c>
    </row>
    <row r="24" spans="1:3" ht="12.75">
      <c r="A24" s="92" t="s">
        <v>115</v>
      </c>
      <c r="B24" s="93" t="s">
        <v>116</v>
      </c>
      <c r="C24" s="94">
        <v>36</v>
      </c>
    </row>
    <row r="25" spans="1:3" ht="12.75">
      <c r="A25" s="92" t="s">
        <v>139</v>
      </c>
      <c r="B25" s="95" t="s">
        <v>117</v>
      </c>
      <c r="C25" s="96">
        <v>0</v>
      </c>
    </row>
    <row r="26" spans="1:3" ht="14.25">
      <c r="A26" s="87" t="s">
        <v>118</v>
      </c>
      <c r="B26" s="97" t="s">
        <v>119</v>
      </c>
      <c r="C26" s="98">
        <f>C27</f>
        <v>20</v>
      </c>
    </row>
    <row r="27" spans="1:3" ht="25.5">
      <c r="A27" s="87" t="s">
        <v>120</v>
      </c>
      <c r="B27" s="99" t="s">
        <v>90</v>
      </c>
      <c r="C27" s="100">
        <v>20</v>
      </c>
    </row>
    <row r="28" spans="1:3" ht="14.25">
      <c r="A28" s="87" t="s">
        <v>121</v>
      </c>
      <c r="B28" s="101" t="s">
        <v>122</v>
      </c>
      <c r="C28" s="102">
        <f>C29</f>
        <v>3621.2999999999997</v>
      </c>
    </row>
    <row r="29" spans="1:3" ht="38.25">
      <c r="A29" s="87" t="s">
        <v>123</v>
      </c>
      <c r="B29" s="103" t="s">
        <v>124</v>
      </c>
      <c r="C29" s="104">
        <f>C30+C33</f>
        <v>3621.2999999999997</v>
      </c>
    </row>
    <row r="30" spans="1:3" ht="25.5">
      <c r="A30" s="87" t="s">
        <v>172</v>
      </c>
      <c r="B30" s="105" t="s">
        <v>126</v>
      </c>
      <c r="C30" s="102">
        <f>C31+C32</f>
        <v>3463.2</v>
      </c>
    </row>
    <row r="31" spans="1:3" ht="25.5">
      <c r="A31" s="87" t="s">
        <v>127</v>
      </c>
      <c r="B31" s="103" t="s">
        <v>128</v>
      </c>
      <c r="C31" s="104">
        <v>3209.7</v>
      </c>
    </row>
    <row r="32" spans="1:3" ht="38.25">
      <c r="A32" s="87" t="s">
        <v>129</v>
      </c>
      <c r="B32" s="103" t="s">
        <v>130</v>
      </c>
      <c r="C32" s="104">
        <v>253.5</v>
      </c>
    </row>
    <row r="33" spans="1:3" ht="25.5">
      <c r="A33" s="87" t="s">
        <v>131</v>
      </c>
      <c r="B33" s="105" t="s">
        <v>132</v>
      </c>
      <c r="C33" s="102">
        <f>C34+C36</f>
        <v>158.1</v>
      </c>
    </row>
    <row r="34" spans="1:3" ht="38.25">
      <c r="A34" s="87" t="s">
        <v>133</v>
      </c>
      <c r="B34" s="110" t="s">
        <v>134</v>
      </c>
      <c r="C34" s="108">
        <v>1</v>
      </c>
    </row>
    <row r="35" spans="1:3" ht="51">
      <c r="A35" s="87"/>
      <c r="B35" s="109" t="s">
        <v>135</v>
      </c>
      <c r="C35" s="108">
        <v>1</v>
      </c>
    </row>
    <row r="36" spans="1:3" ht="51">
      <c r="A36" s="106" t="s">
        <v>136</v>
      </c>
      <c r="B36" s="111" t="s">
        <v>137</v>
      </c>
      <c r="C36" s="108">
        <v>157.1</v>
      </c>
    </row>
    <row r="37" spans="1:3" ht="12.75">
      <c r="A37" s="112"/>
      <c r="B37" s="113" t="s">
        <v>138</v>
      </c>
      <c r="C37" s="107">
        <f>C28+C16</f>
        <v>3772.2999999999997</v>
      </c>
    </row>
  </sheetData>
  <sheetProtection/>
  <mergeCells count="14">
    <mergeCell ref="B9:C9"/>
    <mergeCell ref="B10:C10"/>
    <mergeCell ref="A12:C12"/>
    <mergeCell ref="B13:C13"/>
    <mergeCell ref="A14:A15"/>
    <mergeCell ref="B14:B15"/>
    <mergeCell ref="C14:C15"/>
    <mergeCell ref="B8:C8"/>
    <mergeCell ref="B2:C2"/>
    <mergeCell ref="B3:C3"/>
    <mergeCell ref="B4:C4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0.8515625" style="0" customWidth="1"/>
    <col min="2" max="2" width="40.140625" style="0" customWidth="1"/>
    <col min="3" max="3" width="18.00390625" style="0" customWidth="1"/>
    <col min="4" max="4" width="14.57421875" style="0" customWidth="1"/>
  </cols>
  <sheetData>
    <row r="2" spans="1:4" ht="12.75">
      <c r="A2" s="1"/>
      <c r="B2" s="184" t="s">
        <v>170</v>
      </c>
      <c r="C2" s="184"/>
      <c r="D2" s="184"/>
    </row>
    <row r="3" spans="1:4" ht="12.75">
      <c r="A3" s="1"/>
      <c r="B3" s="185" t="s">
        <v>226</v>
      </c>
      <c r="C3" s="185"/>
      <c r="D3" s="185"/>
    </row>
    <row r="4" spans="1:4" ht="12.75">
      <c r="A4" s="1"/>
      <c r="B4" s="185" t="s">
        <v>169</v>
      </c>
      <c r="C4" s="185"/>
      <c r="D4" s="185"/>
    </row>
    <row r="5" spans="1:4" ht="12.75">
      <c r="A5" s="1"/>
      <c r="B5" s="68" t="s">
        <v>168</v>
      </c>
      <c r="C5" s="68"/>
      <c r="D5" s="114"/>
    </row>
    <row r="6" spans="1:4" ht="12.75">
      <c r="A6" s="1"/>
      <c r="B6" s="176" t="str">
        <f>прил1!A5</f>
        <v>                                                                           25 декабря 2019 г. № 23</v>
      </c>
      <c r="C6" s="176"/>
      <c r="D6" s="176"/>
    </row>
    <row r="7" spans="1:4" ht="12.75">
      <c r="A7" s="1"/>
      <c r="B7" s="186" t="s">
        <v>233</v>
      </c>
      <c r="C7" s="186"/>
      <c r="D7" s="186"/>
    </row>
    <row r="8" spans="1:5" ht="12.75" customHeight="1">
      <c r="A8" s="1"/>
      <c r="B8" s="187" t="s">
        <v>241</v>
      </c>
      <c r="C8" s="187"/>
      <c r="D8" s="187"/>
      <c r="E8" s="187"/>
    </row>
    <row r="9" spans="1:4" ht="12.75">
      <c r="A9" s="1"/>
      <c r="B9" s="185" t="s">
        <v>198</v>
      </c>
      <c r="C9" s="185"/>
      <c r="D9" s="185"/>
    </row>
    <row r="10" spans="1:4" ht="12.75">
      <c r="A10" s="1"/>
      <c r="B10" s="185" t="s">
        <v>199</v>
      </c>
      <c r="C10" s="185"/>
      <c r="D10" s="185"/>
    </row>
    <row r="11" spans="1:4" ht="12.75">
      <c r="A11" s="1"/>
      <c r="B11" s="85"/>
      <c r="C11" s="86"/>
      <c r="D11" s="115"/>
    </row>
    <row r="12" spans="1:4" ht="14.25">
      <c r="A12" s="178" t="s">
        <v>200</v>
      </c>
      <c r="B12" s="178"/>
      <c r="C12" s="178"/>
      <c r="D12" s="178"/>
    </row>
    <row r="13" spans="1:4" ht="12.75">
      <c r="A13" s="4"/>
      <c r="B13" s="179" t="s">
        <v>4</v>
      </c>
      <c r="C13" s="179"/>
      <c r="D13" s="115"/>
    </row>
    <row r="14" spans="1:4" ht="12.75">
      <c r="A14" s="188" t="s">
        <v>97</v>
      </c>
      <c r="B14" s="189" t="s">
        <v>98</v>
      </c>
      <c r="C14" s="189" t="s">
        <v>182</v>
      </c>
      <c r="D14" s="189" t="s">
        <v>201</v>
      </c>
    </row>
    <row r="15" spans="1:4" ht="12.75">
      <c r="A15" s="188"/>
      <c r="B15" s="189"/>
      <c r="C15" s="189"/>
      <c r="D15" s="189"/>
    </row>
    <row r="16" spans="1:4" ht="14.25">
      <c r="A16" s="87" t="s">
        <v>99</v>
      </c>
      <c r="B16" s="88" t="s">
        <v>100</v>
      </c>
      <c r="C16" s="89">
        <f>C17+C19+C22+C26</f>
        <v>169</v>
      </c>
      <c r="D16" s="89">
        <f>D17+D19+D22+D26</f>
        <v>201</v>
      </c>
    </row>
    <row r="17" spans="1:4" ht="14.25">
      <c r="A17" s="87" t="s">
        <v>101</v>
      </c>
      <c r="B17" s="88" t="s">
        <v>102</v>
      </c>
      <c r="C17" s="89">
        <f>C18</f>
        <v>55</v>
      </c>
      <c r="D17" s="89">
        <f>D18</f>
        <v>67</v>
      </c>
    </row>
    <row r="18" spans="1:4" ht="15">
      <c r="A18" s="87" t="s">
        <v>103</v>
      </c>
      <c r="B18" s="87" t="s">
        <v>104</v>
      </c>
      <c r="C18" s="90">
        <v>55</v>
      </c>
      <c r="D18" s="90">
        <v>67</v>
      </c>
    </row>
    <row r="19" spans="1:4" ht="14.25">
      <c r="A19" s="87" t="s">
        <v>105</v>
      </c>
      <c r="B19" s="88" t="s">
        <v>106</v>
      </c>
      <c r="C19" s="91">
        <f>C20+C21</f>
        <v>4</v>
      </c>
      <c r="D19" s="91">
        <f>D20+D21</f>
        <v>5</v>
      </c>
    </row>
    <row r="20" spans="1:4" ht="25.5">
      <c r="A20" s="87" t="s">
        <v>107</v>
      </c>
      <c r="B20" s="87" t="s">
        <v>108</v>
      </c>
      <c r="C20" s="90"/>
      <c r="D20" s="90"/>
    </row>
    <row r="21" spans="1:4" ht="15">
      <c r="A21" s="87" t="s">
        <v>109</v>
      </c>
      <c r="B21" s="87" t="s">
        <v>110</v>
      </c>
      <c r="C21" s="90">
        <v>4</v>
      </c>
      <c r="D21" s="90">
        <v>5</v>
      </c>
    </row>
    <row r="22" spans="1:4" ht="14.25">
      <c r="A22" s="87" t="s">
        <v>111</v>
      </c>
      <c r="B22" s="88" t="s">
        <v>112</v>
      </c>
      <c r="C22" s="91">
        <f>C23+C24</f>
        <v>95</v>
      </c>
      <c r="D22" s="91">
        <f>D23+D24</f>
        <v>107</v>
      </c>
    </row>
    <row r="23" spans="1:4" ht="15">
      <c r="A23" s="87" t="s">
        <v>113</v>
      </c>
      <c r="B23" s="87" t="s">
        <v>114</v>
      </c>
      <c r="C23" s="90">
        <v>56</v>
      </c>
      <c r="D23" s="90">
        <v>67</v>
      </c>
    </row>
    <row r="24" spans="1:4" ht="12.75">
      <c r="A24" s="92" t="s">
        <v>115</v>
      </c>
      <c r="B24" s="93" t="s">
        <v>116</v>
      </c>
      <c r="C24" s="94">
        <v>39</v>
      </c>
      <c r="D24" s="94">
        <v>40</v>
      </c>
    </row>
    <row r="25" spans="1:4" ht="12.75">
      <c r="A25" s="92" t="s">
        <v>139</v>
      </c>
      <c r="B25" s="95" t="s">
        <v>117</v>
      </c>
      <c r="C25" s="96">
        <v>0</v>
      </c>
      <c r="D25" s="96">
        <v>0</v>
      </c>
    </row>
    <row r="26" spans="1:4" ht="14.25">
      <c r="A26" s="87" t="s">
        <v>118</v>
      </c>
      <c r="B26" s="97" t="s">
        <v>119</v>
      </c>
      <c r="C26" s="98">
        <f>C27</f>
        <v>15</v>
      </c>
      <c r="D26" s="98">
        <f>D27</f>
        <v>22</v>
      </c>
    </row>
    <row r="27" spans="1:4" ht="25.5">
      <c r="A27" s="87" t="s">
        <v>120</v>
      </c>
      <c r="B27" s="99" t="s">
        <v>90</v>
      </c>
      <c r="C27" s="100">
        <v>15</v>
      </c>
      <c r="D27" s="100">
        <v>22</v>
      </c>
    </row>
    <row r="28" spans="1:4" ht="14.25">
      <c r="A28" s="87" t="s">
        <v>121</v>
      </c>
      <c r="B28" s="101" t="s">
        <v>122</v>
      </c>
      <c r="C28" s="102">
        <f>C29</f>
        <v>3441.4</v>
      </c>
      <c r="D28" s="102">
        <f>D29</f>
        <v>3397.1</v>
      </c>
    </row>
    <row r="29" spans="1:4" ht="38.25">
      <c r="A29" s="87" t="s">
        <v>123</v>
      </c>
      <c r="B29" s="103" t="s">
        <v>124</v>
      </c>
      <c r="C29" s="104">
        <f>C30+C33</f>
        <v>3441.4</v>
      </c>
      <c r="D29" s="104">
        <f>D30+D33</f>
        <v>3397.1</v>
      </c>
    </row>
    <row r="30" spans="1:4" ht="25.5">
      <c r="A30" s="87" t="s">
        <v>125</v>
      </c>
      <c r="B30" s="105" t="s">
        <v>126</v>
      </c>
      <c r="C30" s="102">
        <f>C31+C32</f>
        <v>3299.3</v>
      </c>
      <c r="D30" s="102">
        <f>D31+D32</f>
        <v>3255.7</v>
      </c>
    </row>
    <row r="31" spans="1:4" ht="25.5">
      <c r="A31" s="87" t="s">
        <v>127</v>
      </c>
      <c r="B31" s="103" t="s">
        <v>128</v>
      </c>
      <c r="C31" s="104">
        <v>3051.8</v>
      </c>
      <c r="D31" s="104">
        <v>3009</v>
      </c>
    </row>
    <row r="32" spans="1:4" ht="38.25">
      <c r="A32" s="87" t="s">
        <v>129</v>
      </c>
      <c r="B32" s="103" t="s">
        <v>130</v>
      </c>
      <c r="C32" s="104">
        <v>247.5</v>
      </c>
      <c r="D32" s="104">
        <v>246.7</v>
      </c>
    </row>
    <row r="33" spans="1:4" ht="25.5">
      <c r="A33" s="87" t="s">
        <v>131</v>
      </c>
      <c r="B33" s="105" t="s">
        <v>132</v>
      </c>
      <c r="C33" s="102">
        <f>C34+C35</f>
        <v>142.1</v>
      </c>
      <c r="D33" s="102">
        <f>D34+D35</f>
        <v>141.4</v>
      </c>
    </row>
    <row r="34" spans="1:4" ht="38.25">
      <c r="A34" s="87" t="s">
        <v>133</v>
      </c>
      <c r="B34" s="110" t="s">
        <v>134</v>
      </c>
      <c r="C34" s="108">
        <v>0.9</v>
      </c>
      <c r="D34" s="108">
        <v>1</v>
      </c>
    </row>
    <row r="35" spans="1:4" ht="51">
      <c r="A35" s="87"/>
      <c r="B35" s="109" t="s">
        <v>135</v>
      </c>
      <c r="C35" s="108">
        <f>C36</f>
        <v>141.2</v>
      </c>
      <c r="D35" s="108">
        <f>D36</f>
        <v>140.4</v>
      </c>
    </row>
    <row r="36" spans="1:4" ht="51">
      <c r="A36" s="106" t="s">
        <v>136</v>
      </c>
      <c r="B36" s="111" t="s">
        <v>137</v>
      </c>
      <c r="C36" s="108">
        <v>141.2</v>
      </c>
      <c r="D36" s="116">
        <v>140.4</v>
      </c>
    </row>
    <row r="37" spans="1:4" ht="12.75">
      <c r="A37" s="112"/>
      <c r="B37" s="113" t="s">
        <v>138</v>
      </c>
      <c r="C37" s="107">
        <f>C28+C16</f>
        <v>3610.4</v>
      </c>
      <c r="D37" s="107">
        <f>D28+D16</f>
        <v>3598.1</v>
      </c>
    </row>
  </sheetData>
  <sheetProtection/>
  <mergeCells count="14">
    <mergeCell ref="B9:D9"/>
    <mergeCell ref="B10:D10"/>
    <mergeCell ref="A12:D12"/>
    <mergeCell ref="B13:C13"/>
    <mergeCell ref="A14:A15"/>
    <mergeCell ref="B14:B15"/>
    <mergeCell ref="C14:C15"/>
    <mergeCell ref="D14:D15"/>
    <mergeCell ref="B2:D2"/>
    <mergeCell ref="B3:D3"/>
    <mergeCell ref="B4:D4"/>
    <mergeCell ref="B6:D6"/>
    <mergeCell ref="B7:D7"/>
    <mergeCell ref="B8:E8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1.140625" style="0" customWidth="1"/>
    <col min="2" max="2" width="22.421875" style="0" customWidth="1"/>
    <col min="3" max="3" width="61.57421875" style="0" customWidth="1"/>
  </cols>
  <sheetData>
    <row r="2" spans="1:5" ht="12.75">
      <c r="A2" s="117"/>
      <c r="B2" s="4"/>
      <c r="C2" s="184" t="s">
        <v>179</v>
      </c>
      <c r="D2" s="184"/>
      <c r="E2" s="184"/>
    </row>
    <row r="3" spans="1:5" ht="12.75">
      <c r="A3" s="117"/>
      <c r="B3" s="4"/>
      <c r="C3" s="185" t="s">
        <v>227</v>
      </c>
      <c r="D3" s="185"/>
      <c r="E3" s="185"/>
    </row>
    <row r="4" spans="1:5" ht="12.75">
      <c r="A4" s="117"/>
      <c r="B4" s="4"/>
      <c r="C4" s="185" t="s">
        <v>180</v>
      </c>
      <c r="D4" s="185"/>
      <c r="E4" s="185"/>
    </row>
    <row r="5" spans="1:5" ht="12.75">
      <c r="A5" s="117"/>
      <c r="B5" s="4"/>
      <c r="C5" s="68" t="s">
        <v>181</v>
      </c>
      <c r="D5" s="68"/>
      <c r="E5" s="114"/>
    </row>
    <row r="6" spans="1:5" ht="12.75">
      <c r="A6" s="117"/>
      <c r="B6" s="4"/>
      <c r="C6" s="185" t="str">
        <f>прил1!A5</f>
        <v>                                                                           25 декабря 2019 г. № 23</v>
      </c>
      <c r="D6" s="185"/>
      <c r="E6" s="185"/>
    </row>
    <row r="7" spans="1:5" ht="12.75">
      <c r="A7" s="117"/>
      <c r="B7" s="4"/>
      <c r="C7" s="186" t="s">
        <v>234</v>
      </c>
      <c r="D7" s="186"/>
      <c r="E7" s="186"/>
    </row>
    <row r="8" spans="1:5" ht="12.75">
      <c r="A8" s="117"/>
      <c r="B8" s="4"/>
      <c r="C8" s="186" t="s">
        <v>240</v>
      </c>
      <c r="D8" s="186"/>
      <c r="E8" s="186"/>
    </row>
    <row r="9" spans="1:5" ht="12.75">
      <c r="A9" s="117"/>
      <c r="B9" s="4"/>
      <c r="C9" s="185" t="s">
        <v>202</v>
      </c>
      <c r="D9" s="185"/>
      <c r="E9" s="185"/>
    </row>
    <row r="10" spans="1:5" ht="12.75">
      <c r="A10" s="117"/>
      <c r="B10" s="4"/>
      <c r="C10" s="185" t="s">
        <v>203</v>
      </c>
      <c r="D10" s="185"/>
      <c r="E10" s="185"/>
    </row>
    <row r="11" spans="1:5" ht="15.75">
      <c r="A11" s="190" t="s">
        <v>204</v>
      </c>
      <c r="B11" s="190"/>
      <c r="C11" s="190"/>
      <c r="D11" s="1"/>
      <c r="E11" s="1"/>
    </row>
    <row r="12" spans="1:5" ht="15.75" customHeight="1">
      <c r="A12" s="118"/>
      <c r="B12" s="195" t="s">
        <v>205</v>
      </c>
      <c r="C12" s="195"/>
      <c r="D12" s="1"/>
      <c r="E12" s="1"/>
    </row>
    <row r="13" spans="1:5" ht="12.75">
      <c r="A13" s="191" t="s">
        <v>140</v>
      </c>
      <c r="B13" s="192"/>
      <c r="C13" s="193" t="s">
        <v>141</v>
      </c>
      <c r="D13" s="69"/>
      <c r="E13" s="69"/>
    </row>
    <row r="14" spans="1:5" ht="36">
      <c r="A14" s="119" t="s">
        <v>142</v>
      </c>
      <c r="B14" s="120" t="s">
        <v>143</v>
      </c>
      <c r="C14" s="194"/>
      <c r="D14" s="1"/>
      <c r="E14" s="1"/>
    </row>
    <row r="15" spans="1:5" ht="27.75" customHeight="1">
      <c r="A15" s="121" t="s">
        <v>171</v>
      </c>
      <c r="B15" s="72"/>
      <c r="C15" s="122" t="s">
        <v>144</v>
      </c>
      <c r="D15" s="1"/>
      <c r="E15" s="1"/>
    </row>
    <row r="16" spans="1:5" ht="64.5" customHeight="1">
      <c r="A16" s="121" t="s">
        <v>171</v>
      </c>
      <c r="B16" s="123" t="s">
        <v>145</v>
      </c>
      <c r="C16" s="124" t="s">
        <v>146</v>
      </c>
      <c r="D16" s="1"/>
      <c r="E16" s="1"/>
    </row>
    <row r="17" spans="1:5" ht="25.5" customHeight="1">
      <c r="A17" s="121" t="s">
        <v>171</v>
      </c>
      <c r="B17" s="123" t="s">
        <v>147</v>
      </c>
      <c r="C17" s="72" t="s">
        <v>148</v>
      </c>
      <c r="D17" s="1"/>
      <c r="E17" s="1"/>
    </row>
    <row r="18" spans="1:5" ht="19.5" customHeight="1">
      <c r="A18" s="121" t="s">
        <v>171</v>
      </c>
      <c r="B18" s="123" t="s">
        <v>149</v>
      </c>
      <c r="C18" s="72" t="s">
        <v>88</v>
      </c>
      <c r="D18" s="1" t="s">
        <v>150</v>
      </c>
      <c r="E18" s="1"/>
    </row>
    <row r="19" spans="1:5" ht="18" customHeight="1">
      <c r="A19" s="121" t="s">
        <v>171</v>
      </c>
      <c r="B19" s="123" t="s">
        <v>151</v>
      </c>
      <c r="C19" s="72" t="s">
        <v>89</v>
      </c>
      <c r="D19" s="1"/>
      <c r="E19" s="1"/>
    </row>
    <row r="20" spans="1:5" ht="19.5" customHeight="1">
      <c r="A20" s="121" t="s">
        <v>171</v>
      </c>
      <c r="B20" s="123" t="s">
        <v>152</v>
      </c>
      <c r="C20" s="72" t="s">
        <v>90</v>
      </c>
      <c r="D20" s="1"/>
      <c r="E20" s="1"/>
    </row>
    <row r="21" spans="1:5" ht="27" customHeight="1">
      <c r="A21" s="121" t="s">
        <v>171</v>
      </c>
      <c r="B21" s="123" t="s">
        <v>206</v>
      </c>
      <c r="C21" s="72" t="s">
        <v>153</v>
      </c>
      <c r="D21" s="1"/>
      <c r="E21" s="1"/>
    </row>
    <row r="22" spans="1:5" ht="31.5" customHeight="1">
      <c r="A22" s="121" t="s">
        <v>171</v>
      </c>
      <c r="B22" s="123" t="s">
        <v>207</v>
      </c>
      <c r="C22" s="72" t="s">
        <v>130</v>
      </c>
      <c r="D22" s="1"/>
      <c r="E22" s="1"/>
    </row>
    <row r="23" spans="1:5" ht="19.5" customHeight="1">
      <c r="A23" s="121" t="s">
        <v>171</v>
      </c>
      <c r="B23" s="123" t="s">
        <v>208</v>
      </c>
      <c r="C23" s="72" t="s">
        <v>154</v>
      </c>
      <c r="D23" s="1"/>
      <c r="E23" s="1"/>
    </row>
    <row r="24" spans="1:5" ht="29.25" customHeight="1">
      <c r="A24" s="121" t="s">
        <v>171</v>
      </c>
      <c r="B24" s="123" t="s">
        <v>209</v>
      </c>
      <c r="C24" s="72" t="s">
        <v>134</v>
      </c>
      <c r="D24" s="1"/>
      <c r="E24" s="1"/>
    </row>
    <row r="25" spans="1:5" ht="17.25" customHeight="1">
      <c r="A25" s="121" t="s">
        <v>171</v>
      </c>
      <c r="B25" s="123" t="s">
        <v>210</v>
      </c>
      <c r="C25" s="124" t="s">
        <v>155</v>
      </c>
      <c r="D25" s="1"/>
      <c r="E25" s="1"/>
    </row>
    <row r="26" spans="1:5" ht="48.75" customHeight="1">
      <c r="A26" s="121" t="s">
        <v>171</v>
      </c>
      <c r="B26" s="123" t="s">
        <v>211</v>
      </c>
      <c r="C26" s="124" t="s">
        <v>156</v>
      </c>
      <c r="D26" s="1"/>
      <c r="E26" s="1"/>
    </row>
    <row r="27" spans="1:5" ht="24.75" customHeight="1">
      <c r="A27" s="121" t="s">
        <v>171</v>
      </c>
      <c r="B27" s="123" t="s">
        <v>212</v>
      </c>
      <c r="C27" s="124" t="s">
        <v>157</v>
      </c>
      <c r="D27" s="1"/>
      <c r="E27" s="1"/>
    </row>
    <row r="28" spans="1:5" ht="68.25" customHeight="1">
      <c r="A28" s="121" t="s">
        <v>171</v>
      </c>
      <c r="B28" s="123" t="s">
        <v>158</v>
      </c>
      <c r="C28" s="72" t="s">
        <v>159</v>
      </c>
      <c r="D28" s="1"/>
      <c r="E28" s="1"/>
    </row>
    <row r="29" spans="1:5" ht="42.75" customHeight="1">
      <c r="A29" s="121" t="s">
        <v>171</v>
      </c>
      <c r="B29" s="123" t="s">
        <v>213</v>
      </c>
      <c r="C29" s="124" t="s">
        <v>160</v>
      </c>
      <c r="D29" s="1"/>
      <c r="E29" s="1"/>
    </row>
  </sheetData>
  <sheetProtection/>
  <mergeCells count="12">
    <mergeCell ref="C9:E9"/>
    <mergeCell ref="C10:E10"/>
    <mergeCell ref="A11:C11"/>
    <mergeCell ref="A13:B13"/>
    <mergeCell ref="C13:C14"/>
    <mergeCell ref="B12:C12"/>
    <mergeCell ref="C8:E8"/>
    <mergeCell ref="C2:E2"/>
    <mergeCell ref="C3:E3"/>
    <mergeCell ref="C4:E4"/>
    <mergeCell ref="C6:E6"/>
    <mergeCell ref="C7:E7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СПСээр-хавак</dc:creator>
  <cp:keywords/>
  <dc:description/>
  <cp:lastModifiedBy>СПС Хемчик</cp:lastModifiedBy>
  <cp:lastPrinted>2020-02-06T04:12:34Z</cp:lastPrinted>
  <dcterms:created xsi:type="dcterms:W3CDTF">2017-12-13T13:45:26Z</dcterms:created>
  <dcterms:modified xsi:type="dcterms:W3CDTF">2020-04-16T09:08:38Z</dcterms:modified>
  <cp:category/>
  <cp:version/>
  <cp:contentType/>
  <cp:contentStatus/>
</cp:coreProperties>
</file>