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371" windowWidth="10215" windowHeight="9720" tabRatio="911" activeTab="13"/>
  </bookViews>
  <sheets>
    <sheet name="мастер-лист" sheetId="1" r:id="rId1"/>
    <sheet name="в ПП юш" sheetId="2" r:id="rId2"/>
    <sheet name="в КП юш" sheetId="3" r:id="rId3"/>
    <sheet name="в ПП юр" sheetId="4" r:id="rId4"/>
    <sheet name="в КП юр" sheetId="5" r:id="rId5"/>
    <sheet name="в ЛП юр" sheetId="6" r:id="rId6"/>
    <sheet name="МП" sheetId="7" r:id="rId7"/>
    <sheet name="СП 1" sheetId="8" r:id="rId8"/>
    <sheet name="К 1" sheetId="9" r:id="rId9"/>
    <sheet name="К 2" sheetId="10" r:id="rId10"/>
    <sheet name="К 3" sheetId="11" r:id="rId11"/>
    <sheet name="К 4" sheetId="12" r:id="rId12"/>
    <sheet name="К 5" sheetId="13" r:id="rId13"/>
    <sheet name="К 6" sheetId="14" r:id="rId14"/>
  </sheets>
  <definedNames>
    <definedName name="_xlnm.Print_Titles" localSheetId="4">'в КП юр'!$9:$10</definedName>
    <definedName name="_xlnm.Print_Titles" localSheetId="2">'в КП юш'!$9:$10</definedName>
    <definedName name="_xlnm.Print_Titles" localSheetId="5">'в ЛП юр'!$9:$10</definedName>
    <definedName name="_xlnm.Print_Titles" localSheetId="3">'в ПП юр'!$9:$10</definedName>
    <definedName name="_xlnm.Print_Titles" localSheetId="1">'в ПП юш'!$9:$10</definedName>
    <definedName name="_xlnm.Print_Titles" localSheetId="8">'К 1'!$8:$10</definedName>
    <definedName name="_xlnm.Print_Titles" localSheetId="9">'К 2'!$8:$10</definedName>
    <definedName name="_xlnm.Print_Titles" localSheetId="10">'К 3'!$8:$10</definedName>
    <definedName name="_xlnm.Print_Titles" localSheetId="11">'К 4'!$8:$9</definedName>
    <definedName name="_xlnm.Print_Titles" localSheetId="12">'К 5'!$8:$10</definedName>
    <definedName name="_xlnm.Print_Titles" localSheetId="13">'К 6'!$8:$10</definedName>
    <definedName name="_xlnm.Print_Titles" localSheetId="0">'мастер-лист'!$6:$6</definedName>
    <definedName name="_xlnm.Print_Titles" localSheetId="6">'МП'!$9:$10</definedName>
    <definedName name="_xlnm.Print_Titles" localSheetId="7">'СП 1'!$9:$10</definedName>
    <definedName name="_xlnm.Print_Area" localSheetId="4">'в КП юр'!$A$2:$V$23</definedName>
    <definedName name="_xlnm.Print_Area" localSheetId="2">'в КП юш'!$A$2:$V$21</definedName>
    <definedName name="_xlnm.Print_Area" localSheetId="5">'в ЛП юр'!$A$2:$V$19</definedName>
    <definedName name="_xlnm.Print_Area" localSheetId="3">'в ПП юр'!$A$2:$V$23</definedName>
    <definedName name="_xlnm.Print_Area" localSheetId="1">'в ПП юш'!$A$2:$V$21</definedName>
    <definedName name="_xlnm.Print_Area" localSheetId="8">'К 1'!$A$2:$M$40</definedName>
    <definedName name="_xlnm.Print_Area" localSheetId="9">'К 2'!$A$2:$N$35</definedName>
    <definedName name="_xlnm.Print_Area" localSheetId="10">'К 3'!$A$2:$N$33</definedName>
    <definedName name="_xlnm.Print_Area" localSheetId="11">'К 4'!$A$2:$K$37</definedName>
    <definedName name="_xlnm.Print_Area" localSheetId="12">'К 5'!$A$2:$N$31</definedName>
    <definedName name="_xlnm.Print_Area" localSheetId="13">'К 6'!$A$2:$N$34</definedName>
    <definedName name="_xlnm.Print_Area" localSheetId="0">'мастер-лист'!$A$1:$K$87</definedName>
    <definedName name="_xlnm.Print_Area" localSheetId="6">'МП'!$A$2:$V$17</definedName>
    <definedName name="_xlnm.Print_Area" localSheetId="7">'СП 1'!$A$2:$V$17</definedName>
  </definedNames>
  <calcPr fullCalcOnLoad="1"/>
</workbook>
</file>

<file path=xl/sharedStrings.xml><?xml version="1.0" encoding="utf-8"?>
<sst xmlns="http://schemas.openxmlformats.org/spreadsheetml/2006/main" count="2764" uniqueCount="651">
  <si>
    <r>
      <t xml:space="preserve">Иллюстратор - 04, </t>
    </r>
    <r>
      <rPr>
        <sz val="7.5"/>
        <rFont val="Verdana"/>
        <family val="2"/>
      </rPr>
      <t>с-рыж, жер., буд.,
1 кон.арм., Изюм - Стрелка</t>
    </r>
  </si>
  <si>
    <r>
      <t xml:space="preserve">Помол - 97, </t>
    </r>
    <r>
      <rPr>
        <sz val="7.5"/>
        <rFont val="Verdana"/>
        <family val="2"/>
      </rPr>
      <t>булан., жер., тракен.,
Пермь, Папуас - Мольба</t>
    </r>
  </si>
  <si>
    <r>
      <t xml:space="preserve">Ландинер - 02, </t>
    </r>
    <r>
      <rPr>
        <sz val="7.5"/>
        <rFont val="Verdana"/>
        <family val="2"/>
      </rPr>
      <t>т.гнед., мер., ольден,
Германия, Landrebell - Gudena</t>
    </r>
  </si>
  <si>
    <r>
      <t xml:space="preserve">Эдинбург - 02, </t>
    </r>
    <r>
      <rPr>
        <sz val="7.5"/>
        <rFont val="Verdana"/>
        <family val="2"/>
      </rPr>
      <t>гнед., жер., тракен.,
Ростовск.обл., Дукат - Экта</t>
    </r>
  </si>
  <si>
    <r>
      <t>Мейби - 01,</t>
    </r>
    <r>
      <rPr>
        <sz val="7"/>
        <rFont val="Verdana"/>
        <family val="2"/>
      </rPr>
      <t xml:space="preserve"> рыж., коб., тракен.,
Красноярск, Берн - Малина</t>
    </r>
  </si>
  <si>
    <r>
      <t xml:space="preserve">Набат - 98, </t>
    </r>
    <r>
      <rPr>
        <sz val="7"/>
        <rFont val="Verdana"/>
        <family val="2"/>
      </rPr>
      <t>сер., мер., терск.,
Екатеринбург, Бостон - Нутрия</t>
    </r>
  </si>
  <si>
    <r>
      <t>Обрыв - 96,</t>
    </r>
    <r>
      <rPr>
        <sz val="7"/>
        <rFont val="Verdana"/>
        <family val="2"/>
      </rPr>
      <t xml:space="preserve"> гнед., жер., тракенен.,
к/з Кирова, Верстовой - Опера</t>
    </r>
  </si>
  <si>
    <r>
      <t xml:space="preserve">Парадокс - 99, </t>
    </r>
    <r>
      <rPr>
        <sz val="7"/>
        <rFont val="Verdana"/>
        <family val="2"/>
      </rPr>
      <t>т.гнед., жер., англ-буд., 
Свердл.обл., Аппатит - Плеяда</t>
    </r>
  </si>
  <si>
    <r>
      <t xml:space="preserve">Акбар - 01, </t>
    </r>
    <r>
      <rPr>
        <sz val="7"/>
        <rFont val="Verdana"/>
        <family val="2"/>
      </rPr>
      <t>сер., жер., тракен., 
Омск, Берн - Кохта</t>
    </r>
  </si>
  <si>
    <r>
      <t xml:space="preserve">Хазархан - 94, </t>
    </r>
    <r>
      <rPr>
        <sz val="7"/>
        <rFont val="Verdana"/>
        <family val="2"/>
      </rPr>
      <t>ворон., жер., тракенен.,
Красноярск, Хорезм - Хампа</t>
    </r>
  </si>
  <si>
    <r>
      <t xml:space="preserve">Блейд Поинт - 02, </t>
    </r>
    <r>
      <rPr>
        <sz val="7"/>
        <rFont val="Verdana"/>
        <family val="2"/>
      </rPr>
      <t>карак., жер., тракен.,
Москва, Пинцет - Бархатная</t>
    </r>
  </si>
  <si>
    <r>
      <t>Вабик - 01,</t>
    </r>
    <r>
      <rPr>
        <sz val="7"/>
        <rFont val="Verdana"/>
        <family val="2"/>
      </rPr>
      <t xml:space="preserve"> гнед., жер., араб.чк,
Самара, Бисер - Вага</t>
    </r>
  </si>
  <si>
    <r>
      <t xml:space="preserve">Дрезден - 00, </t>
    </r>
    <r>
      <rPr>
        <sz val="7"/>
        <rFont val="Verdana"/>
        <family val="2"/>
      </rPr>
      <t>вор., жер., трак-ганов., 
Беларусь, Драгун - Десна</t>
    </r>
  </si>
  <si>
    <r>
      <t xml:space="preserve">Капрал-02, </t>
    </r>
    <r>
      <rPr>
        <sz val="7"/>
        <rFont val="Verdana"/>
        <family val="2"/>
      </rPr>
      <t>мер., англ-рыс.,
Тюм.обл, Апполон - Камила</t>
    </r>
  </si>
  <si>
    <r>
      <t xml:space="preserve">Престиж- 97, </t>
    </r>
    <r>
      <rPr>
        <sz val="7"/>
        <rFont val="Verdana"/>
        <family val="2"/>
      </rPr>
      <t xml:space="preserve">жер, рус.рыс., 
ГЗК Тюменская. </t>
    </r>
  </si>
  <si>
    <r>
      <t>Хорск - 98,</t>
    </r>
    <r>
      <rPr>
        <sz val="7"/>
        <rFont val="Verdana"/>
        <family val="2"/>
      </rPr>
      <t xml:space="preserve"> сер., жер., тракен., 
КрасГАУ, Купчий - Хампа</t>
    </r>
  </si>
  <si>
    <r>
      <t xml:space="preserve">Виллиаф - 01, </t>
    </r>
    <r>
      <rPr>
        <sz val="7"/>
        <rFont val="Verdana"/>
        <family val="2"/>
      </rPr>
      <t>гнед., мер., ганновер.,
Белорусия, Возгон - Фортуна</t>
    </r>
  </si>
  <si>
    <r>
      <t>Жребий - 00,</t>
    </r>
    <r>
      <rPr>
        <sz val="7"/>
        <rFont val="Verdana"/>
        <family val="2"/>
      </rPr>
      <t xml:space="preserve"> гнед., жер., буден.,
Брянская СХА, Жасмин - Поэзия</t>
    </r>
  </si>
  <si>
    <r>
      <t>Арго - 91,</t>
    </r>
    <r>
      <rPr>
        <sz val="7"/>
        <rFont val="Verdana"/>
        <family val="2"/>
      </rPr>
      <t xml:space="preserve"> гнед., жер., англ-буд., 
к/з Орос, Антракт - Гавань</t>
    </r>
  </si>
  <si>
    <r>
      <t xml:space="preserve">Бристоль - 96, </t>
    </r>
    <r>
      <rPr>
        <sz val="7"/>
        <rFont val="Verdana"/>
        <family val="2"/>
      </rPr>
      <t>рыж., жер., англ-рыс., 
Омск, Гудзон - Бегония</t>
    </r>
  </si>
  <si>
    <r>
      <t xml:space="preserve">Водолей -98, </t>
    </r>
    <r>
      <rPr>
        <sz val="7"/>
        <rFont val="Verdana"/>
        <family val="2"/>
      </rPr>
      <t>ворон., мер., тракенен.,
Агрофирма Красносел., Водопад-Лилия.</t>
    </r>
  </si>
  <si>
    <r>
      <t xml:space="preserve">Загира - 91, </t>
    </r>
    <r>
      <rPr>
        <sz val="7"/>
        <rFont val="Verdana"/>
        <family val="2"/>
      </rPr>
      <t>т-рыж., коб., буден., 
к/зОктябрьский, Забар - Гиза</t>
    </r>
  </si>
  <si>
    <r>
      <t xml:space="preserve">Кристл Прайд - 97, </t>
    </r>
    <r>
      <rPr>
        <sz val="7"/>
        <rFont val="Verdana"/>
        <family val="2"/>
      </rPr>
      <t>сер., жер., тракен.,
КрасГАУ, Павлин - Кохта</t>
    </r>
  </si>
  <si>
    <r>
      <t xml:space="preserve">Латифундия - 95, </t>
    </r>
    <r>
      <rPr>
        <sz val="7"/>
        <rFont val="Verdana"/>
        <family val="2"/>
      </rPr>
      <t>гнед., коб., ЧКВ, 
к/з Орос, Фазан - Лента</t>
    </r>
  </si>
  <si>
    <r>
      <t>На-на - 91,</t>
    </r>
    <r>
      <rPr>
        <sz val="7"/>
        <rFont val="Verdana"/>
        <family val="2"/>
      </rPr>
      <t xml:space="preserve"> рыж, мер., буден., 
к/з Октябрьский, Натуралист-Анапа</t>
    </r>
  </si>
  <si>
    <r>
      <t>Ривьера - 00,</t>
    </r>
    <r>
      <rPr>
        <sz val="7"/>
        <rFont val="Verdana"/>
        <family val="2"/>
      </rPr>
      <t xml:space="preserve"> пег., коб., б/п,
Алтай, Рафаэль</t>
    </r>
  </si>
  <si>
    <r>
      <t xml:space="preserve">Родник - 94, </t>
    </r>
    <r>
      <rPr>
        <sz val="7"/>
        <rFont val="Verdana"/>
        <family val="2"/>
      </rPr>
      <t>рыж., жер., ганов-буден., 
к/зОрос, Доступ - Рудокопка</t>
    </r>
  </si>
  <si>
    <r>
      <t xml:space="preserve">Тихий - 96, </t>
    </r>
    <r>
      <rPr>
        <sz val="7"/>
        <rFont val="Verdana"/>
        <family val="2"/>
      </rPr>
      <t>т-гнед., жер., тракен., 
Омск, Хлорофилл - Печера</t>
    </r>
  </si>
  <si>
    <r>
      <t xml:space="preserve">Марс - 99, </t>
    </r>
    <r>
      <rPr>
        <sz val="7"/>
        <rFont val="Verdana"/>
        <family val="2"/>
      </rPr>
      <t>гнед., мер., ахалтек., 
Алтайск.край, неизв.</t>
    </r>
  </si>
  <si>
    <r>
      <t xml:space="preserve">Банкир - 00, </t>
    </r>
    <r>
      <rPr>
        <sz val="7"/>
        <rFont val="Verdana"/>
        <family val="2"/>
      </rPr>
      <t>гнед., мер., англ-буд.,
Тюм.обл., Кожух - Бирюса II</t>
    </r>
  </si>
  <si>
    <t>Владелец</t>
  </si>
  <si>
    <t>КМС</t>
  </si>
  <si>
    <t>2</t>
  </si>
  <si>
    <t>МС</t>
  </si>
  <si>
    <t>000601</t>
  </si>
  <si>
    <t>Тюменская обл. ОСДЮСШОР ТГСХА</t>
  </si>
  <si>
    <t>000522</t>
  </si>
  <si>
    <t>000505</t>
  </si>
  <si>
    <t>Евсеев А.В.</t>
  </si>
  <si>
    <t>1</t>
  </si>
  <si>
    <t>3</t>
  </si>
  <si>
    <t>б/р</t>
  </si>
  <si>
    <t>ТГСХА</t>
  </si>
  <si>
    <t>Чуланов И.И.</t>
  </si>
  <si>
    <t>66к004</t>
  </si>
  <si>
    <t>001342</t>
  </si>
  <si>
    <t>003192</t>
  </si>
  <si>
    <t>001429</t>
  </si>
  <si>
    <t>000016</t>
  </si>
  <si>
    <t>001611</t>
  </si>
  <si>
    <t>001864</t>
  </si>
  <si>
    <t>003193</t>
  </si>
  <si>
    <t>Косенков В.В.</t>
  </si>
  <si>
    <t>Дубинина О.В</t>
  </si>
  <si>
    <t>Скоморох О.М.</t>
  </si>
  <si>
    <t>Казанцев М.Г.</t>
  </si>
  <si>
    <t>001339</t>
  </si>
  <si>
    <t>б/н</t>
  </si>
  <si>
    <t>001612</t>
  </si>
  <si>
    <t>000504</t>
  </si>
  <si>
    <t>000235</t>
  </si>
  <si>
    <t>А 0096</t>
  </si>
  <si>
    <t>000503</t>
  </si>
  <si>
    <t>А 0097</t>
  </si>
  <si>
    <t>001613</t>
  </si>
  <si>
    <t>А 0084</t>
  </si>
  <si>
    <t>Перепрыжка</t>
  </si>
  <si>
    <t>Время</t>
  </si>
  <si>
    <t>Место</t>
  </si>
  <si>
    <t>%</t>
  </si>
  <si>
    <t>Главный судья</t>
  </si>
  <si>
    <t>Главный секретарь</t>
  </si>
  <si>
    <t>Выездка</t>
  </si>
  <si>
    <t>Технические результаты</t>
  </si>
  <si>
    <t>Звание, разряд</t>
  </si>
  <si>
    <t>Команда, регион</t>
  </si>
  <si>
    <t>Кол. ошиб.</t>
  </si>
  <si>
    <t>Всего баллов</t>
  </si>
  <si>
    <t>72к001</t>
  </si>
  <si>
    <t>72к019</t>
  </si>
  <si>
    <t>660011</t>
  </si>
  <si>
    <t>720013</t>
  </si>
  <si>
    <t>опл.</t>
  </si>
  <si>
    <t>72к011</t>
  </si>
  <si>
    <t>72к003</t>
  </si>
  <si>
    <t>72к015</t>
  </si>
  <si>
    <t>72к017</t>
  </si>
  <si>
    <t>72к004</t>
  </si>
  <si>
    <t xml:space="preserve">Преодоление препятствий </t>
  </si>
  <si>
    <t>Результат</t>
  </si>
  <si>
    <t>Маршрут</t>
  </si>
  <si>
    <t>001343</t>
  </si>
  <si>
    <t>000391</t>
  </si>
  <si>
    <t>Назмутдинова Н.В.</t>
  </si>
  <si>
    <t>720014</t>
  </si>
  <si>
    <t>Тюменская обл.
КСК "Олимпия"</t>
  </si>
  <si>
    <t>Свердловская обл.
СДЮСШОР</t>
  </si>
  <si>
    <t>001427</t>
  </si>
  <si>
    <t>000501</t>
  </si>
  <si>
    <t>Тюменская обл.
Ч.В. Евсеев А.В.</t>
  </si>
  <si>
    <t>Тюменская обл.
Ч.В. Чуланов И.И.</t>
  </si>
  <si>
    <t>Баллы</t>
  </si>
  <si>
    <t>002793</t>
  </si>
  <si>
    <t>001047</t>
  </si>
  <si>
    <t>000692</t>
  </si>
  <si>
    <t>006130</t>
  </si>
  <si>
    <t>000572</t>
  </si>
  <si>
    <t>004056</t>
  </si>
  <si>
    <t>000685</t>
  </si>
  <si>
    <t>001033</t>
  </si>
  <si>
    <t>Челябинская обл.,
ОГУ КСК Рифей</t>
  </si>
  <si>
    <t>005272</t>
  </si>
  <si>
    <t>Челябинская обл.,
частный владелец</t>
  </si>
  <si>
    <t>Свердловская обл.
частный владелец</t>
  </si>
  <si>
    <t>003669</t>
  </si>
  <si>
    <t>005919</t>
  </si>
  <si>
    <t>000561</t>
  </si>
  <si>
    <t>005918</t>
  </si>
  <si>
    <t>005915</t>
  </si>
  <si>
    <t>Харинова Ж.Ю.</t>
  </si>
  <si>
    <t>Тюменская обл.
частный владелец</t>
  </si>
  <si>
    <t>Филина Н.А.</t>
  </si>
  <si>
    <t>005678</t>
  </si>
  <si>
    <t>005595</t>
  </si>
  <si>
    <t>Тюменская обл. ОСДЮСШОР / СДЮШОР№1</t>
  </si>
  <si>
    <t>72к009</t>
  </si>
  <si>
    <t>72к007</t>
  </si>
  <si>
    <t>Мастер-лист</t>
  </si>
  <si>
    <t>№ п/п</t>
  </si>
  <si>
    <t>№ лошади</t>
  </si>
  <si>
    <t>Рег.№</t>
  </si>
  <si>
    <t>Тренер</t>
  </si>
  <si>
    <t>Отметка ветеринарной инспекции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</si>
  <si>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</si>
  <si>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</si>
  <si>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Place</t>
  </si>
  <si>
    <t>Rider_ID</t>
  </si>
  <si>
    <t>Horse_ID</t>
  </si>
  <si>
    <t>1Rpp</t>
  </si>
  <si>
    <t>1Rt</t>
  </si>
  <si>
    <t>JOpp</t>
  </si>
  <si>
    <t>JOt</t>
  </si>
  <si>
    <t>Вып.
норм.</t>
  </si>
  <si>
    <t>ш.о.</t>
  </si>
  <si>
    <t>1Rps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</si>
  <si>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</si>
  <si>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</si>
  <si>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Perc1</t>
  </si>
  <si>
    <t>Perc2</t>
  </si>
  <si>
    <t>Perc3</t>
  </si>
  <si>
    <t>PercSum</t>
  </si>
  <si>
    <t>Всего %</t>
  </si>
  <si>
    <t>C</t>
  </si>
  <si>
    <t>ОГУ КСК Рифей</t>
  </si>
  <si>
    <t>Валуева Е.</t>
  </si>
  <si>
    <t>720025
опл.</t>
  </si>
  <si>
    <t>Ремезов В.В.</t>
  </si>
  <si>
    <t>Цыкина С.Ю.</t>
  </si>
  <si>
    <t>72к013</t>
  </si>
  <si>
    <t>Тюменская обл.
Ипподром</t>
  </si>
  <si>
    <t>Тюменская обл.
ООО СОКК "Каскад"</t>
  </si>
  <si>
    <t>001344</t>
  </si>
  <si>
    <t>канд.</t>
  </si>
  <si>
    <t>000502</t>
  </si>
  <si>
    <t>юн.</t>
  </si>
  <si>
    <t>Полукаров В.</t>
  </si>
  <si>
    <t>Омская область
ООДЮКСЦ</t>
  </si>
  <si>
    <t>003592</t>
  </si>
  <si>
    <t>000665</t>
  </si>
  <si>
    <t>Криворучко О.</t>
  </si>
  <si>
    <t>Бойко Е.</t>
  </si>
  <si>
    <t>Гисс О.</t>
  </si>
  <si>
    <t>001389</t>
  </si>
  <si>
    <t>005695</t>
  </si>
  <si>
    <t>003888</t>
  </si>
  <si>
    <t>006379</t>
  </si>
  <si>
    <t>004697</t>
  </si>
  <si>
    <t>006380</t>
  </si>
  <si>
    <t>003988</t>
  </si>
  <si>
    <t>006038</t>
  </si>
  <si>
    <t>п/ф Боровская</t>
  </si>
  <si>
    <t>Тюменская обл.
ОСДЮСШОР</t>
  </si>
  <si>
    <t>000909</t>
  </si>
  <si>
    <t>006376</t>
  </si>
  <si>
    <t>72к006</t>
  </si>
  <si>
    <t>Тюменская обл.
СДЮШОР Ипподром</t>
  </si>
  <si>
    <t>002682</t>
  </si>
  <si>
    <r>
      <t xml:space="preserve">ШИПОВА
</t>
    </r>
    <r>
      <rPr>
        <sz val="10"/>
        <rFont val="Times New Roman"/>
        <family val="1"/>
      </rPr>
      <t>Наталья, 1982</t>
    </r>
  </si>
  <si>
    <t>003794</t>
  </si>
  <si>
    <t>Шипова Н.В.</t>
  </si>
  <si>
    <t>Пермский край
КСК "Главстрой"</t>
  </si>
  <si>
    <t>001783</t>
  </si>
  <si>
    <t>001760</t>
  </si>
  <si>
    <r>
      <t xml:space="preserve">СЕРЕДОВА
</t>
    </r>
    <r>
      <rPr>
        <sz val="10"/>
        <rFont val="Times New Roman"/>
        <family val="1"/>
      </rPr>
      <t>Юлия, 1993</t>
    </r>
  </si>
  <si>
    <r>
      <t xml:space="preserve">ДАНИЛИН
</t>
    </r>
    <r>
      <rPr>
        <sz val="10"/>
        <rFont val="Times New Roman"/>
        <family val="1"/>
      </rPr>
      <t>Кирилл, 1992</t>
    </r>
  </si>
  <si>
    <r>
      <t xml:space="preserve">ГИСС
</t>
    </r>
    <r>
      <rPr>
        <sz val="10"/>
        <rFont val="Times New Roman"/>
        <family val="1"/>
      </rPr>
      <t>Ольга, 1972</t>
    </r>
  </si>
  <si>
    <r>
      <t xml:space="preserve">КАРИН
</t>
    </r>
    <r>
      <rPr>
        <sz val="10"/>
        <rFont val="Times New Roman"/>
        <family val="1"/>
      </rPr>
      <t>Руслан, 1985</t>
    </r>
  </si>
  <si>
    <r>
      <t>КАРИН</t>
    </r>
    <r>
      <rPr>
        <sz val="10"/>
        <rFont val="Times New Roman"/>
        <family val="1"/>
      </rPr>
      <t xml:space="preserve">
Руслан, 1985</t>
    </r>
  </si>
  <si>
    <r>
      <t xml:space="preserve">ЗУЕВА
</t>
    </r>
    <r>
      <rPr>
        <sz val="10"/>
        <rFont val="Times New Roman"/>
        <family val="1"/>
      </rPr>
      <t>Елена, 1983</t>
    </r>
  </si>
  <si>
    <r>
      <t xml:space="preserve">ЛАВРОВ
</t>
    </r>
    <r>
      <rPr>
        <sz val="10"/>
        <rFont val="Times New Roman"/>
        <family val="1"/>
      </rPr>
      <t>Александр, 1991</t>
    </r>
  </si>
  <si>
    <r>
      <t xml:space="preserve">ВАЛУЕВА
</t>
    </r>
    <r>
      <rPr>
        <sz val="10"/>
        <rFont val="Times New Roman"/>
        <family val="1"/>
      </rPr>
      <t>Елизавета, 1995</t>
    </r>
  </si>
  <si>
    <t>МУФОК "Олимп"</t>
  </si>
  <si>
    <t>Бондаренко Е.Е.</t>
  </si>
  <si>
    <r>
      <t xml:space="preserve">УВАРОВА
</t>
    </r>
    <r>
      <rPr>
        <sz val="10"/>
        <rFont val="Times New Roman"/>
        <family val="1"/>
      </rPr>
      <t>Анита, 1994</t>
    </r>
  </si>
  <si>
    <r>
      <t xml:space="preserve">МАНУИЛОВА
</t>
    </r>
    <r>
      <rPr>
        <sz val="10"/>
        <rFont val="Times New Roman"/>
        <family val="1"/>
      </rPr>
      <t>Наталья, 1997</t>
    </r>
  </si>
  <si>
    <r>
      <t xml:space="preserve">ШАХОВА
</t>
    </r>
    <r>
      <rPr>
        <sz val="10"/>
        <rFont val="Times New Roman"/>
        <family val="1"/>
      </rPr>
      <t>Арина, 1988</t>
    </r>
  </si>
  <si>
    <r>
      <t xml:space="preserve">КУЛИШ
</t>
    </r>
    <r>
      <rPr>
        <sz val="10"/>
        <rFont val="Times New Roman"/>
        <family val="1"/>
      </rPr>
      <t>Виталий, 1989</t>
    </r>
  </si>
  <si>
    <r>
      <t xml:space="preserve">КВИРИНА
</t>
    </r>
    <r>
      <rPr>
        <sz val="10"/>
        <rFont val="Times New Roman"/>
        <family val="1"/>
      </rPr>
      <t>Елизавета, 1995</t>
    </r>
  </si>
  <si>
    <r>
      <t xml:space="preserve">КОСОЛАПОВА
</t>
    </r>
    <r>
      <rPr>
        <sz val="10"/>
        <rFont val="Times New Roman"/>
        <family val="1"/>
      </rPr>
      <t>Оксана, 1989</t>
    </r>
  </si>
  <si>
    <r>
      <t xml:space="preserve">КОТОВА 
</t>
    </r>
    <r>
      <rPr>
        <sz val="10"/>
        <rFont val="Times New Roman"/>
        <family val="1"/>
      </rPr>
      <t>Александра, 1990</t>
    </r>
  </si>
  <si>
    <r>
      <t xml:space="preserve">ЩЕПЕЛИН
</t>
    </r>
    <r>
      <rPr>
        <sz val="10"/>
        <rFont val="Times New Roman"/>
        <family val="1"/>
      </rPr>
      <t>Сергей, 1973</t>
    </r>
  </si>
  <si>
    <r>
      <t xml:space="preserve">ХАРИНОВА
</t>
    </r>
    <r>
      <rPr>
        <sz val="10"/>
        <rFont val="Times New Roman"/>
        <family val="1"/>
      </rPr>
      <t>Жанна, 1978</t>
    </r>
  </si>
  <si>
    <r>
      <t xml:space="preserve">КАРТАШЕВА
</t>
    </r>
    <r>
      <rPr>
        <sz val="10"/>
        <rFont val="Times New Roman"/>
        <family val="1"/>
      </rPr>
      <t>Анастасия, 1992</t>
    </r>
  </si>
  <si>
    <r>
      <t xml:space="preserve">САЛТАНОВА
</t>
    </r>
    <r>
      <rPr>
        <sz val="10"/>
        <rFont val="Times New Roman"/>
        <family val="1"/>
      </rPr>
      <t>Анастасия, 1985</t>
    </r>
  </si>
  <si>
    <r>
      <t xml:space="preserve">ПЕНКОВА
</t>
    </r>
    <r>
      <rPr>
        <sz val="10"/>
        <rFont val="Times New Roman"/>
        <family val="1"/>
      </rPr>
      <t>Екатерина, 1988</t>
    </r>
  </si>
  <si>
    <r>
      <t xml:space="preserve">КРУК
</t>
    </r>
    <r>
      <rPr>
        <sz val="10"/>
        <rFont val="Times New Roman"/>
        <family val="1"/>
      </rPr>
      <t>Мария, 1990</t>
    </r>
  </si>
  <si>
    <r>
      <t xml:space="preserve">БОГАТЫРЕВ
</t>
    </r>
    <r>
      <rPr>
        <sz val="10"/>
        <rFont val="Times New Roman"/>
        <family val="1"/>
      </rPr>
      <t>Евгений, 1992</t>
    </r>
  </si>
  <si>
    <t>СДЮСШОР</t>
  </si>
  <si>
    <t>Шишминцева Н.В.</t>
  </si>
  <si>
    <t>Дубинина О.В.</t>
  </si>
  <si>
    <t>Свердловская обл.
КСК Кунгурка</t>
  </si>
  <si>
    <t>Красулина Ю.Б.</t>
  </si>
  <si>
    <t>Красильников А.В.</t>
  </si>
  <si>
    <r>
      <t xml:space="preserve">ДУБИНИНА
</t>
    </r>
    <r>
      <rPr>
        <sz val="10"/>
        <rFont val="Times New Roman"/>
        <family val="1"/>
      </rPr>
      <t>Ольга, 1979</t>
    </r>
  </si>
  <si>
    <r>
      <t xml:space="preserve">ГОРБУШИН
</t>
    </r>
    <r>
      <rPr>
        <sz val="10"/>
        <rFont val="Times New Roman"/>
        <family val="1"/>
      </rPr>
      <t>Андрей, 1989</t>
    </r>
  </si>
  <si>
    <r>
      <t xml:space="preserve">ЕРМОЛИНА
</t>
    </r>
    <r>
      <rPr>
        <sz val="10"/>
        <rFont val="Times New Roman"/>
        <family val="1"/>
      </rPr>
      <t>Мария, 1991</t>
    </r>
  </si>
  <si>
    <r>
      <t xml:space="preserve">КРАСУЛИНА
</t>
    </r>
    <r>
      <rPr>
        <sz val="10"/>
        <rFont val="Times New Roman"/>
        <family val="1"/>
      </rPr>
      <t>Юлия, 1977</t>
    </r>
  </si>
  <si>
    <r>
      <t xml:space="preserve">ШИШМИНЦЕВА
</t>
    </r>
    <r>
      <rPr>
        <sz val="10"/>
        <rFont val="Times New Roman"/>
        <family val="1"/>
      </rPr>
      <t>Наталья, 1981</t>
    </r>
  </si>
  <si>
    <r>
      <t xml:space="preserve">ЦЫГАНОВА
</t>
    </r>
    <r>
      <rPr>
        <sz val="10"/>
        <rFont val="Times New Roman"/>
        <family val="1"/>
      </rPr>
      <t>Дарья, 1988</t>
    </r>
  </si>
  <si>
    <r>
      <t xml:space="preserve">ГАНИЕВ
</t>
    </r>
    <r>
      <rPr>
        <sz val="10"/>
        <rFont val="Times New Roman"/>
        <family val="1"/>
      </rPr>
      <t>Илдар, 1969</t>
    </r>
  </si>
  <si>
    <t>ХМАО - ЮГРА
КСК Мустанг</t>
  </si>
  <si>
    <r>
      <t xml:space="preserve">МАТВЕЕВ
</t>
    </r>
    <r>
      <rPr>
        <sz val="10"/>
        <rFont val="Times New Roman"/>
        <family val="1"/>
      </rPr>
      <t>Игорь, 1971</t>
    </r>
  </si>
  <si>
    <t>Свердловская обл.
КСК Белая лошадь</t>
  </si>
  <si>
    <t>Пятало И.К.</t>
  </si>
  <si>
    <t>000847</t>
  </si>
  <si>
    <r>
      <t xml:space="preserve">ЯГОДКИНА
</t>
    </r>
    <r>
      <rPr>
        <sz val="10"/>
        <rFont val="Times New Roman"/>
        <family val="1"/>
      </rPr>
      <t>Татьяна, 1992</t>
    </r>
  </si>
  <si>
    <r>
      <t xml:space="preserve">СКОМОРОХ
</t>
    </r>
    <r>
      <rPr>
        <sz val="10"/>
        <rFont val="Times New Roman"/>
        <family val="1"/>
      </rPr>
      <t>Ольга, 1974</t>
    </r>
  </si>
  <si>
    <r>
      <t xml:space="preserve">НАУМОВА 
</t>
    </r>
    <r>
      <rPr>
        <sz val="10"/>
        <rFont val="Times New Roman"/>
        <family val="1"/>
      </rPr>
      <t>Марина, 1990</t>
    </r>
  </si>
  <si>
    <r>
      <t xml:space="preserve">СЛОТИНА
</t>
    </r>
    <r>
      <rPr>
        <sz val="10"/>
        <rFont val="Times New Roman"/>
        <family val="1"/>
      </rPr>
      <t>Евгения, 1991</t>
    </r>
  </si>
  <si>
    <t>Славинская Н.А.</t>
  </si>
  <si>
    <r>
      <t xml:space="preserve">ГРИГОРЬЕВА
</t>
    </r>
    <r>
      <rPr>
        <sz val="10"/>
        <rFont val="Times New Roman"/>
        <family val="1"/>
      </rPr>
      <t>Алина, 1994</t>
    </r>
  </si>
  <si>
    <r>
      <t xml:space="preserve">ЗАХАРОВ
</t>
    </r>
    <r>
      <rPr>
        <sz val="10"/>
        <rFont val="Times New Roman"/>
        <family val="1"/>
      </rPr>
      <t>Максим, 1993</t>
    </r>
  </si>
  <si>
    <r>
      <t xml:space="preserve">МАТВЕЕВА
</t>
    </r>
    <r>
      <rPr>
        <sz val="10"/>
        <rFont val="Times New Roman"/>
        <family val="1"/>
      </rPr>
      <t>Валерия, 1993</t>
    </r>
  </si>
  <si>
    <r>
      <t xml:space="preserve">БЕЛКИНА
</t>
    </r>
    <r>
      <rPr>
        <sz val="10"/>
        <rFont val="Times New Roman"/>
        <family val="1"/>
      </rPr>
      <t>Ирина, 1992</t>
    </r>
  </si>
  <si>
    <r>
      <t xml:space="preserve">ВАГАНОВА
</t>
    </r>
    <r>
      <rPr>
        <sz val="10"/>
        <rFont val="Times New Roman"/>
        <family val="1"/>
      </rPr>
      <t>Мария, 1991</t>
    </r>
  </si>
  <si>
    <r>
      <t xml:space="preserve">ГАЕВА
</t>
    </r>
    <r>
      <rPr>
        <sz val="10"/>
        <rFont val="Times New Roman"/>
        <family val="1"/>
      </rPr>
      <t>Наталья, 1995</t>
    </r>
  </si>
  <si>
    <r>
      <t xml:space="preserve">ГОЛУБЕВА
</t>
    </r>
    <r>
      <rPr>
        <sz val="10"/>
        <rFont val="Times New Roman"/>
        <family val="1"/>
      </rPr>
      <t>Анна, 1994</t>
    </r>
  </si>
  <si>
    <t>006295</t>
  </si>
  <si>
    <r>
      <t xml:space="preserve">УЗЛОВА 
</t>
    </r>
    <r>
      <rPr>
        <sz val="10"/>
        <rFont val="Times New Roman"/>
        <family val="1"/>
      </rPr>
      <t>Кристина, 1990</t>
    </r>
  </si>
  <si>
    <r>
      <t xml:space="preserve">БАШКЕЕВА
</t>
    </r>
    <r>
      <rPr>
        <sz val="10"/>
        <rFont val="Times New Roman"/>
        <family val="1"/>
      </rPr>
      <t>Ольга, 1996</t>
    </r>
  </si>
  <si>
    <t>юн</t>
  </si>
  <si>
    <r>
      <t xml:space="preserve">КРАВЕЦ
</t>
    </r>
    <r>
      <rPr>
        <sz val="10"/>
        <rFont val="Times New Roman"/>
        <family val="1"/>
      </rPr>
      <t>Мария, 1992</t>
    </r>
  </si>
  <si>
    <r>
      <t xml:space="preserve">ЛЕТЯГО
</t>
    </r>
    <r>
      <rPr>
        <sz val="10"/>
        <rFont val="Times New Roman"/>
        <family val="1"/>
      </rPr>
      <t>Любовь, 1989</t>
    </r>
  </si>
  <si>
    <r>
      <t xml:space="preserve">МАРИНИНА
</t>
    </r>
    <r>
      <rPr>
        <sz val="10"/>
        <rFont val="Times New Roman"/>
        <family val="1"/>
      </rPr>
      <t>Владислава, 1992</t>
    </r>
  </si>
  <si>
    <r>
      <t xml:space="preserve">МЕНЩИКОВА 
</t>
    </r>
    <r>
      <rPr>
        <sz val="10"/>
        <rFont val="Times New Roman"/>
        <family val="1"/>
      </rPr>
      <t>Юлия, 1990</t>
    </r>
  </si>
  <si>
    <r>
      <t xml:space="preserve">НАЗМУТДИНОВА
</t>
    </r>
    <r>
      <rPr>
        <sz val="10"/>
        <rFont val="Times New Roman"/>
        <family val="1"/>
      </rPr>
      <t>Анастасия, 1988</t>
    </r>
  </si>
  <si>
    <r>
      <t xml:space="preserve">ЩЕДЛОВСКАЯ
</t>
    </r>
    <r>
      <rPr>
        <sz val="10"/>
        <rFont val="Times New Roman"/>
        <family val="1"/>
      </rPr>
      <t>Вера, 1996</t>
    </r>
  </si>
  <si>
    <r>
      <t xml:space="preserve">ГУБСКОВА
</t>
    </r>
    <r>
      <rPr>
        <sz val="10"/>
        <rFont val="Times New Roman"/>
        <family val="1"/>
      </rPr>
      <t>Анастасия, 1995</t>
    </r>
  </si>
  <si>
    <r>
      <t xml:space="preserve">ДОЛГАНОВА
</t>
    </r>
    <r>
      <rPr>
        <sz val="10"/>
        <rFont val="Times New Roman"/>
        <family val="1"/>
      </rPr>
      <t>Екатерина, 1995</t>
    </r>
  </si>
  <si>
    <r>
      <t xml:space="preserve">МУЗАЕВА
</t>
    </r>
    <r>
      <rPr>
        <sz val="10"/>
        <rFont val="Times New Roman"/>
        <family val="1"/>
      </rPr>
      <t>Елизавета, 1994</t>
    </r>
  </si>
  <si>
    <t>ОТКРЫТЫЙ ЧЕМПИОНАТ И ПЕРВЕНСТВО УРАЛЬСКОГО ФЕДЕРАЛЬНОГО ОКРУГА
ПО КОНКУРУ И ВЫЕЗДКЕ</t>
  </si>
  <si>
    <t>Ю.А.Перминова</t>
  </si>
  <si>
    <t>А.И.Носырев</t>
  </si>
  <si>
    <t>Г.А.Сафонова</t>
  </si>
  <si>
    <t>Ветеринарный делегат</t>
  </si>
  <si>
    <t>г.Тюмень, ТГСХА</t>
  </si>
  <si>
    <t>14 - 18.05.2010г.</t>
  </si>
  <si>
    <t>660035</t>
  </si>
  <si>
    <t>660025</t>
  </si>
  <si>
    <t>001012</t>
  </si>
  <si>
    <t>000395</t>
  </si>
  <si>
    <t>Фурдуй С.В.</t>
  </si>
  <si>
    <t>А0224</t>
  </si>
  <si>
    <t>66к002</t>
  </si>
  <si>
    <r>
      <t xml:space="preserve">ПОЛУЯХТОВА
</t>
    </r>
    <r>
      <rPr>
        <sz val="10"/>
        <rFont val="Times New Roman"/>
        <family val="1"/>
      </rPr>
      <t>Александра, 1993</t>
    </r>
  </si>
  <si>
    <t>001482</t>
  </si>
  <si>
    <t>Маевская А.И.</t>
  </si>
  <si>
    <t>Цыганова Д.</t>
  </si>
  <si>
    <t>660031</t>
  </si>
  <si>
    <t>Максимов Н.В.</t>
  </si>
  <si>
    <t>006412</t>
  </si>
  <si>
    <t>006413</t>
  </si>
  <si>
    <t>001334</t>
  </si>
  <si>
    <t>005473</t>
  </si>
  <si>
    <t>Полуяхтов Н.Г.</t>
  </si>
  <si>
    <r>
      <t xml:space="preserve">БАБУШКИНА
</t>
    </r>
    <r>
      <rPr>
        <sz val="10"/>
        <rFont val="Times New Roman"/>
        <family val="1"/>
      </rPr>
      <t>Алена, 1994</t>
    </r>
  </si>
  <si>
    <t>005475</t>
  </si>
  <si>
    <t>Бабушкина А.И.</t>
  </si>
  <si>
    <t>Бессонов Л.</t>
  </si>
  <si>
    <t>000221</t>
  </si>
  <si>
    <t>ГЗК Тюменская</t>
  </si>
  <si>
    <t>001147</t>
  </si>
  <si>
    <t>Дубова Н.В.</t>
  </si>
  <si>
    <t>002898</t>
  </si>
  <si>
    <t>ДЮКСК</t>
  </si>
  <si>
    <t>002017</t>
  </si>
  <si>
    <r>
      <t xml:space="preserve">ГВОЗДИКОВА
</t>
    </r>
    <r>
      <rPr>
        <sz val="10"/>
        <rFont val="Times New Roman"/>
        <family val="1"/>
      </rPr>
      <t>Любовь, 1995</t>
    </r>
  </si>
  <si>
    <t>006411</t>
  </si>
  <si>
    <t>з01</t>
  </si>
  <si>
    <t>з02</t>
  </si>
  <si>
    <t>з03</t>
  </si>
  <si>
    <t>з04</t>
  </si>
  <si>
    <t>з05</t>
  </si>
  <si>
    <t>з06</t>
  </si>
  <si>
    <t>з14</t>
  </si>
  <si>
    <t>з16</t>
  </si>
  <si>
    <t>з17</t>
  </si>
  <si>
    <t>з22</t>
  </si>
  <si>
    <t>з23</t>
  </si>
  <si>
    <t>з26</t>
  </si>
  <si>
    <t>з37</t>
  </si>
  <si>
    <t>з39</t>
  </si>
  <si>
    <t>з40</t>
  </si>
  <si>
    <t>з41</t>
  </si>
  <si>
    <t>з42</t>
  </si>
  <si>
    <t>з43</t>
  </si>
  <si>
    <t>з44</t>
  </si>
  <si>
    <t>з45</t>
  </si>
  <si>
    <t>з46</t>
  </si>
  <si>
    <t>з47</t>
  </si>
  <si>
    <t>з48</t>
  </si>
  <si>
    <t>з49</t>
  </si>
  <si>
    <t>Носырев А.И.</t>
  </si>
  <si>
    <t>Кокорина С.В.</t>
  </si>
  <si>
    <t>Летяго Л.</t>
  </si>
  <si>
    <t>Зубенко Е.В.</t>
  </si>
  <si>
    <t>Пономаренко О.В.</t>
  </si>
  <si>
    <t>Гисс А.А.</t>
  </si>
  <si>
    <t>Федоров Б.Б.</t>
  </si>
  <si>
    <t>Крушинских Л.Н.
Крушинских И.А.</t>
  </si>
  <si>
    <t>з50</t>
  </si>
  <si>
    <t>001144</t>
  </si>
  <si>
    <t>006375</t>
  </si>
  <si>
    <t>Колмогорова Е.В.</t>
  </si>
  <si>
    <t>Колмогорова С.В.</t>
  </si>
  <si>
    <t>Тюменская обл. ККСК Абсент</t>
  </si>
  <si>
    <r>
      <t xml:space="preserve">КОЛМОГОРОВА
</t>
    </r>
    <r>
      <rPr>
        <sz val="10"/>
        <rFont val="Times New Roman"/>
        <family val="1"/>
      </rPr>
      <t>Екатерина, 1988</t>
    </r>
  </si>
  <si>
    <r>
      <t xml:space="preserve">НАГИБИНА
</t>
    </r>
    <r>
      <rPr>
        <sz val="10"/>
        <rFont val="Times New Roman"/>
        <family val="1"/>
      </rPr>
      <t>Кристина, 1998</t>
    </r>
  </si>
  <si>
    <t>740004
опл.</t>
  </si>
  <si>
    <r>
      <t xml:space="preserve">ВАГАНОВА
</t>
    </r>
    <r>
      <rPr>
        <sz val="10"/>
        <rFont val="Times New Roman"/>
        <family val="1"/>
      </rPr>
      <t>Дарья, 1991</t>
    </r>
  </si>
  <si>
    <t>000515</t>
  </si>
  <si>
    <t>003126</t>
  </si>
  <si>
    <t>Исупова Н.Г</t>
  </si>
  <si>
    <t>Соломоник Н.А.</t>
  </si>
  <si>
    <t>003260</t>
  </si>
  <si>
    <t>с49</t>
  </si>
  <si>
    <t>с50</t>
  </si>
  <si>
    <t>с48</t>
  </si>
  <si>
    <t>Челябинская обл.
КСК Кентавр</t>
  </si>
  <si>
    <t>з32</t>
  </si>
  <si>
    <t>с01</t>
  </si>
  <si>
    <t>с02</t>
  </si>
  <si>
    <t>с03</t>
  </si>
  <si>
    <t>с04</t>
  </si>
  <si>
    <t>с06</t>
  </si>
  <si>
    <t>с07</t>
  </si>
  <si>
    <t>с08</t>
  </si>
  <si>
    <t>с09</t>
  </si>
  <si>
    <t>с10</t>
  </si>
  <si>
    <t>с11</t>
  </si>
  <si>
    <r>
      <t xml:space="preserve">МАЕВСКАЯ
</t>
    </r>
    <r>
      <rPr>
        <sz val="10"/>
        <rFont val="Times New Roman"/>
        <family val="1"/>
      </rPr>
      <t>Алена, 1987</t>
    </r>
  </si>
  <si>
    <t>с12</t>
  </si>
  <si>
    <t>с13</t>
  </si>
  <si>
    <t>с14</t>
  </si>
  <si>
    <t>с16</t>
  </si>
  <si>
    <t>с15</t>
  </si>
  <si>
    <t>с17</t>
  </si>
  <si>
    <t>с18</t>
  </si>
  <si>
    <t>с19</t>
  </si>
  <si>
    <t>с20</t>
  </si>
  <si>
    <t>с22</t>
  </si>
  <si>
    <t>с23</t>
  </si>
  <si>
    <t>с24</t>
  </si>
  <si>
    <t>с25</t>
  </si>
  <si>
    <t>с26</t>
  </si>
  <si>
    <t>с27</t>
  </si>
  <si>
    <t>с28</t>
  </si>
  <si>
    <t>с29</t>
  </si>
  <si>
    <t>с30</t>
  </si>
  <si>
    <t>с31</t>
  </si>
  <si>
    <t>с32</t>
  </si>
  <si>
    <t>с33</t>
  </si>
  <si>
    <t>с34</t>
  </si>
  <si>
    <t>с35</t>
  </si>
  <si>
    <t>с36</t>
  </si>
  <si>
    <t>с37</t>
  </si>
  <si>
    <t>с38</t>
  </si>
  <si>
    <t>с39</t>
  </si>
  <si>
    <t>с40</t>
  </si>
  <si>
    <t>с41</t>
  </si>
  <si>
    <t>с42</t>
  </si>
  <si>
    <t>с43</t>
  </si>
  <si>
    <t>с44</t>
  </si>
  <si>
    <t>с45</t>
  </si>
  <si>
    <t>с46</t>
  </si>
  <si>
    <t>с47</t>
  </si>
  <si>
    <t>720035</t>
  </si>
  <si>
    <r>
      <t xml:space="preserve">ШЕВЕЛЕВ
</t>
    </r>
    <r>
      <rPr>
        <sz val="10"/>
        <rFont val="Times New Roman"/>
        <family val="1"/>
      </rPr>
      <t>Андрей, 1976</t>
    </r>
  </si>
  <si>
    <t>Шевелева И.В.</t>
  </si>
  <si>
    <t>с05</t>
  </si>
  <si>
    <t>002574</t>
  </si>
  <si>
    <t>000889</t>
  </si>
  <si>
    <r>
      <t xml:space="preserve">ФРОЛОВА
</t>
    </r>
    <r>
      <rPr>
        <sz val="10"/>
        <rFont val="Times New Roman"/>
        <family val="1"/>
      </rPr>
      <t>Анастасия, 1989</t>
    </r>
  </si>
  <si>
    <t>искл.</t>
  </si>
  <si>
    <t>неповин.</t>
  </si>
  <si>
    <t>сошла</t>
  </si>
  <si>
    <t>15.05.2010г.</t>
  </si>
  <si>
    <t>Зачет для ЛЮБИТЕЛЕЙ</t>
  </si>
  <si>
    <t>Зачет для ЮНОШЕЙ</t>
  </si>
  <si>
    <t>Зачет для МОЛОДЫХ ЛОШАДЕЙ</t>
  </si>
  <si>
    <t>Зачет для ВЗРОСЛЫХ СПОРТСМЕНОВ</t>
  </si>
  <si>
    <t>Зачет для ЮНИОРОВ</t>
  </si>
  <si>
    <t>с21</t>
  </si>
  <si>
    <r>
      <t xml:space="preserve">ДОЛГУШИНА
</t>
    </r>
    <r>
      <rPr>
        <sz val="10"/>
        <rFont val="Times New Roman"/>
        <family val="1"/>
      </rPr>
      <t>Галина, 1993</t>
    </r>
  </si>
  <si>
    <r>
      <t xml:space="preserve">ИСУПОВА
</t>
    </r>
    <r>
      <rPr>
        <sz val="10"/>
        <rFont val="Times New Roman"/>
        <family val="1"/>
      </rPr>
      <t>Наталья, 1972</t>
    </r>
  </si>
  <si>
    <t>Допущен</t>
  </si>
  <si>
    <t>Не допущен</t>
  </si>
  <si>
    <t>ОТКРЫТЫЙ ЧЕМПИОНАТ И ПЕРВЕНСТВО 
УРАЛЬСКОГО ФЕДЕРАЛЬНОГО ОКРУГА
ПО КОНКУРУ И ВЫЕЗДКЕ</t>
  </si>
  <si>
    <t>Маршрут № 2 - до 120 см, ст. 166.5.2.1 (Табл. А)</t>
  </si>
  <si>
    <t>16.05.2010г.</t>
  </si>
  <si>
    <t>Предварительный приз. Юноши</t>
  </si>
  <si>
    <r>
      <t xml:space="preserve">КАРТАШЕВА
</t>
    </r>
    <r>
      <rPr>
        <sz val="10"/>
        <rFont val="Verdana"/>
        <family val="2"/>
      </rPr>
      <t>Анастасия, 1992</t>
    </r>
  </si>
  <si>
    <r>
      <t xml:space="preserve">КУЛИШ
</t>
    </r>
    <r>
      <rPr>
        <sz val="10"/>
        <rFont val="Verdana"/>
        <family val="2"/>
      </rPr>
      <t>Виталий, 1989</t>
    </r>
  </si>
  <si>
    <r>
      <t xml:space="preserve">КОСОЛАПОВА
</t>
    </r>
    <r>
      <rPr>
        <sz val="10"/>
        <rFont val="Verdana"/>
        <family val="2"/>
      </rPr>
      <t>Оксана, 1989</t>
    </r>
  </si>
  <si>
    <r>
      <t xml:space="preserve">МЕНЩИКОВА 
</t>
    </r>
    <r>
      <rPr>
        <sz val="10"/>
        <rFont val="Verdana"/>
        <family val="2"/>
      </rPr>
      <t>Юлия, 1990</t>
    </r>
  </si>
  <si>
    <r>
      <t xml:space="preserve">КОТОВА 
</t>
    </r>
    <r>
      <rPr>
        <sz val="10"/>
        <rFont val="Verdana"/>
        <family val="2"/>
      </rPr>
      <t>Александра, 1990</t>
    </r>
  </si>
  <si>
    <r>
      <t xml:space="preserve">ГОРБУШИН
</t>
    </r>
    <r>
      <rPr>
        <sz val="10"/>
        <rFont val="Verdana"/>
        <family val="2"/>
      </rPr>
      <t>Андрей, 1989</t>
    </r>
  </si>
  <si>
    <r>
      <t xml:space="preserve">УЗЛОВА 
</t>
    </r>
    <r>
      <rPr>
        <sz val="10"/>
        <rFont val="Verdana"/>
        <family val="2"/>
      </rPr>
      <t>Кристина, 1990</t>
    </r>
  </si>
  <si>
    <r>
      <t xml:space="preserve">ФРОЛОВА
</t>
    </r>
    <r>
      <rPr>
        <sz val="10"/>
        <rFont val="Verdana"/>
        <family val="2"/>
      </rPr>
      <t>Анастасия, 1989</t>
    </r>
  </si>
  <si>
    <r>
      <t xml:space="preserve">ЩЕПЕЛИН
</t>
    </r>
    <r>
      <rPr>
        <sz val="10"/>
        <rFont val="Verdana"/>
        <family val="2"/>
      </rPr>
      <t>Сергей, 1973</t>
    </r>
  </si>
  <si>
    <r>
      <t xml:space="preserve">САЛТАНОВА
</t>
    </r>
    <r>
      <rPr>
        <sz val="10"/>
        <rFont val="Verdana"/>
        <family val="2"/>
      </rPr>
      <t>Анастасия, 1985</t>
    </r>
  </si>
  <si>
    <r>
      <t xml:space="preserve">ГАНИЕВ
</t>
    </r>
    <r>
      <rPr>
        <sz val="10"/>
        <rFont val="Verdana"/>
        <family val="2"/>
      </rPr>
      <t>Илдар, 1969</t>
    </r>
  </si>
  <si>
    <r>
      <t xml:space="preserve">ШИПОВА
</t>
    </r>
    <r>
      <rPr>
        <sz val="10"/>
        <rFont val="Verdana"/>
        <family val="2"/>
      </rPr>
      <t>Наталья, 1982</t>
    </r>
  </si>
  <si>
    <r>
      <t xml:space="preserve">КРАСУЛИНА
</t>
    </r>
    <r>
      <rPr>
        <sz val="10"/>
        <rFont val="Verdana"/>
        <family val="2"/>
      </rPr>
      <t>Юлия, 1977</t>
    </r>
  </si>
  <si>
    <r>
      <t xml:space="preserve">ГИСС
</t>
    </r>
    <r>
      <rPr>
        <sz val="10"/>
        <rFont val="Verdana"/>
        <family val="2"/>
      </rPr>
      <t>Ольга, 1972</t>
    </r>
  </si>
  <si>
    <r>
      <t xml:space="preserve">КАРИН
</t>
    </r>
    <r>
      <rPr>
        <sz val="10"/>
        <rFont val="Verdana"/>
        <family val="2"/>
      </rPr>
      <t>Руслан, 1985</t>
    </r>
  </si>
  <si>
    <r>
      <t xml:space="preserve">КОЛМОГОРОВА
</t>
    </r>
    <r>
      <rPr>
        <sz val="10"/>
        <rFont val="Verdana"/>
        <family val="2"/>
      </rPr>
      <t>Екатерина, 1988</t>
    </r>
  </si>
  <si>
    <r>
      <t xml:space="preserve">ЦЫГАНОВА
</t>
    </r>
    <r>
      <rPr>
        <sz val="10"/>
        <rFont val="Verdana"/>
        <family val="2"/>
      </rPr>
      <t>Дарья, 1988</t>
    </r>
  </si>
  <si>
    <r>
      <t xml:space="preserve">ЗУЕВА
</t>
    </r>
    <r>
      <rPr>
        <sz val="10"/>
        <rFont val="Verdana"/>
        <family val="2"/>
      </rPr>
      <t>Елена, 1983</t>
    </r>
  </si>
  <si>
    <r>
      <t xml:space="preserve">МАЕВСКАЯ
</t>
    </r>
    <r>
      <rPr>
        <sz val="10"/>
        <rFont val="Verdana"/>
        <family val="2"/>
      </rPr>
      <t>Алена, 1987</t>
    </r>
  </si>
  <si>
    <t>Тюменская обл.
ОСДЮСШОР
ООО СОКК "Каскад"</t>
  </si>
  <si>
    <r>
      <t xml:space="preserve">Судьи: </t>
    </r>
    <r>
      <rPr>
        <sz val="10"/>
        <rFont val="Verdana"/>
        <family val="2"/>
      </rPr>
      <t xml:space="preserve"> М - Русинова Е.П. (РК) - С-Петербург;   С - Вебер Е.Е. - (РК) - Барнаул;  Е - Мальцева М.Б. -(РК) - г.Киров</t>
    </r>
  </si>
  <si>
    <t>Е</t>
  </si>
  <si>
    <t>М</t>
  </si>
  <si>
    <t>Фридрих-Симонс Е</t>
  </si>
  <si>
    <t>Шилохвостов Н.А.</t>
  </si>
  <si>
    <r>
      <t xml:space="preserve">Судьи: </t>
    </r>
    <r>
      <rPr>
        <sz val="10"/>
        <rFont val="Verdana"/>
        <family val="2"/>
      </rPr>
      <t xml:space="preserve"> М - Вебер Е.Е. - (РК) - Барнаул;   С - Мальцева М.Б. -(РК) - г.Киров;  Е - Русинова Е.П. (РК) - С-Петербург</t>
    </r>
  </si>
  <si>
    <t>Предварительный приз. Юниоры</t>
  </si>
  <si>
    <t>не старт.</t>
  </si>
  <si>
    <t>падение</t>
  </si>
  <si>
    <t>Маршрут № 3 - до 130 см, ст. 166.5.2.2 (Табл. А)</t>
  </si>
  <si>
    <t>003187</t>
  </si>
  <si>
    <t>Маршрут  - 4, ДО 110см, ст. 178.</t>
  </si>
  <si>
    <t>уточняется</t>
  </si>
  <si>
    <t>МАЛЫЙ ПРИЗ</t>
  </si>
  <si>
    <t>Командный приз. Юниоры</t>
  </si>
  <si>
    <r>
      <t xml:space="preserve">Судьи: </t>
    </r>
    <r>
      <rPr>
        <sz val="10"/>
        <rFont val="Verdana"/>
        <family val="2"/>
      </rPr>
      <t xml:space="preserve"> М - Мальцева М.Б. -(РК) - г.Киров;   С - Русинова Е.П. (РК) - С-Петербург;  Е - Вебер Е.Е. - (РК) - Барнаул</t>
    </r>
  </si>
  <si>
    <t>не явка на старт</t>
  </si>
  <si>
    <t>4</t>
  </si>
  <si>
    <t>5</t>
  </si>
  <si>
    <t>7</t>
  </si>
  <si>
    <t>Маршрут № 5 - до 110 см, ст. 166.5.2.1 (Табл. В)</t>
  </si>
  <si>
    <t>17.05.2010г.</t>
  </si>
  <si>
    <t>сошёл</t>
  </si>
  <si>
    <t>Командный приз. Юноши</t>
  </si>
  <si>
    <t>Маршрут № 6 - до 120 см, ст. 166.5.2.2 (Табл. А)</t>
  </si>
  <si>
    <t xml:space="preserve"> \</t>
  </si>
  <si>
    <r>
      <t xml:space="preserve">ДАНИЛИН
</t>
    </r>
    <r>
      <rPr>
        <sz val="10"/>
        <rFont val="Verdana"/>
        <family val="2"/>
      </rPr>
      <t>Кирилл, 1992</t>
    </r>
  </si>
  <si>
    <r>
      <t xml:space="preserve">СЕРЕДОВА
</t>
    </r>
    <r>
      <rPr>
        <sz val="10"/>
        <rFont val="Verdana"/>
        <family val="2"/>
      </rPr>
      <t>Юлия, 1993</t>
    </r>
  </si>
  <si>
    <r>
      <t>КАРИН</t>
    </r>
    <r>
      <rPr>
        <sz val="10"/>
        <rFont val="Verdana"/>
        <family val="2"/>
      </rPr>
      <t xml:space="preserve">
Руслан, 1985</t>
    </r>
  </si>
  <si>
    <r>
      <t xml:space="preserve">ПОЛУЯХТОВА
</t>
    </r>
    <r>
      <rPr>
        <sz val="10"/>
        <rFont val="Verdana"/>
        <family val="2"/>
      </rPr>
      <t>Александра, 1993</t>
    </r>
  </si>
  <si>
    <r>
      <t xml:space="preserve">БАБУШКИНА
</t>
    </r>
    <r>
      <rPr>
        <sz val="10"/>
        <rFont val="Verdana"/>
        <family val="2"/>
      </rPr>
      <t>Алена, 1994</t>
    </r>
  </si>
  <si>
    <r>
      <t xml:space="preserve">МАТВЕЕВА
</t>
    </r>
    <r>
      <rPr>
        <sz val="10"/>
        <rFont val="Verdana"/>
        <family val="2"/>
      </rPr>
      <t>Валерия, 1993</t>
    </r>
  </si>
  <si>
    <r>
      <t xml:space="preserve">ГРИГОРЬЕВА
</t>
    </r>
    <r>
      <rPr>
        <sz val="10"/>
        <rFont val="Verdana"/>
        <family val="2"/>
      </rPr>
      <t>Алина, 1994</t>
    </r>
  </si>
  <si>
    <r>
      <t xml:space="preserve">ЗАХАРОВ
</t>
    </r>
    <r>
      <rPr>
        <sz val="10"/>
        <rFont val="Verdana"/>
        <family val="2"/>
      </rPr>
      <t>Максим, 1993</t>
    </r>
  </si>
  <si>
    <r>
      <t xml:space="preserve">ЛАВРОВ
</t>
    </r>
    <r>
      <rPr>
        <sz val="10"/>
        <rFont val="Verdana"/>
        <family val="2"/>
      </rPr>
      <t>Александр, 1991</t>
    </r>
  </si>
  <si>
    <r>
      <t xml:space="preserve">НИКОЛАЕНКО
</t>
    </r>
    <r>
      <rPr>
        <sz val="10"/>
        <rFont val="Verdana"/>
        <family val="2"/>
      </rPr>
      <t>Екатерина, 1995</t>
    </r>
  </si>
  <si>
    <r>
      <t xml:space="preserve">ШАХОВА
</t>
    </r>
    <r>
      <rPr>
        <sz val="10"/>
        <rFont val="Verdana"/>
        <family val="2"/>
      </rPr>
      <t>Арина, 1988</t>
    </r>
  </si>
  <si>
    <r>
      <t xml:space="preserve">УВАРОВА
</t>
    </r>
    <r>
      <rPr>
        <sz val="10"/>
        <rFont val="Verdana"/>
        <family val="2"/>
      </rPr>
      <t>Анита, 1994</t>
    </r>
  </si>
  <si>
    <r>
      <t xml:space="preserve">МАНУИЛОВА
</t>
    </r>
    <r>
      <rPr>
        <sz val="10"/>
        <rFont val="Verdana"/>
        <family val="2"/>
      </rPr>
      <t>Наталья, 1997</t>
    </r>
  </si>
  <si>
    <r>
      <t xml:space="preserve">КВИРИНА
</t>
    </r>
    <r>
      <rPr>
        <sz val="10"/>
        <rFont val="Verdana"/>
        <family val="2"/>
      </rPr>
      <t>Елизавета, 1995</t>
    </r>
  </si>
  <si>
    <r>
      <t xml:space="preserve">ХАРИНОВА
</t>
    </r>
    <r>
      <rPr>
        <sz val="10"/>
        <rFont val="Verdana"/>
        <family val="2"/>
      </rPr>
      <t>Жанна, 1978</t>
    </r>
  </si>
  <si>
    <r>
      <t xml:space="preserve">МАТВЕЕВ
</t>
    </r>
    <r>
      <rPr>
        <sz val="10"/>
        <rFont val="Verdana"/>
        <family val="2"/>
      </rPr>
      <t>Игорь, 1971</t>
    </r>
  </si>
  <si>
    <r>
      <t xml:space="preserve">ДОЛГАНОВА
</t>
    </r>
    <r>
      <rPr>
        <sz val="10"/>
        <rFont val="Verdana"/>
        <family val="2"/>
      </rPr>
      <t>Екатерина, 1995</t>
    </r>
  </si>
  <si>
    <r>
      <t xml:space="preserve">ГВОЗДИКОВА
</t>
    </r>
    <r>
      <rPr>
        <sz val="10"/>
        <rFont val="Verdana"/>
        <family val="2"/>
      </rPr>
      <t>Любовь, 1995</t>
    </r>
  </si>
  <si>
    <r>
      <t xml:space="preserve">ШЕВЕЛЕВ
</t>
    </r>
    <r>
      <rPr>
        <sz val="10"/>
        <rFont val="Verdana"/>
        <family val="2"/>
      </rPr>
      <t>Андрей, 1976</t>
    </r>
  </si>
  <si>
    <r>
      <t xml:space="preserve">ГУБСКОВА
</t>
    </r>
    <r>
      <rPr>
        <sz val="10"/>
        <rFont val="Verdana"/>
        <family val="2"/>
      </rPr>
      <t>Анастасия, 1995</t>
    </r>
  </si>
  <si>
    <r>
      <t xml:space="preserve">ЩЕДЛОВСКАЯ
</t>
    </r>
    <r>
      <rPr>
        <sz val="10"/>
        <rFont val="Verdana"/>
        <family val="2"/>
      </rPr>
      <t>Вера, 1996</t>
    </r>
  </si>
  <si>
    <r>
      <t xml:space="preserve">ДОЛГУШИНА
</t>
    </r>
    <r>
      <rPr>
        <sz val="10"/>
        <rFont val="Verdana"/>
        <family val="2"/>
      </rPr>
      <t>Галина, 1993</t>
    </r>
  </si>
  <si>
    <r>
      <t xml:space="preserve">ИСУПОВА
</t>
    </r>
    <r>
      <rPr>
        <sz val="10"/>
        <rFont val="Verdana"/>
        <family val="2"/>
      </rPr>
      <t>Наталья, 1972</t>
    </r>
  </si>
  <si>
    <r>
      <t xml:space="preserve">БОГАТЫРЕВ
</t>
    </r>
    <r>
      <rPr>
        <sz val="10"/>
        <rFont val="Verdana"/>
        <family val="2"/>
      </rPr>
      <t>Евгений, 1992</t>
    </r>
  </si>
  <si>
    <r>
      <t xml:space="preserve">ЕРМОЛИНА
</t>
    </r>
    <r>
      <rPr>
        <sz val="10"/>
        <rFont val="Verdana"/>
        <family val="2"/>
      </rPr>
      <t>Мария, 1991</t>
    </r>
  </si>
  <si>
    <r>
      <t xml:space="preserve">ШИШМИНЦЕВА
</t>
    </r>
    <r>
      <rPr>
        <sz val="10"/>
        <rFont val="Verdana"/>
        <family val="2"/>
      </rPr>
      <t>Наталья, 1981</t>
    </r>
  </si>
  <si>
    <r>
      <t xml:space="preserve">КРУК
</t>
    </r>
    <r>
      <rPr>
        <sz val="10"/>
        <rFont val="Verdana"/>
        <family val="2"/>
      </rPr>
      <t>Мария, 1990</t>
    </r>
  </si>
  <si>
    <r>
      <t xml:space="preserve">ДУБИНИНА
</t>
    </r>
    <r>
      <rPr>
        <sz val="10"/>
        <rFont val="Verdana"/>
        <family val="2"/>
      </rPr>
      <t>Ольга, 1979</t>
    </r>
  </si>
  <si>
    <r>
      <t xml:space="preserve">ВАЛУЕВА
</t>
    </r>
    <r>
      <rPr>
        <sz val="10"/>
        <rFont val="Verdana"/>
        <family val="2"/>
      </rPr>
      <t>Елизавета, 1995</t>
    </r>
  </si>
  <si>
    <r>
      <t xml:space="preserve">СКОМОРОХ
</t>
    </r>
    <r>
      <rPr>
        <sz val="10"/>
        <rFont val="Verdana"/>
        <family val="2"/>
      </rPr>
      <t>Ольга, 1974</t>
    </r>
  </si>
  <si>
    <r>
      <t xml:space="preserve">СЛОТИНА
</t>
    </r>
    <r>
      <rPr>
        <sz val="10"/>
        <rFont val="Verdana"/>
        <family val="2"/>
      </rPr>
      <t>Евгения, 1991</t>
    </r>
  </si>
  <si>
    <r>
      <t xml:space="preserve">НАУМОВА 
</t>
    </r>
    <r>
      <rPr>
        <sz val="10"/>
        <rFont val="Verdana"/>
        <family val="2"/>
      </rPr>
      <t>Марина, 1990</t>
    </r>
  </si>
  <si>
    <r>
      <t xml:space="preserve">ЯГОДКИНА
</t>
    </r>
    <r>
      <rPr>
        <sz val="10"/>
        <rFont val="Verdana"/>
        <family val="2"/>
      </rPr>
      <t>Татьяна, 1992</t>
    </r>
  </si>
  <si>
    <r>
      <t xml:space="preserve">МУЗАЕВА
</t>
    </r>
    <r>
      <rPr>
        <sz val="10"/>
        <rFont val="Verdana"/>
        <family val="2"/>
      </rPr>
      <t>Елизавета, 1994</t>
    </r>
  </si>
  <si>
    <r>
      <t xml:space="preserve">ПЕНКОВА
</t>
    </r>
    <r>
      <rPr>
        <sz val="10"/>
        <rFont val="Verdana"/>
        <family val="2"/>
      </rPr>
      <t>Екатерина, 1988</t>
    </r>
  </si>
  <si>
    <r>
      <t xml:space="preserve">ЛЕТЯГО
</t>
    </r>
    <r>
      <rPr>
        <sz val="10"/>
        <rFont val="Verdana"/>
        <family val="2"/>
      </rPr>
      <t>Любовь, 1989</t>
    </r>
  </si>
  <si>
    <r>
      <t xml:space="preserve">БАШКЕЕВА
</t>
    </r>
    <r>
      <rPr>
        <sz val="10"/>
        <rFont val="Verdana"/>
        <family val="2"/>
      </rPr>
      <t>Ольга, 1996</t>
    </r>
  </si>
  <si>
    <r>
      <t xml:space="preserve">БЕЛКИНА
</t>
    </r>
    <r>
      <rPr>
        <sz val="10"/>
        <rFont val="Verdana"/>
        <family val="2"/>
      </rPr>
      <t>Ирина, 1992</t>
    </r>
  </si>
  <si>
    <r>
      <t xml:space="preserve">ГАЕВА
</t>
    </r>
    <r>
      <rPr>
        <sz val="10"/>
        <rFont val="Verdana"/>
        <family val="2"/>
      </rPr>
      <t>Наталья, 1995</t>
    </r>
  </si>
  <si>
    <r>
      <t xml:space="preserve">НАЗМУТДИНОВА
</t>
    </r>
    <r>
      <rPr>
        <sz val="10"/>
        <rFont val="Verdana"/>
        <family val="2"/>
      </rPr>
      <t>Анастасия, 1988</t>
    </r>
  </si>
  <si>
    <r>
      <t xml:space="preserve">ВАГАНОВА
</t>
    </r>
    <r>
      <rPr>
        <sz val="10"/>
        <rFont val="Verdana"/>
        <family val="2"/>
      </rPr>
      <t>Мария, 1991</t>
    </r>
  </si>
  <si>
    <r>
      <t xml:space="preserve">ГОЛУБЕВА
</t>
    </r>
    <r>
      <rPr>
        <sz val="10"/>
        <rFont val="Verdana"/>
        <family val="2"/>
      </rPr>
      <t>Анна, 1994</t>
    </r>
  </si>
  <si>
    <r>
      <t xml:space="preserve">КРАВЕЦ
</t>
    </r>
    <r>
      <rPr>
        <sz val="10"/>
        <rFont val="Verdana"/>
        <family val="2"/>
      </rPr>
      <t>Мария, 1992</t>
    </r>
  </si>
  <si>
    <r>
      <t xml:space="preserve">МАРИНИНА
</t>
    </r>
    <r>
      <rPr>
        <sz val="10"/>
        <rFont val="Verdana"/>
        <family val="2"/>
      </rPr>
      <t>Владислава, 1992</t>
    </r>
  </si>
  <si>
    <r>
      <t xml:space="preserve">НЕКРАСОВА
</t>
    </r>
    <r>
      <rPr>
        <sz val="10"/>
        <rFont val="Verdana"/>
        <family val="2"/>
      </rPr>
      <t>Екатерина, 1992</t>
    </r>
  </si>
  <si>
    <r>
      <t xml:space="preserve">ВАГАНОВА
</t>
    </r>
    <r>
      <rPr>
        <sz val="10"/>
        <rFont val="Verdana"/>
        <family val="2"/>
      </rPr>
      <t>Дарья, 1991</t>
    </r>
  </si>
  <si>
    <r>
      <t xml:space="preserve">НАГИБИНА
</t>
    </r>
    <r>
      <rPr>
        <sz val="10"/>
        <rFont val="Verdana"/>
        <family val="2"/>
      </rPr>
      <t>Кристина, 1998</t>
    </r>
  </si>
  <si>
    <r>
      <t xml:space="preserve">Виллиаф - 01, </t>
    </r>
    <r>
      <rPr>
        <sz val="7.5"/>
        <rFont val="Times New Roman"/>
        <family val="1"/>
      </rPr>
      <t>гнед., мер., ганновер.,
Белорусия, Возгон - Фортуна</t>
    </r>
  </si>
  <si>
    <r>
      <t xml:space="preserve">Бристоль - 96, </t>
    </r>
    <r>
      <rPr>
        <sz val="7.5"/>
        <rFont val="Times New Roman"/>
        <family val="1"/>
      </rPr>
      <t>рыж., жер., англ-рыс., 
Омск, Гудзон - Бегония</t>
    </r>
  </si>
  <si>
    <r>
      <t>Ривьера - 00,</t>
    </r>
    <r>
      <rPr>
        <sz val="7.5"/>
        <rFont val="Times New Roman"/>
        <family val="1"/>
      </rPr>
      <t xml:space="preserve"> пег., коб., б/п,
неизв.</t>
    </r>
  </si>
  <si>
    <r>
      <t xml:space="preserve">Водолей -98, </t>
    </r>
    <r>
      <rPr>
        <sz val="7.5"/>
        <rFont val="Times New Roman"/>
        <family val="1"/>
      </rPr>
      <t>ворон., мер., тракенен.,
Агрофирма Красносел., Водопад-Лилия.</t>
    </r>
  </si>
  <si>
    <r>
      <t xml:space="preserve">Загира - 91, </t>
    </r>
    <r>
      <rPr>
        <sz val="7.5"/>
        <rFont val="Times New Roman"/>
        <family val="1"/>
      </rPr>
      <t>т-рыж., коб., буден., 
к/зОктябрьский, Забар - Гиза</t>
    </r>
  </si>
  <si>
    <r>
      <t xml:space="preserve">Блейд Поинт - 02, </t>
    </r>
    <r>
      <rPr>
        <sz val="7.5"/>
        <rFont val="Times New Roman"/>
        <family val="1"/>
      </rPr>
      <t>карак., жер., тракен.,
Москва, Пинцет - Бархатная</t>
    </r>
  </si>
  <si>
    <r>
      <t>Вабик - 01,</t>
    </r>
    <r>
      <rPr>
        <sz val="7.5"/>
        <rFont val="Times New Roman"/>
        <family val="1"/>
      </rPr>
      <t xml:space="preserve"> гнед., жер., араб.чк,
Самара, Бисер - Вага</t>
    </r>
  </si>
  <si>
    <r>
      <t>На-на - 91,</t>
    </r>
    <r>
      <rPr>
        <sz val="7.5"/>
        <rFont val="Times New Roman"/>
        <family val="1"/>
      </rPr>
      <t xml:space="preserve"> рыж, мер., буден., 
к/з Октябрьский, Натуралист-Анапа</t>
    </r>
  </si>
  <si>
    <r>
      <t>Арго - 91,</t>
    </r>
    <r>
      <rPr>
        <sz val="7.5"/>
        <rFont val="Times New Roman"/>
        <family val="1"/>
      </rPr>
      <t xml:space="preserve"> гнед., жер., англ-буд., 
к/з Орос, Антракт - Гавань</t>
    </r>
  </si>
  <si>
    <r>
      <t xml:space="preserve">Набат - 98, </t>
    </r>
    <r>
      <rPr>
        <sz val="7.5"/>
        <rFont val="Times New Roman"/>
        <family val="1"/>
      </rPr>
      <t>сер., мер., терск.,
Екатеринбург, Бостон - Нутрия</t>
    </r>
  </si>
  <si>
    <r>
      <t xml:space="preserve">Парадокс - 99, </t>
    </r>
    <r>
      <rPr>
        <sz val="7.5"/>
        <rFont val="Times New Roman"/>
        <family val="1"/>
      </rPr>
      <t>т.гнед., жер., англ-буд., 
Свердл.обл., Аппатит - Плеяда</t>
    </r>
  </si>
  <si>
    <r>
      <t>Хорск - 98,</t>
    </r>
    <r>
      <rPr>
        <sz val="7.5"/>
        <rFont val="Times New Roman"/>
        <family val="1"/>
      </rPr>
      <t xml:space="preserve"> сер., жер., тракен., 
КрасГАУ, Купчий - Хампа</t>
    </r>
  </si>
  <si>
    <r>
      <t xml:space="preserve">Хазархан - 94, </t>
    </r>
    <r>
      <rPr>
        <sz val="7.5"/>
        <rFont val="Times New Roman"/>
        <family val="1"/>
      </rPr>
      <t>ворон., жер., тракенен.,
Красноярск, Хорезм - Хампа</t>
    </r>
  </si>
  <si>
    <r>
      <t xml:space="preserve">Родник - 94, </t>
    </r>
    <r>
      <rPr>
        <sz val="7.5"/>
        <rFont val="Times New Roman"/>
        <family val="1"/>
      </rPr>
      <t>рыж., жер., ганов-буден., 
к/зОрос, Доступ - Рудокопка</t>
    </r>
  </si>
  <si>
    <r>
      <t xml:space="preserve">Престиж- 97, </t>
    </r>
    <r>
      <rPr>
        <sz val="7.5"/>
        <rFont val="Times New Roman"/>
        <family val="1"/>
      </rPr>
      <t xml:space="preserve">жер, рус.рыс., 
ГЗК Тюменская. </t>
    </r>
  </si>
  <si>
    <r>
      <t>Мейби - 01,</t>
    </r>
    <r>
      <rPr>
        <sz val="7.5"/>
        <rFont val="Times New Roman"/>
        <family val="1"/>
      </rPr>
      <t xml:space="preserve"> рыж., коб., тракен.,
Красноярск, Берн - Малина</t>
    </r>
  </si>
  <si>
    <r>
      <t xml:space="preserve">Капрал-02, </t>
    </r>
    <r>
      <rPr>
        <sz val="7.5"/>
        <rFont val="Times New Roman"/>
        <family val="1"/>
      </rPr>
      <t>мер., англ-рыс.,
Тюм.обл, Апполон</t>
    </r>
  </si>
  <si>
    <r>
      <t xml:space="preserve">Марс - 99, </t>
    </r>
    <r>
      <rPr>
        <sz val="7.5"/>
        <rFont val="Times New Roman"/>
        <family val="1"/>
      </rPr>
      <t>гнед., мер., ахалтек., 
Алтайск.край, неизв.</t>
    </r>
  </si>
  <si>
    <r>
      <t xml:space="preserve">Латифундия - 95, </t>
    </r>
    <r>
      <rPr>
        <sz val="7.5"/>
        <rFont val="Times New Roman"/>
        <family val="1"/>
      </rPr>
      <t>гнед., коб., ЧКВ, 
к/з Орос, Фазан - Лента</t>
    </r>
  </si>
  <si>
    <r>
      <t xml:space="preserve">Хазархан - 94, </t>
    </r>
    <r>
      <rPr>
        <sz val="7.5"/>
        <rFont val="Times New Roman"/>
        <family val="1"/>
      </rPr>
      <t>ворон., жер., тракен.,
Красноярск, Хорезм - Хампа</t>
    </r>
  </si>
  <si>
    <r>
      <t xml:space="preserve">Акбар - 01, </t>
    </r>
    <r>
      <rPr>
        <sz val="7.5"/>
        <rFont val="Times New Roman"/>
        <family val="1"/>
      </rPr>
      <t>сер., жер., тракен., 
Омск, Берн - Кохта</t>
    </r>
  </si>
  <si>
    <r>
      <t xml:space="preserve">Кристл Прайд - 97, </t>
    </r>
    <r>
      <rPr>
        <sz val="7.5"/>
        <rFont val="Times New Roman"/>
        <family val="1"/>
      </rPr>
      <t>сер., жер., тракен.,
КрасГАУ, Павлин - Кохта</t>
    </r>
  </si>
  <si>
    <r>
      <t xml:space="preserve">Дрезден - 00, </t>
    </r>
    <r>
      <rPr>
        <sz val="7.5"/>
        <rFont val="Times New Roman"/>
        <family val="1"/>
      </rPr>
      <t>вор., жер., трак-ганов., 
Беларусь, Драгун - Десна</t>
    </r>
  </si>
  <si>
    <r>
      <t>Обрыв - 96,</t>
    </r>
    <r>
      <rPr>
        <sz val="7.5"/>
        <rFont val="Times New Roman"/>
        <family val="1"/>
      </rPr>
      <t xml:space="preserve"> гнед., жер., тракенен.,
к/з Кирова, Верстовой - Опера</t>
    </r>
  </si>
  <si>
    <r>
      <t>Жребий - 00,</t>
    </r>
    <r>
      <rPr>
        <sz val="7.5"/>
        <rFont val="Times New Roman"/>
        <family val="1"/>
      </rPr>
      <t xml:space="preserve"> гнед., жер., буден.,
Брянская СХА, Жасмин - Поэзия</t>
    </r>
  </si>
  <si>
    <r>
      <t>Ирбит - 99</t>
    </r>
    <r>
      <rPr>
        <sz val="7.5"/>
        <rFont val="Times New Roman"/>
        <family val="1"/>
      </rPr>
      <t>, гнед., жер., рысак,
Омск, Багульник - Игра.</t>
    </r>
  </si>
  <si>
    <r>
      <t xml:space="preserve">Задел - 96, </t>
    </r>
    <r>
      <rPr>
        <sz val="7.5"/>
        <rFont val="Times New Roman"/>
        <family val="1"/>
      </rPr>
      <t xml:space="preserve">рыж., мер., англ-ганов.,
к/зОрос, Доступ - </t>
    </r>
  </si>
  <si>
    <r>
      <t xml:space="preserve">Иллюстратор - 04, </t>
    </r>
    <r>
      <rPr>
        <sz val="7.5"/>
        <rFont val="Times New Roman"/>
        <family val="1"/>
      </rPr>
      <t>с-рыж, жер., буден.,
1 кон.арм., Изюм - Стрелка</t>
    </r>
  </si>
  <si>
    <r>
      <t xml:space="preserve">Колумб - 02, </t>
    </r>
    <r>
      <rPr>
        <sz val="7.5"/>
        <rFont val="Times New Roman"/>
        <family val="1"/>
      </rPr>
      <t>гнед., жер., тракенен.,
Омск, Бархат - Кефаль</t>
    </r>
  </si>
  <si>
    <r>
      <t xml:space="preserve">Маркус -02, </t>
    </r>
    <r>
      <rPr>
        <sz val="7.5"/>
        <rFont val="Times New Roman"/>
        <family val="1"/>
      </rPr>
      <t>гнед., жер.,п/к,
Омск, Мавр - Испанка</t>
    </r>
  </si>
  <si>
    <r>
      <t>Монополия - 01,</t>
    </r>
    <r>
      <rPr>
        <sz val="7.5"/>
        <rFont val="Times New Roman"/>
        <family val="1"/>
      </rPr>
      <t xml:space="preserve"> гнед., коб., буден.,
Красноярск, Протуберанец - Магнолия</t>
    </r>
  </si>
  <si>
    <r>
      <t xml:space="preserve">Соболь - 97, </t>
    </r>
    <r>
      <rPr>
        <sz val="7.5"/>
        <rFont val="Times New Roman"/>
        <family val="1"/>
      </rPr>
      <t>т-гнед., жер., б/п,
Тюм.обл., Сигх - Бисеринка</t>
    </r>
  </si>
  <si>
    <r>
      <t xml:space="preserve">Бабусар - 01, </t>
    </r>
    <r>
      <rPr>
        <sz val="7.5"/>
        <rFont val="Times New Roman"/>
        <family val="1"/>
      </rPr>
      <t>гнед., жер.,донск.,
Ростов, Богатур - Бабета</t>
    </r>
  </si>
  <si>
    <r>
      <t>Парусник - 04,</t>
    </r>
    <r>
      <rPr>
        <sz val="7.5"/>
        <rFont val="Times New Roman"/>
        <family val="1"/>
      </rPr>
      <t xml:space="preserve"> з-рыж., мер., буден.,
Кировский к/з, Панк - Индия</t>
    </r>
  </si>
  <si>
    <r>
      <t xml:space="preserve">Собор - 95, </t>
    </r>
    <r>
      <rPr>
        <sz val="7.5"/>
        <rFont val="Times New Roman"/>
        <family val="1"/>
      </rPr>
      <t>т-гнед., мер., ЧКВ
Воронеж, Собор - Благодать</t>
    </r>
  </si>
  <si>
    <r>
      <t xml:space="preserve">Адорант - 03, </t>
    </r>
    <r>
      <rPr>
        <sz val="7.5"/>
        <rFont val="Times New Roman"/>
        <family val="1"/>
      </rPr>
      <t>т-рыж., мер., буден.,
Киров, Армат - Репина</t>
    </r>
  </si>
  <si>
    <r>
      <t xml:space="preserve">Монмарт - 99, </t>
    </r>
    <r>
      <rPr>
        <sz val="7.5"/>
        <rFont val="Times New Roman"/>
        <family val="1"/>
      </rPr>
      <t>з-гнед., жер., ах-ганов.,
Красноярск, Мансур - Мельпомена</t>
    </r>
  </si>
  <si>
    <r>
      <t xml:space="preserve">Адам - 03, </t>
    </r>
    <r>
      <rPr>
        <sz val="7.5"/>
        <rFont val="Times New Roman"/>
        <family val="1"/>
      </rPr>
      <t>карак., жер., гановер.,
Гродненск.р-н, Айвенго - Депеша</t>
    </r>
  </si>
  <si>
    <r>
      <t xml:space="preserve">Бальзам - 00, </t>
    </r>
    <r>
      <rPr>
        <sz val="7.5"/>
        <rFont val="Times New Roman"/>
        <family val="1"/>
      </rPr>
      <t>гнед., мер., тракен., 
Омск, Богатырь - Зима</t>
    </r>
  </si>
  <si>
    <r>
      <t xml:space="preserve">Глинск - 02, </t>
    </r>
    <r>
      <rPr>
        <sz val="7.5"/>
        <rFont val="Times New Roman"/>
        <family val="1"/>
      </rPr>
      <t>з-рыж., жер., буден., 
Ростов, Грим - Лимфа</t>
    </r>
  </si>
  <si>
    <r>
      <t>Ротор - 01,</t>
    </r>
    <r>
      <rPr>
        <sz val="7.5"/>
        <rFont val="Times New Roman"/>
        <family val="1"/>
      </rPr>
      <t xml:space="preserve"> т-гн., жер., чкв,
Краснодарский кр., Реферат - Реликвия</t>
    </r>
  </si>
  <si>
    <r>
      <t xml:space="preserve">Багдад -06, </t>
    </r>
    <r>
      <rPr>
        <sz val="7.5"/>
        <rFont val="Verdana"/>
        <family val="2"/>
      </rPr>
      <t>гнед., мер., англ-рыс, 
Омск, Денис - Багира</t>
    </r>
  </si>
  <si>
    <r>
      <t xml:space="preserve">Глэдис -03, </t>
    </r>
    <r>
      <rPr>
        <sz val="7.5"/>
        <rFont val="Verdana"/>
        <family val="2"/>
      </rPr>
      <t>ворон., коб., англ-латв,
Литовская респ., Geron - Amazone L.</t>
    </r>
  </si>
  <si>
    <r>
      <t>Ирбит - 99</t>
    </r>
    <r>
      <rPr>
        <sz val="7.5"/>
        <rFont val="Verdana"/>
        <family val="2"/>
      </rPr>
      <t>, гнед., жер., рысак,
Омск, Багульник - Игра.</t>
    </r>
  </si>
  <si>
    <r>
      <t xml:space="preserve">Маркус -02, </t>
    </r>
    <r>
      <rPr>
        <sz val="7.5"/>
        <rFont val="Verdana"/>
        <family val="2"/>
      </rPr>
      <t>гнед., жер.,п/к,
Омск, Мавр - Испанка</t>
    </r>
  </si>
  <si>
    <r>
      <t xml:space="preserve">Микдолас -97, </t>
    </r>
    <r>
      <rPr>
        <sz val="7.5"/>
        <rFont val="Verdana"/>
        <family val="2"/>
      </rPr>
      <t>карак., жер., англ-ганн.,
Литва, Piratas - Mituva</t>
    </r>
  </si>
  <si>
    <r>
      <t xml:space="preserve">Элиза - 04, </t>
    </r>
    <r>
      <rPr>
        <sz val="7.5"/>
        <rFont val="Verdana"/>
        <family val="2"/>
      </rPr>
      <t>гнед., коб., ганнов., 
Калининград, Энфилд - Загадка</t>
    </r>
  </si>
  <si>
    <r>
      <t xml:space="preserve">Помпей - 03, </t>
    </r>
    <r>
      <rPr>
        <sz val="7.5"/>
        <rFont val="Verdana"/>
        <family val="2"/>
      </rPr>
      <t>т-рыж., мер., тракенен.,
Ижевск, Пикет - Прохлада</t>
    </r>
  </si>
  <si>
    <r>
      <t xml:space="preserve">Примула - 93, </t>
    </r>
    <r>
      <rPr>
        <sz val="7.5"/>
        <rFont val="Verdana"/>
        <family val="2"/>
      </rPr>
      <t>гнед., коб., тракенен.,
Пермь, Папуас - Манка</t>
    </r>
  </si>
  <si>
    <r>
      <t xml:space="preserve">Адорант - 03, </t>
    </r>
    <r>
      <rPr>
        <sz val="7.5"/>
        <rFont val="Verdana"/>
        <family val="2"/>
      </rPr>
      <t>т-рыж., мер., буден.,
Киров, Армат - Репина</t>
    </r>
  </si>
  <si>
    <r>
      <t xml:space="preserve">Помол - 97, </t>
    </r>
    <r>
      <rPr>
        <sz val="7.5"/>
        <rFont val="Verdana"/>
        <family val="2"/>
      </rPr>
      <t>булан., жер., тракенен.,
Пермь, Папуас - Мольба</t>
    </r>
  </si>
  <si>
    <r>
      <t xml:space="preserve">Бакен - 97, </t>
    </r>
    <r>
      <rPr>
        <sz val="7.5"/>
        <rFont val="Verdana"/>
        <family val="2"/>
      </rPr>
      <t>рыж., жер., буден.,
к/з Буденного, Байкал - Батомга</t>
    </r>
  </si>
  <si>
    <r>
      <t>Жбанка - 93,</t>
    </r>
    <r>
      <rPr>
        <sz val="7.5"/>
        <rFont val="Verdana"/>
        <family val="2"/>
      </rPr>
      <t xml:space="preserve"> гнед., коб., буден.,
1 кон.арм., Фиксаж - Бархатка</t>
    </r>
  </si>
  <si>
    <r>
      <t>Калетто Z - 00,</t>
    </r>
    <r>
      <rPr>
        <sz val="7.5"/>
        <rFont val="Verdana"/>
        <family val="2"/>
      </rPr>
      <t xml:space="preserve"> гнед., мер., Zang, 
Бельгия, Cheerful Z - Donja Z</t>
    </r>
  </si>
  <si>
    <r>
      <t>Басмач - 03,</t>
    </r>
    <r>
      <rPr>
        <sz val="7.5"/>
        <rFont val="Verdana"/>
        <family val="2"/>
      </rPr>
      <t xml:space="preserve"> рыж., мер., тракенен.,
р.Адыгея, Этюд - Бафи</t>
    </r>
  </si>
  <si>
    <r>
      <t>Собор - 04,</t>
    </r>
    <r>
      <rPr>
        <sz val="7.5"/>
        <rFont val="Verdana"/>
        <family val="2"/>
      </rPr>
      <t xml:space="preserve"> рыж., жер., тракенен.,
Майкоп,                  - Спесь</t>
    </r>
  </si>
  <si>
    <r>
      <t xml:space="preserve">Адам - 03, </t>
    </r>
    <r>
      <rPr>
        <sz val="7.5"/>
        <rFont val="Verdana"/>
        <family val="2"/>
      </rPr>
      <t>карак., жер., гановер.,
Гродненск.р-н, Айвенго - Депеша</t>
    </r>
  </si>
  <si>
    <r>
      <t xml:space="preserve">Бабусар - 01, </t>
    </r>
    <r>
      <rPr>
        <sz val="7.5"/>
        <rFont val="Verdana"/>
        <family val="2"/>
      </rPr>
      <t>гнед., жер.,донск.,
Ростов, Богатур - Бабета</t>
    </r>
  </si>
  <si>
    <r>
      <t xml:space="preserve">Зефир - 04, </t>
    </r>
    <r>
      <rPr>
        <sz val="7.5"/>
        <rFont val="Verdana"/>
        <family val="2"/>
      </rPr>
      <t>чубар., жер., алтайск.,
р.Алтай, неизв.</t>
    </r>
  </si>
  <si>
    <r>
      <t xml:space="preserve">Глинск - 02, </t>
    </r>
    <r>
      <rPr>
        <sz val="7.5"/>
        <rFont val="Verdana"/>
        <family val="2"/>
      </rPr>
      <t>з-рыж., жер., буден., 
Ростов, Грим - Лимфа</t>
    </r>
  </si>
  <si>
    <r>
      <t>Путник</t>
    </r>
    <r>
      <rPr>
        <sz val="7.5"/>
        <rFont val="Verdana"/>
        <family val="2"/>
      </rPr>
      <t xml:space="preserve"> - 06, гнед., жер., орл.рыс.,
Курган, Кросс - Пробирка</t>
    </r>
  </si>
  <si>
    <r>
      <t>Азбука - 04,</t>
    </r>
    <r>
      <rPr>
        <sz val="7.5"/>
        <rFont val="Verdana"/>
        <family val="2"/>
      </rPr>
      <t xml:space="preserve"> рыж., коб., англ.рыс.,
к/з Адыгейский, Акарад - Бусинка</t>
    </r>
  </si>
  <si>
    <r>
      <t>Брейна - 00,</t>
    </r>
    <r>
      <rPr>
        <sz val="7.5"/>
        <rFont val="Verdana"/>
        <family val="2"/>
      </rPr>
      <t xml:space="preserve"> з-рыж., коб., буден.,
Ростовск.обл., Беслан - Экстра</t>
    </r>
  </si>
  <si>
    <r>
      <t xml:space="preserve">Изида - 04, </t>
    </r>
    <r>
      <rPr>
        <sz val="7.5"/>
        <rFont val="Verdana"/>
        <family val="2"/>
      </rPr>
      <t>з-рыж., коб., буден.,
к/з 1 кон.арм., Изюм - Заморочка</t>
    </r>
  </si>
  <si>
    <r>
      <t>Парусник - 04,</t>
    </r>
    <r>
      <rPr>
        <sz val="7.5"/>
        <rFont val="Verdana"/>
        <family val="2"/>
      </rPr>
      <t xml:space="preserve"> з-рыж., мер., буден.,
Кировский к/з, Панк - Индия</t>
    </r>
  </si>
  <si>
    <r>
      <t>Ротор - 01,</t>
    </r>
    <r>
      <rPr>
        <sz val="7.5"/>
        <rFont val="Verdana"/>
        <family val="2"/>
      </rPr>
      <t xml:space="preserve"> т-гн., жер., чкв,
Краснодарский кр., Реферат - Реликвия</t>
    </r>
  </si>
  <si>
    <r>
      <t>Сингар - 05,</t>
    </r>
    <r>
      <rPr>
        <sz val="7.5"/>
        <rFont val="Verdana"/>
        <family val="2"/>
      </rPr>
      <t xml:space="preserve"> рыж., жер., кустанайск.,
Челяб.обл., Набой - Сказка</t>
    </r>
  </si>
  <si>
    <r>
      <t xml:space="preserve">Георгина - 94, </t>
    </r>
    <r>
      <rPr>
        <sz val="7.5"/>
        <rFont val="Verdana"/>
        <family val="2"/>
      </rPr>
      <t xml:space="preserve">рыж., коб., буден.,
к/з 1 кон.арм., </t>
    </r>
  </si>
  <si>
    <r>
      <t xml:space="preserve">Корунд - 99, </t>
    </r>
    <r>
      <rPr>
        <sz val="7.5"/>
        <rFont val="Verdana"/>
        <family val="2"/>
      </rPr>
      <t>вор., жер., рус.верх.,
Самара, Кнехт - Дорогая</t>
    </r>
  </si>
  <si>
    <r>
      <t xml:space="preserve">Колумб - 02, </t>
    </r>
    <r>
      <rPr>
        <sz val="7.5"/>
        <rFont val="Verdana"/>
        <family val="2"/>
      </rPr>
      <t>гнед., жер., тракенен.,
Омск, Бархат - Кефаль</t>
    </r>
  </si>
  <si>
    <r>
      <t xml:space="preserve">Соболь - 97, </t>
    </r>
    <r>
      <rPr>
        <sz val="7.5"/>
        <rFont val="Verdana"/>
        <family val="2"/>
      </rPr>
      <t>т-гнед., жер., б/п,
Тюм.обл., Сигх - Бисеринка</t>
    </r>
  </si>
  <si>
    <r>
      <t xml:space="preserve">Амиго - 02, </t>
    </r>
    <r>
      <rPr>
        <sz val="7.5"/>
        <rFont val="Verdana"/>
        <family val="2"/>
      </rPr>
      <t>рыж., мер., голшт., 
Германия, Aloube Z - Mersedes</t>
    </r>
  </si>
  <si>
    <r>
      <t xml:space="preserve">Арбитр - 99, </t>
    </r>
    <r>
      <rPr>
        <sz val="7.5"/>
        <rFont val="Verdana"/>
        <family val="2"/>
      </rPr>
      <t>гнед., жер., тракен., 
Кировский к/з, Буг - Абрикоска</t>
    </r>
  </si>
  <si>
    <r>
      <t xml:space="preserve">Кембридж - 02, </t>
    </r>
    <r>
      <rPr>
        <sz val="7.5"/>
        <rFont val="Verdana"/>
        <family val="2"/>
      </rPr>
      <t>гнед., мер., голштин., 
Германия, Carpaccio - Nancy Lou</t>
    </r>
  </si>
  <si>
    <r>
      <t>Контектор - 99,</t>
    </r>
    <r>
      <rPr>
        <sz val="7.5"/>
        <rFont val="Verdana"/>
        <family val="2"/>
      </rPr>
      <t xml:space="preserve"> сер., мер., голшт., 
Германия, Consens - Ellana</t>
    </r>
  </si>
  <si>
    <r>
      <t>Камила - 95,</t>
    </r>
    <r>
      <rPr>
        <sz val="7.5"/>
        <rFont val="Verdana"/>
        <family val="2"/>
      </rPr>
      <t xml:space="preserve"> гнед., коб., орл.рыс.,
Тюм.обл., Мускат - Капля</t>
    </r>
  </si>
  <si>
    <r>
      <t xml:space="preserve">Дамар - 94, </t>
    </r>
    <r>
      <rPr>
        <sz val="7.5"/>
        <rFont val="Verdana"/>
        <family val="2"/>
      </rPr>
      <t>рыж., мер., тракенен.,
Кировская ГЗК, Омар - Дата</t>
    </r>
  </si>
  <si>
    <r>
      <t xml:space="preserve">Мелодия - 97, </t>
    </r>
    <r>
      <rPr>
        <sz val="7.5"/>
        <rFont val="Verdana"/>
        <family val="2"/>
      </rPr>
      <t>вор., коб., англ-рыс., 
п/ф Боровская, Манеж - Оранжерея</t>
    </r>
  </si>
  <si>
    <r>
      <t>Эдельвейс - 98,</t>
    </r>
    <r>
      <rPr>
        <sz val="7.5"/>
        <rFont val="Verdana"/>
        <family val="2"/>
      </rPr>
      <t xml:space="preserve"> гнед., мер., тракен., 
ФГУ ГЗК "Кировская", Сбор - Эмба</t>
    </r>
  </si>
  <si>
    <r>
      <t xml:space="preserve">Бальзам - 00, </t>
    </r>
    <r>
      <rPr>
        <sz val="7.5"/>
        <rFont val="Verdana"/>
        <family val="2"/>
      </rPr>
      <t>гнед., мер., тракен., 
Омск, Богатырь - Зима</t>
    </r>
  </si>
  <si>
    <r>
      <t xml:space="preserve">Берег - 97, </t>
    </r>
    <r>
      <rPr>
        <sz val="7.5"/>
        <rFont val="Verdana"/>
        <family val="2"/>
      </rPr>
      <t>т-гнед., жер., тракен., 
Омск, Глухарь - Биржа</t>
    </r>
  </si>
  <si>
    <r>
      <t xml:space="preserve">Задел - 96, </t>
    </r>
    <r>
      <rPr>
        <sz val="7.5"/>
        <rFont val="Verdana"/>
        <family val="2"/>
      </rPr>
      <t xml:space="preserve">рыж., мер., англ-ганов.,
к/зОрос, Доступ - </t>
    </r>
  </si>
  <si>
    <r>
      <t xml:space="preserve">Зга - 96, </t>
    </r>
    <r>
      <rPr>
        <sz val="7.5"/>
        <rFont val="Verdana"/>
        <family val="2"/>
      </rPr>
      <t>гнед., коб., ЧКВ,
к/з Орос, Фазон - Ривьера</t>
    </r>
  </si>
  <si>
    <r>
      <t xml:space="preserve">Собор - 95, </t>
    </r>
    <r>
      <rPr>
        <sz val="7.5"/>
        <rFont val="Verdana"/>
        <family val="2"/>
      </rPr>
      <t>т-гнед., мер., ЧКВ
Воронеж, Собор - Благодать</t>
    </r>
  </si>
  <si>
    <r>
      <t xml:space="preserve">Эдинбург - 02, </t>
    </r>
    <r>
      <rPr>
        <sz val="7.5"/>
        <rFont val="Verdana"/>
        <family val="2"/>
      </rPr>
      <t>гнед., жер., тракенен.,
Ростовск.обл., Дукат - Экта</t>
    </r>
  </si>
  <si>
    <r>
      <t xml:space="preserve">Олигарх - 04, </t>
    </r>
    <r>
      <rPr>
        <sz val="7.5"/>
        <rFont val="Verdana"/>
        <family val="2"/>
      </rPr>
      <t>т-гнед., голшт.,
Белорусь, Алмаз - Обитель</t>
    </r>
  </si>
  <si>
    <r>
      <t xml:space="preserve">Барс - 01, сер., </t>
    </r>
    <r>
      <rPr>
        <sz val="7.5"/>
        <rFont val="Verdana"/>
        <family val="2"/>
      </rPr>
      <t>жер., рус.рыс.,
Магнитогорск, Чеклун - Герда</t>
    </r>
  </si>
  <si>
    <r>
      <t xml:space="preserve">Олигарх - 04, </t>
    </r>
    <r>
      <rPr>
        <sz val="7.5"/>
        <rFont val="Times New Roman"/>
        <family val="1"/>
      </rPr>
      <t>т-гнед., голшт.,
Белорусь, Алмаз - Обитель</t>
    </r>
  </si>
  <si>
    <r>
      <t>Собор - 04,</t>
    </r>
    <r>
      <rPr>
        <sz val="7.5"/>
        <rFont val="Times New Roman"/>
        <family val="1"/>
      </rPr>
      <t xml:space="preserve"> рыж., жер., тракенен.,
Майкоп,                  - Спесь</t>
    </r>
  </si>
  <si>
    <r>
      <t xml:space="preserve">Элиза - 04, </t>
    </r>
    <r>
      <rPr>
        <sz val="7.5"/>
        <rFont val="Times New Roman"/>
        <family val="1"/>
      </rPr>
      <t>гнед., коб., ганнов., 
Калининград, Энфилд - Загадка</t>
    </r>
  </si>
  <si>
    <r>
      <t>Путник</t>
    </r>
    <r>
      <rPr>
        <sz val="7.5"/>
        <rFont val="Times New Roman"/>
        <family val="1"/>
      </rPr>
      <t xml:space="preserve"> - 06, гнед., жер., орл.рыс.,
Курган, Кросс - Пробирка</t>
    </r>
  </si>
  <si>
    <r>
      <t xml:space="preserve">Багдад -06, </t>
    </r>
    <r>
      <rPr>
        <sz val="7.5"/>
        <rFont val="Times New Roman"/>
        <family val="1"/>
      </rPr>
      <t>гнед., мер., англ-рыс, 
Омск, Денис - Багира</t>
    </r>
  </si>
  <si>
    <r>
      <t xml:space="preserve">Георгина - 94, </t>
    </r>
    <r>
      <rPr>
        <sz val="7.5"/>
        <rFont val="Times New Roman"/>
        <family val="1"/>
      </rPr>
      <t xml:space="preserve">рыж., коб., буден.,
к/з 1 кон.арм., </t>
    </r>
  </si>
  <si>
    <r>
      <t>Сингар - 05,</t>
    </r>
    <r>
      <rPr>
        <sz val="7.5"/>
        <rFont val="Times New Roman"/>
        <family val="1"/>
      </rPr>
      <t xml:space="preserve"> рыж., жер., кустанайск.,
Челяб.обл., Набой - Сказка</t>
    </r>
  </si>
  <si>
    <r>
      <t>Камила - 95,</t>
    </r>
    <r>
      <rPr>
        <sz val="7.5"/>
        <rFont val="Times New Roman"/>
        <family val="1"/>
      </rPr>
      <t xml:space="preserve"> гнед., коб., орл.рыс.,
Тюм.обл., Мускат - Капля</t>
    </r>
  </si>
  <si>
    <r>
      <t xml:space="preserve">Корунд - 99, </t>
    </r>
    <r>
      <rPr>
        <sz val="7.5"/>
        <rFont val="Times New Roman"/>
        <family val="1"/>
      </rPr>
      <t>вор., жер., рус.верх.,
Самара, Кнехт - Дорогая</t>
    </r>
  </si>
  <si>
    <t>СРЕДНИЙ ПРИЗ № 1</t>
  </si>
  <si>
    <t>Личный приз. Юниоры</t>
  </si>
  <si>
    <r>
      <t xml:space="preserve">Мелодия - 97, </t>
    </r>
    <r>
      <rPr>
        <sz val="7.5"/>
        <rFont val="Times New Roman"/>
        <family val="1"/>
      </rPr>
      <t>вор., коб., англ-рыс., 
п/ф Боровская, Манеж - Оранжерея</t>
    </r>
  </si>
  <si>
    <r>
      <t>Контектор - 99,</t>
    </r>
    <r>
      <rPr>
        <sz val="7.5"/>
        <rFont val="Times New Roman"/>
        <family val="1"/>
      </rPr>
      <t xml:space="preserve"> сер., мер., голшт., 
Германия, Consens - Ellana</t>
    </r>
  </si>
  <si>
    <r>
      <t xml:space="preserve">Арбитр - 99, </t>
    </r>
    <r>
      <rPr>
        <sz val="7.5"/>
        <rFont val="Times New Roman"/>
        <family val="1"/>
      </rPr>
      <t>гнед., жер., тракен., 
Кировский к/з, Буг - Абрикоска</t>
    </r>
  </si>
  <si>
    <r>
      <t>Азбука - 04,</t>
    </r>
    <r>
      <rPr>
        <sz val="7.5"/>
        <rFont val="Times New Roman"/>
        <family val="1"/>
      </rPr>
      <t xml:space="preserve"> рыж., коб., англ.рыс.,
к/з Адыгейский, Акарад - Бусинка</t>
    </r>
  </si>
  <si>
    <r>
      <t xml:space="preserve">Зга - 96, </t>
    </r>
    <r>
      <rPr>
        <sz val="7.5"/>
        <rFont val="Times New Roman"/>
        <family val="1"/>
      </rPr>
      <t>гнед., коб., ЧКВ,
к/з Орос, Фазон - Ривьера</t>
    </r>
  </si>
  <si>
    <r>
      <t xml:space="preserve">Барс - 01, сер., </t>
    </r>
    <r>
      <rPr>
        <sz val="7.5"/>
        <rFont val="Times New Roman"/>
        <family val="1"/>
      </rPr>
      <t>жер., рус.рыс.,
Магнитогорск, Чеклун - Герда</t>
    </r>
  </si>
  <si>
    <r>
      <t xml:space="preserve">Берег - 97, </t>
    </r>
    <r>
      <rPr>
        <sz val="7.5"/>
        <rFont val="Times New Roman"/>
        <family val="1"/>
      </rPr>
      <t>т-гнед., жер., тракен., 
Омск, Глухарь - Биржа</t>
    </r>
  </si>
  <si>
    <r>
      <t xml:space="preserve">Бакен - 97, </t>
    </r>
    <r>
      <rPr>
        <sz val="7.5"/>
        <rFont val="Times New Roman"/>
        <family val="1"/>
      </rPr>
      <t>рыж., жер., буден.,
к/з Буденного, Байкал - Батомга</t>
    </r>
  </si>
  <si>
    <r>
      <t xml:space="preserve">Дамар - 94, </t>
    </r>
    <r>
      <rPr>
        <sz val="7.5"/>
        <rFont val="Times New Roman"/>
        <family val="1"/>
      </rPr>
      <t>рыж., мер., тракенен.,
Кировская ГЗК, Омар - Дата</t>
    </r>
  </si>
  <si>
    <r>
      <t>Эдельвейс - 98,</t>
    </r>
    <r>
      <rPr>
        <sz val="7.5"/>
        <rFont val="Times New Roman"/>
        <family val="1"/>
      </rPr>
      <t xml:space="preserve"> гнед., мер., тракен., 
ФГУ ГЗК "Кировская", Сбор - Эмба</t>
    </r>
  </si>
  <si>
    <r>
      <t xml:space="preserve">Микдолас -97, </t>
    </r>
    <r>
      <rPr>
        <sz val="7.5"/>
        <rFont val="Times New Roman"/>
        <family val="1"/>
      </rPr>
      <t>карак., жер., англ-ганн.,
Литва, Piratas - Mituva</t>
    </r>
  </si>
  <si>
    <r>
      <t xml:space="preserve">Кембридж - 02, </t>
    </r>
    <r>
      <rPr>
        <sz val="7.5"/>
        <rFont val="Times New Roman"/>
        <family val="1"/>
      </rPr>
      <t>гнед., мер., голштин., 
Германия, Carpaccio - Nancy Lou</t>
    </r>
  </si>
  <si>
    <r>
      <t xml:space="preserve">Помпей - 03, </t>
    </r>
    <r>
      <rPr>
        <sz val="7.5"/>
        <rFont val="Times New Roman"/>
        <family val="1"/>
      </rPr>
      <t>т-рыж., мер., тракенен.,
Ижевск, Пикет - Прохлада</t>
    </r>
  </si>
  <si>
    <r>
      <t xml:space="preserve">Помол - 97, </t>
    </r>
    <r>
      <rPr>
        <sz val="7.5"/>
        <rFont val="Times New Roman"/>
        <family val="1"/>
      </rPr>
      <t>булан., жер., тракенен.,
Пермь, Папуас - Мольба</t>
    </r>
  </si>
  <si>
    <r>
      <t xml:space="preserve">Амиго - 02, </t>
    </r>
    <r>
      <rPr>
        <sz val="7.5"/>
        <rFont val="Times New Roman"/>
        <family val="1"/>
      </rPr>
      <t>рыж., мер., голшт., 
Германия, Aloube Z - Mersedes</t>
    </r>
  </si>
  <si>
    <r>
      <t>Жбанка - 93,</t>
    </r>
    <r>
      <rPr>
        <sz val="7.5"/>
        <rFont val="Times New Roman"/>
        <family val="1"/>
      </rPr>
      <t xml:space="preserve"> гнед., коб., буден.,
1 кон.арм., Фиксаж - Бархатка</t>
    </r>
  </si>
  <si>
    <r>
      <t>Калетто Z - 00,</t>
    </r>
    <r>
      <rPr>
        <sz val="7.5"/>
        <rFont val="Times New Roman"/>
        <family val="1"/>
      </rPr>
      <t xml:space="preserve"> гнед., мер., Zang, 
Бельгия, Cheerful Z - Donja Z</t>
    </r>
  </si>
  <si>
    <r>
      <t xml:space="preserve">Примула - 93, </t>
    </r>
    <r>
      <rPr>
        <sz val="7.5"/>
        <rFont val="Times New Roman"/>
        <family val="1"/>
      </rPr>
      <t>гнед., коб., тракенен.,
Пермь, Папуас - Манка</t>
    </r>
  </si>
  <si>
    <r>
      <t xml:space="preserve">Глэдис -03, </t>
    </r>
    <r>
      <rPr>
        <sz val="7.5"/>
        <rFont val="Times New Roman"/>
        <family val="1"/>
      </rPr>
      <t>ворон., коб., англ-латв,
Литовская респ., Geron - Amazone L.</t>
    </r>
  </si>
  <si>
    <t>001890</t>
  </si>
  <si>
    <r>
      <t xml:space="preserve">Монмарт - 99, </t>
    </r>
    <r>
      <rPr>
        <sz val="7.5"/>
        <rFont val="Verdana"/>
        <family val="2"/>
      </rPr>
      <t>з-гнед., жер., ах-ган.,
Красноярск, Мансур - Мельпомена</t>
    </r>
  </si>
  <si>
    <r>
      <t>Монополия - 01,</t>
    </r>
    <r>
      <rPr>
        <sz val="7.5"/>
        <rFont val="Verdana"/>
        <family val="2"/>
      </rPr>
      <t xml:space="preserve"> гнед., коб., буд.,
Красноярск, Протуберанец - Магнолия</t>
    </r>
  </si>
  <si>
    <r>
      <t>Басмач - 03,</t>
    </r>
    <r>
      <rPr>
        <sz val="7.5"/>
        <rFont val="Verdana"/>
        <family val="2"/>
      </rPr>
      <t xml:space="preserve"> рыж., мер., тракен.,
р.Адыгея, Этюд - Бафи</t>
    </r>
  </si>
  <si>
    <r>
      <t xml:space="preserve">Микдолас -97, </t>
    </r>
    <r>
      <rPr>
        <sz val="7.5"/>
        <rFont val="Verdana"/>
        <family val="2"/>
      </rPr>
      <t>карак., жер., англ-ган.,
Литва, Piratas - Mituva</t>
    </r>
  </si>
  <si>
    <r>
      <t xml:space="preserve">Глэдис -03, </t>
    </r>
    <r>
      <rPr>
        <sz val="7.5"/>
        <rFont val="Verdana"/>
        <family val="2"/>
      </rPr>
      <t>ворон., коб., англ-лат,
Литовская респ., Geron-Amazone L.</t>
    </r>
  </si>
  <si>
    <r>
      <t xml:space="preserve">Примула - 93, </t>
    </r>
    <r>
      <rPr>
        <sz val="7.5"/>
        <rFont val="Verdana"/>
        <family val="2"/>
      </rPr>
      <t>гнед., коб., тракен.,
Пермь, Папуас - Манка</t>
    </r>
  </si>
  <si>
    <r>
      <t>Обрыв - 96,</t>
    </r>
    <r>
      <rPr>
        <sz val="7.5"/>
        <rFont val="Verdana"/>
        <family val="2"/>
      </rPr>
      <t xml:space="preserve"> гнед., жер., тракенен.,
к/з Кирова, Верстовой - Опера</t>
    </r>
  </si>
  <si>
    <r>
      <t>Акбар - 01,</t>
    </r>
    <r>
      <rPr>
        <sz val="7.5"/>
        <rFont val="Verdana"/>
        <family val="2"/>
      </rPr>
      <t xml:space="preserve"> сер., жер., тракен., 
Омск, Берн - Кохта</t>
    </r>
  </si>
  <si>
    <r>
      <t xml:space="preserve">Кристл Прайд - 97, </t>
    </r>
    <r>
      <rPr>
        <sz val="7.5"/>
        <rFont val="Verdana"/>
        <family val="2"/>
      </rPr>
      <t>сер., жер., тракен.,
КрасГАУ, Павлин - Кохта</t>
    </r>
  </si>
  <si>
    <r>
      <t>Дрезден - 00,</t>
    </r>
    <r>
      <rPr>
        <sz val="7.5"/>
        <rFont val="Verdana"/>
        <family val="2"/>
      </rPr>
      <t xml:space="preserve"> вор., жер., трак-ганов., 
Беларусь, Драгун - Десна</t>
    </r>
  </si>
  <si>
    <r>
      <t>Жребий - 00,</t>
    </r>
    <r>
      <rPr>
        <sz val="7.5"/>
        <rFont val="Verdana"/>
        <family val="2"/>
      </rPr>
      <t xml:space="preserve"> гнед., жер., буден.,
Брянская СХА, Жасмин - Поэзия</t>
    </r>
  </si>
  <si>
    <r>
      <t xml:space="preserve">Судьи: </t>
    </r>
    <r>
      <rPr>
        <sz val="10"/>
        <rFont val="Verdana"/>
        <family val="2"/>
      </rPr>
      <t xml:space="preserve"> М - Вебер Е.Е. - (РК) - Барнаул;   С - Русинова Е.П. (РК) - С-Петербург;  Е - Мальцева М.Б. -(РК) - г.Киров</t>
    </r>
  </si>
  <si>
    <t>18.05.2010г.</t>
  </si>
  <si>
    <r>
      <t xml:space="preserve">Судьи: </t>
    </r>
    <r>
      <rPr>
        <sz val="10"/>
        <rFont val="Verdana"/>
        <family val="2"/>
      </rPr>
      <t xml:space="preserve"> М - Русинова Е.П. (РК) - С-Петербург;   С - Мальцева М.Б. -(РК) - г.Киров;  Е - Вебер Е.Е. - (РК) - Барнаул</t>
    </r>
  </si>
  <si>
    <t>Маршрут № 1 - до 100 см, ст. 166.5.2.2 (Табл. В)</t>
  </si>
  <si>
    <r>
      <t xml:space="preserve">Зефир - 04, </t>
    </r>
    <r>
      <rPr>
        <sz val="7.5"/>
        <rFont val="Times New Roman"/>
        <family val="1"/>
      </rPr>
      <t>чубар., жер., алтайск.,
р.Алтай, неизв.</t>
    </r>
  </si>
  <si>
    <r>
      <t xml:space="preserve">Изида - 04, </t>
    </r>
    <r>
      <rPr>
        <sz val="7.5"/>
        <rFont val="Times New Roman"/>
        <family val="1"/>
      </rPr>
      <t>з-рыж., коб., буден.,
к/з 1 кон.арм., Изюм - Заморочка</t>
    </r>
  </si>
  <si>
    <r>
      <t xml:space="preserve">Эдинбург - 02, </t>
    </r>
    <r>
      <rPr>
        <sz val="7.5"/>
        <rFont val="Times New Roman"/>
        <family val="1"/>
      </rPr>
      <t>гнед., жер., тракенен.,
Ростовск.обл., Дукат - Экта</t>
    </r>
  </si>
  <si>
    <r>
      <t>Басмач - 03,</t>
    </r>
    <r>
      <rPr>
        <sz val="7.5"/>
        <rFont val="Times New Roman"/>
        <family val="1"/>
      </rPr>
      <t xml:space="preserve"> рыж., мер., тракенен.,
р.Адыгея, Этюд - Бафи</t>
    </r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</si>
</sst>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\ &quot;SFr.&quot;;\-#,##0\ &quot;SFr.&quot;"/>
    <numFmt numFmtId="173" formatCode="#,##0\ &quot;SFr.&quot;;[Red]\-#,##0\ &quot;SFr.&quot;"/>
    <numFmt numFmtId="174" formatCode="#,##0.00\ &quot;SFr.&quot;;\-#,##0.00\ &quot;SFr.&quot;"/>
    <numFmt numFmtId="175" formatCode="#,##0.00\ &quot;SFr.&quot;;[Red]\-#,##0.00\ &quot;SFr.&quot;"/>
    <numFmt numFmtId="176" formatCode="_-* #,##0\ &quot;SFr.&quot;_-;\-* #,##0\ &quot;SFr.&quot;_-;_-* &quot;-&quot;\ &quot;SFr.&quot;_-;_-@_-"/>
    <numFmt numFmtId="177" formatCode="_-* #,##0\ _S_F_r_._-;\-* #,##0\ _S_F_r_._-;_-* &quot;-&quot;\ _S_F_r_._-;_-@_-"/>
    <numFmt numFmtId="178" formatCode="_-* #,##0.00\ &quot;SFr.&quot;_-;\-* #,##0.00\ &quot;SFr.&quot;_-;_-* &quot;-&quot;??\ &quot;SFr.&quot;_-;_-@_-"/>
    <numFmt numFmtId="179" formatCode="_-* #,##0.00\ _S_F_r_._-;\-* #,##0.00\ _S_F_r_._-;_-* &quot;-&quot;??\ _S_F_r_._-;_-@_-"/>
    <numFmt numFmtId="180" formatCode="0.0%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00000"/>
    <numFmt numFmtId="205" formatCode="h:mm;@"/>
    <numFmt numFmtId="206" formatCode="#,##0.00_ ;\-#,##0.00\ "/>
    <numFmt numFmtId="207" formatCode="[$-FC19]d\ mmmm\ yyyy\ &quot;г.&quot;"/>
    <numFmt numFmtId="208" formatCode="[$-F400]h:mm:ss\ AM/PM"/>
    <numFmt numFmtId="209" formatCode="0.00;[Red]0.00"/>
    <numFmt numFmtId="210" formatCode="#,##0.00&quot;р.&quot;"/>
    <numFmt numFmtId="211" formatCode="#,##0&quot;€&quot;;\-#,##0&quot;€&quot;"/>
    <numFmt numFmtId="212" formatCode="#,##0&quot;€&quot;;[Red]\-#,##0&quot;€&quot;"/>
    <numFmt numFmtId="213" formatCode="#,##0.00&quot;€&quot;;\-#,##0.00&quot;€&quot;"/>
    <numFmt numFmtId="214" formatCode="#,##0.00&quot;€&quot;;[Red]\-#,##0.00&quot;€&quot;"/>
    <numFmt numFmtId="215" formatCode="_-* #,##0&quot;€&quot;_-;\-* #,##0&quot;€&quot;_-;_-* &quot;-&quot;&quot;€&quot;_-;_-@_-"/>
    <numFmt numFmtId="216" formatCode="_-* #,##0_€_-;\-* #,##0_€_-;_-* &quot;-&quot;_€_-;_-@_-"/>
    <numFmt numFmtId="217" formatCode="_-* #,##0.00&quot;€&quot;_-;\-* #,##0.00&quot;€&quot;_-;_-* &quot;-&quot;??&quot;€&quot;_-;_-@_-"/>
    <numFmt numFmtId="218" formatCode="_-* #,##0.00_€_-;\-* #,##0.00_€_-;_-* &quot;-&quot;??_€_-;_-@_-"/>
    <numFmt numFmtId="219" formatCode="0.E+00"/>
    <numFmt numFmtId="220" formatCode="[&lt;=9999999]###\-####;\(###\)\ ###\-####"/>
    <numFmt numFmtId="221" formatCode="#,##0_р_."/>
    <numFmt numFmtId="222" formatCode="#,##0.00_р_."/>
    <numFmt numFmtId="223" formatCode="#,##0.0"/>
  </numFmts>
  <fonts count="55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Verdana"/>
      <family val="2"/>
    </font>
    <font>
      <b/>
      <i/>
      <sz val="20"/>
      <name val="ChinaCyr"/>
      <family val="5"/>
    </font>
    <font>
      <b/>
      <i/>
      <sz val="24"/>
      <name val="Monotype Corsiva"/>
      <family val="4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0"/>
    </font>
    <font>
      <sz val="11"/>
      <name val="Verdana"/>
      <family val="2"/>
    </font>
    <font>
      <b/>
      <i/>
      <sz val="14"/>
      <name val="Monotype Corsiva"/>
      <family val="4"/>
    </font>
    <font>
      <sz val="14"/>
      <name val="Arial"/>
      <family val="0"/>
    </font>
    <font>
      <sz val="11"/>
      <name val="Arial"/>
      <family val="0"/>
    </font>
    <font>
      <sz val="12"/>
      <name val="Verdana"/>
      <family val="2"/>
    </font>
    <font>
      <sz val="9"/>
      <name val="Verdana"/>
      <family val="2"/>
    </font>
    <font>
      <b/>
      <i/>
      <sz val="14"/>
      <name val="ChinaCyr"/>
      <family val="5"/>
    </font>
    <font>
      <b/>
      <sz val="10"/>
      <name val="Verdana"/>
      <family val="2"/>
    </font>
    <font>
      <i/>
      <sz val="11"/>
      <name val="Verdana"/>
      <family val="2"/>
    </font>
    <font>
      <sz val="11"/>
      <color indexed="23"/>
      <name val="Verdana"/>
      <family val="2"/>
    </font>
    <font>
      <b/>
      <i/>
      <sz val="9"/>
      <name val="Verdana"/>
      <family val="2"/>
    </font>
    <font>
      <sz val="8"/>
      <name val="Arial"/>
      <family val="0"/>
    </font>
    <font>
      <b/>
      <i/>
      <sz val="10"/>
      <name val="Times New Roman"/>
      <family val="1"/>
    </font>
    <font>
      <b/>
      <sz val="7"/>
      <name val="Verdana"/>
      <family val="2"/>
    </font>
    <font>
      <sz val="7"/>
      <name val="Verdana"/>
      <family val="2"/>
    </font>
    <font>
      <b/>
      <sz val="7.5"/>
      <name val="Verdana"/>
      <family val="2"/>
    </font>
    <font>
      <sz val="7.5"/>
      <name val="Times New Roman"/>
      <family val="1"/>
    </font>
    <font>
      <sz val="7.5"/>
      <name val="Verdana"/>
      <family val="2"/>
    </font>
    <font>
      <b/>
      <i/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3" fillId="0" borderId="0" xfId="58" applyFont="1" applyAlignment="1" applyProtection="1">
      <alignment vertical="center" wrapText="1"/>
      <protection locked="0"/>
    </xf>
    <xf numFmtId="0" fontId="24" fillId="0" borderId="0" xfId="58" applyFont="1" applyAlignment="1" applyProtection="1">
      <alignment horizontal="center" vertical="center" wrapText="1"/>
      <protection locked="0"/>
    </xf>
    <xf numFmtId="0" fontId="25" fillId="0" borderId="0" xfId="58" applyFont="1" applyAlignment="1" applyProtection="1">
      <alignment horizontal="center" vertical="center"/>
      <protection locked="0"/>
    </xf>
    <xf numFmtId="0" fontId="0" fillId="0" borderId="0" xfId="58" applyAlignment="1" applyProtection="1">
      <alignment vertical="center"/>
      <protection locked="0"/>
    </xf>
    <xf numFmtId="0" fontId="26" fillId="0" borderId="0" xfId="58" applyFont="1" applyAlignment="1" applyProtection="1">
      <alignment horizontal="center" vertical="center" wrapText="1"/>
      <protection locked="0"/>
    </xf>
    <xf numFmtId="0" fontId="27" fillId="0" borderId="0" xfId="58" applyFont="1" applyAlignment="1" applyProtection="1">
      <alignment vertical="center"/>
      <protection locked="0"/>
    </xf>
    <xf numFmtId="0" fontId="29" fillId="0" borderId="0" xfId="58" applyFont="1" applyAlignment="1" applyProtection="1">
      <alignment vertical="center"/>
      <protection locked="0"/>
    </xf>
    <xf numFmtId="0" fontId="29" fillId="0" borderId="0" xfId="58" applyFont="1" applyProtection="1">
      <alignment/>
      <protection locked="0"/>
    </xf>
    <xf numFmtId="0" fontId="29" fillId="0" borderId="0" xfId="58" applyFont="1" applyAlignment="1" applyProtection="1">
      <alignment wrapText="1"/>
      <protection locked="0"/>
    </xf>
    <xf numFmtId="0" fontId="29" fillId="0" borderId="0" xfId="58" applyFont="1" applyAlignment="1" applyProtection="1">
      <alignment shrinkToFit="1"/>
      <protection locked="0"/>
    </xf>
    <xf numFmtId="0" fontId="30" fillId="0" borderId="0" xfId="58" applyFont="1" applyProtection="1">
      <alignment/>
      <protection locked="0"/>
    </xf>
    <xf numFmtId="0" fontId="29" fillId="0" borderId="0" xfId="58" applyFont="1" applyBorder="1" applyAlignment="1" applyProtection="1">
      <alignment horizontal="right" vertical="center"/>
      <protection locked="0"/>
    </xf>
    <xf numFmtId="0" fontId="31" fillId="23" borderId="1" xfId="58" applyFont="1" applyFill="1" applyBorder="1" applyAlignment="1" applyProtection="1">
      <alignment horizontal="center" vertical="center" textRotation="90" wrapText="1"/>
      <protection locked="0"/>
    </xf>
    <xf numFmtId="0" fontId="31" fillId="23" borderId="1" xfId="58" applyFont="1" applyFill="1" applyBorder="1" applyAlignment="1" applyProtection="1">
      <alignment horizontal="center" vertical="center" wrapText="1"/>
      <protection locked="0"/>
    </xf>
    <xf numFmtId="0" fontId="26" fillId="0" borderId="1" xfId="58" applyFont="1" applyFill="1" applyBorder="1" applyAlignment="1" applyProtection="1">
      <alignment horizontal="center" vertical="center"/>
      <protection locked="0"/>
    </xf>
    <xf numFmtId="0" fontId="32" fillId="0" borderId="1" xfId="58" applyFont="1" applyBorder="1" applyAlignment="1" applyProtection="1">
      <alignment horizontal="center" vertical="center"/>
      <protection locked="0"/>
    </xf>
    <xf numFmtId="0" fontId="0" fillId="0" borderId="0" xfId="58" applyProtection="1">
      <alignment/>
      <protection locked="0"/>
    </xf>
    <xf numFmtId="0" fontId="33" fillId="0" borderId="0" xfId="58" applyFont="1" applyProtection="1">
      <alignment/>
      <protection locked="0"/>
    </xf>
    <xf numFmtId="0" fontId="33" fillId="0" borderId="0" xfId="58" applyFont="1" applyAlignment="1" applyProtection="1">
      <alignment vertical="center"/>
      <protection locked="0"/>
    </xf>
    <xf numFmtId="0" fontId="34" fillId="0" borderId="0" xfId="58" applyFont="1" applyProtection="1">
      <alignment/>
      <protection locked="0"/>
    </xf>
    <xf numFmtId="0" fontId="35" fillId="0" borderId="0" xfId="58" applyFont="1" applyProtection="1">
      <alignment/>
      <protection locked="0"/>
    </xf>
    <xf numFmtId="0" fontId="26" fillId="0" borderId="0" xfId="57" applyFont="1" applyAlignment="1" applyProtection="1">
      <alignment horizontal="center" vertical="center"/>
      <protection locked="0"/>
    </xf>
    <xf numFmtId="0" fontId="26" fillId="0" borderId="0" xfId="57" applyFont="1" applyAlignment="1" applyProtection="1">
      <alignment vertical="center"/>
      <protection locked="0"/>
    </xf>
    <xf numFmtId="0" fontId="26" fillId="0" borderId="0" xfId="57" applyFont="1" applyAlignment="1" applyProtection="1">
      <alignment horizontal="right" vertical="center"/>
      <protection locked="0"/>
    </xf>
    <xf numFmtId="0" fontId="26" fillId="0" borderId="0" xfId="57" applyFont="1" applyAlignment="1" applyProtection="1">
      <alignment horizontal="center" vertical="center" wrapText="1"/>
      <protection locked="0"/>
    </xf>
    <xf numFmtId="2" fontId="0" fillId="0" borderId="0" xfId="57" applyNumberFormat="1" applyFont="1" applyAlignment="1" applyProtection="1">
      <alignment horizontal="center" vertical="center"/>
      <protection locked="0"/>
    </xf>
    <xf numFmtId="0" fontId="0" fillId="0" borderId="0" xfId="57" applyFont="1" applyAlignment="1" applyProtection="1">
      <alignment vertical="center"/>
      <protection locked="0"/>
    </xf>
    <xf numFmtId="0" fontId="0" fillId="0" borderId="0" xfId="58" applyFont="1" applyAlignment="1" applyProtection="1">
      <alignment horizontal="center" vertical="center"/>
      <protection locked="0"/>
    </xf>
    <xf numFmtId="0" fontId="35" fillId="0" borderId="0" xfId="58" applyFont="1" applyAlignment="1" applyProtection="1">
      <alignment horizontal="center" vertical="center"/>
      <protection locked="0"/>
    </xf>
    <xf numFmtId="0" fontId="0" fillId="0" borderId="0" xfId="58" applyAlignment="1" applyProtection="1">
      <alignment horizontal="center" vertical="center" wrapText="1"/>
      <protection locked="0"/>
    </xf>
    <xf numFmtId="0" fontId="0" fillId="0" borderId="0" xfId="58" applyAlignment="1" applyProtection="1">
      <alignment horizontal="center" vertical="center"/>
      <protection locked="0"/>
    </xf>
    <xf numFmtId="0" fontId="36" fillId="4" borderId="0" xfId="54" applyFont="1" applyFill="1" applyBorder="1" applyAlignment="1" applyProtection="1">
      <alignment horizontal="center" vertical="top"/>
      <protection/>
    </xf>
    <xf numFmtId="0" fontId="36" fillId="4" borderId="0" xfId="54" applyFont="1" applyFill="1" applyBorder="1" applyAlignment="1" applyProtection="1">
      <alignment horizontal="center" vertical="top"/>
      <protection locked="0"/>
    </xf>
    <xf numFmtId="0" fontId="36" fillId="4" borderId="0" xfId="54" applyNumberFormat="1" applyFont="1" applyFill="1" applyBorder="1" applyAlignment="1" applyProtection="1">
      <alignment horizontal="center" vertical="top"/>
      <protection/>
    </xf>
    <xf numFmtId="2" fontId="0" fillId="4" borderId="0" xfId="58" applyNumberFormat="1" applyFill="1" applyAlignment="1" applyProtection="1">
      <alignment horizontal="center" vertical="center"/>
      <protection locked="0"/>
    </xf>
    <xf numFmtId="0" fontId="0" fillId="4" borderId="0" xfId="58" applyFill="1" applyAlignment="1" applyProtection="1">
      <alignment vertical="center"/>
      <protection locked="0"/>
    </xf>
    <xf numFmtId="0" fontId="37" fillId="0" borderId="0" xfId="58" applyFont="1" applyAlignment="1" applyProtection="1">
      <alignment horizontal="center" vertical="center"/>
      <protection locked="0"/>
    </xf>
    <xf numFmtId="0" fontId="38" fillId="0" borderId="0" xfId="58" applyFont="1" applyAlignment="1" applyProtection="1">
      <alignment vertical="center"/>
      <protection locked="0"/>
    </xf>
    <xf numFmtId="0" fontId="0" fillId="0" borderId="0" xfId="58" applyFont="1" applyAlignment="1" applyProtection="1">
      <alignment vertical="center"/>
      <protection locked="0"/>
    </xf>
    <xf numFmtId="0" fontId="39" fillId="0" borderId="0" xfId="58" applyFont="1" applyAlignment="1" applyProtection="1">
      <alignment vertical="center"/>
      <protection locked="0"/>
    </xf>
    <xf numFmtId="0" fontId="27" fillId="0" borderId="0" xfId="58" applyFont="1" applyAlignment="1" applyProtection="1">
      <alignment vertical="center"/>
      <protection locked="0"/>
    </xf>
    <xf numFmtId="0" fontId="29" fillId="0" borderId="0" xfId="58" applyFont="1" applyBorder="1" applyAlignment="1" applyProtection="1">
      <alignment vertical="center"/>
      <protection locked="0"/>
    </xf>
    <xf numFmtId="0" fontId="41" fillId="23" borderId="1" xfId="58" applyFont="1" applyFill="1" applyBorder="1" applyAlignment="1" applyProtection="1">
      <alignment horizontal="center" vertical="center" wrapText="1"/>
      <protection locked="0"/>
    </xf>
    <xf numFmtId="0" fontId="41" fillId="23" borderId="1" xfId="58" applyFont="1" applyFill="1" applyBorder="1" applyAlignment="1" applyProtection="1">
      <alignment horizontal="center" vertical="center"/>
      <protection locked="0"/>
    </xf>
    <xf numFmtId="2" fontId="0" fillId="0" borderId="0" xfId="58" applyNumberFormat="1" applyAlignment="1" applyProtection="1">
      <alignment horizontal="center" vertical="center"/>
      <protection locked="0"/>
    </xf>
    <xf numFmtId="0" fontId="26" fillId="4" borderId="0" xfId="58" applyFont="1" applyFill="1" applyAlignment="1" applyProtection="1">
      <alignment horizontal="center" vertical="center"/>
      <protection locked="0"/>
    </xf>
    <xf numFmtId="0" fontId="26" fillId="4" borderId="0" xfId="58" applyFont="1" applyFill="1" applyAlignment="1" applyProtection="1">
      <alignment vertical="center"/>
      <protection locked="0"/>
    </xf>
    <xf numFmtId="0" fontId="41" fillId="4" borderId="0" xfId="58" applyFont="1" applyFill="1" applyAlignment="1" applyProtection="1">
      <alignment horizontal="center" vertical="center"/>
      <protection locked="0"/>
    </xf>
    <xf numFmtId="0" fontId="26" fillId="4" borderId="0" xfId="58" applyFont="1" applyFill="1" applyAlignment="1" applyProtection="1">
      <alignment horizontal="center" vertical="center" wrapText="1"/>
      <protection locked="0"/>
    </xf>
    <xf numFmtId="0" fontId="42" fillId="0" borderId="0" xfId="58" applyFont="1" applyAlignment="1" applyProtection="1">
      <alignment horizontal="center" vertical="center" wrapText="1"/>
      <protection locked="0"/>
    </xf>
    <xf numFmtId="0" fontId="26" fillId="0" borderId="1" xfId="58" applyFont="1" applyBorder="1" applyAlignment="1" applyProtection="1">
      <alignment horizontal="center" vertical="center"/>
      <protection locked="0"/>
    </xf>
    <xf numFmtId="0" fontId="26" fillId="0" borderId="1" xfId="58" applyFont="1" applyFill="1" applyBorder="1" applyAlignment="1" applyProtection="1">
      <alignment horizontal="center" vertical="center" wrapText="1"/>
      <protection locked="0"/>
    </xf>
    <xf numFmtId="0" fontId="26" fillId="0" borderId="0" xfId="58" applyFont="1" applyAlignment="1" applyProtection="1">
      <alignment horizontal="center" vertical="center"/>
      <protection locked="0"/>
    </xf>
    <xf numFmtId="0" fontId="26" fillId="0" borderId="0" xfId="58" applyFont="1" applyAlignment="1" applyProtection="1">
      <alignment vertical="center"/>
      <protection locked="0"/>
    </xf>
    <xf numFmtId="0" fontId="41" fillId="0" borderId="0" xfId="58" applyFont="1" applyAlignment="1" applyProtection="1">
      <alignment horizontal="center" vertical="center"/>
      <protection locked="0"/>
    </xf>
    <xf numFmtId="0" fontId="36" fillId="4" borderId="0" xfId="59" applyFont="1" applyFill="1" applyBorder="1" applyAlignment="1" applyProtection="1">
      <alignment horizontal="center" vertical="top"/>
      <protection/>
    </xf>
    <xf numFmtId="0" fontId="36" fillId="4" borderId="0" xfId="59" applyFont="1" applyFill="1" applyBorder="1" applyAlignment="1" applyProtection="1">
      <alignment vertical="top"/>
      <protection locked="0"/>
    </xf>
    <xf numFmtId="0" fontId="36" fillId="4" borderId="0" xfId="59" applyFont="1" applyFill="1" applyBorder="1" applyAlignment="1" applyProtection="1">
      <alignment horizontal="center" vertical="top"/>
      <protection locked="0"/>
    </xf>
    <xf numFmtId="186" fontId="36" fillId="4" borderId="0" xfId="59" applyNumberFormat="1" applyFont="1" applyFill="1" applyBorder="1" applyAlignment="1" applyProtection="1">
      <alignment horizontal="center" vertical="top"/>
      <protection/>
    </xf>
    <xf numFmtId="0" fontId="44" fillId="4" borderId="0" xfId="59" applyFont="1" applyFill="1" applyBorder="1" applyAlignment="1" applyProtection="1">
      <alignment horizontal="center" vertical="top" shrinkToFit="1"/>
      <protection locked="0"/>
    </xf>
    <xf numFmtId="223" fontId="36" fillId="4" borderId="0" xfId="59" applyNumberFormat="1" applyFont="1" applyFill="1" applyBorder="1" applyAlignment="1" applyProtection="1">
      <alignment horizontal="center" vertical="top"/>
      <protection/>
    </xf>
    <xf numFmtId="0" fontId="36" fillId="4" borderId="0" xfId="59" applyFont="1" applyFill="1" applyBorder="1" applyProtection="1">
      <alignment/>
      <protection locked="0"/>
    </xf>
    <xf numFmtId="0" fontId="36" fillId="4" borderId="0" xfId="59" applyFont="1" applyFill="1" applyProtection="1">
      <alignment/>
      <protection locked="0"/>
    </xf>
    <xf numFmtId="0" fontId="45" fillId="4" borderId="0" xfId="59" applyFont="1" applyFill="1" applyProtection="1">
      <alignment/>
      <protection locked="0"/>
    </xf>
    <xf numFmtId="1" fontId="23" fillId="0" borderId="0" xfId="58" applyNumberFormat="1" applyFont="1" applyAlignment="1" applyProtection="1">
      <alignment vertical="center" wrapText="1"/>
      <protection locked="0"/>
    </xf>
    <xf numFmtId="186" fontId="25" fillId="0" borderId="0" xfId="58" applyNumberFormat="1" applyFont="1" applyAlignment="1" applyProtection="1">
      <alignment horizontal="center" vertical="center"/>
      <protection locked="0"/>
    </xf>
    <xf numFmtId="1" fontId="25" fillId="0" borderId="0" xfId="58" applyNumberFormat="1" applyFont="1" applyAlignment="1" applyProtection="1">
      <alignment horizontal="center" vertical="center"/>
      <protection locked="0"/>
    </xf>
    <xf numFmtId="186" fontId="0" fillId="0" borderId="0" xfId="58" applyNumberFormat="1" applyAlignment="1" applyProtection="1">
      <alignment vertical="center"/>
      <protection locked="0"/>
    </xf>
    <xf numFmtId="0" fontId="0" fillId="0" borderId="0" xfId="55" applyFont="1" applyAlignment="1" applyProtection="1">
      <alignment vertical="center"/>
      <protection locked="0"/>
    </xf>
    <xf numFmtId="1" fontId="30" fillId="0" borderId="0" xfId="58" applyNumberFormat="1" applyFont="1" applyProtection="1">
      <alignment/>
      <protection locked="0"/>
    </xf>
    <xf numFmtId="186" fontId="29" fillId="0" borderId="0" xfId="58" applyNumberFormat="1" applyFont="1" applyProtection="1">
      <alignment/>
      <protection locked="0"/>
    </xf>
    <xf numFmtId="186" fontId="30" fillId="0" borderId="0" xfId="58" applyNumberFormat="1" applyFont="1" applyProtection="1">
      <alignment/>
      <protection locked="0"/>
    </xf>
    <xf numFmtId="0" fontId="27" fillId="0" borderId="0" xfId="55" applyFont="1" applyAlignment="1" applyProtection="1">
      <alignment vertical="center"/>
      <protection locked="0"/>
    </xf>
    <xf numFmtId="0" fontId="35" fillId="0" borderId="0" xfId="55" applyFont="1" applyAlignment="1" applyProtection="1">
      <alignment vertical="center"/>
      <protection locked="0"/>
    </xf>
    <xf numFmtId="1" fontId="0" fillId="0" borderId="0" xfId="55" applyNumberFormat="1" applyFont="1" applyAlignment="1" applyProtection="1">
      <alignment vertical="center"/>
      <protection locked="0"/>
    </xf>
    <xf numFmtId="186" fontId="0" fillId="0" borderId="0" xfId="55" applyNumberFormat="1" applyFont="1" applyAlignment="1" applyProtection="1">
      <alignment vertical="center"/>
      <protection locked="0"/>
    </xf>
    <xf numFmtId="1" fontId="36" fillId="4" borderId="0" xfId="59" applyNumberFormat="1" applyFont="1" applyFill="1" applyBorder="1" applyAlignment="1" applyProtection="1">
      <alignment horizontal="center" vertical="top"/>
      <protection locked="0"/>
    </xf>
    <xf numFmtId="0" fontId="26" fillId="0" borderId="10" xfId="58" applyFont="1" applyFill="1" applyBorder="1" applyAlignment="1" applyProtection="1">
      <alignment horizontal="center" vertical="center"/>
      <protection locked="0"/>
    </xf>
    <xf numFmtId="0" fontId="32" fillId="0" borderId="1" xfId="58" applyFont="1" applyFill="1" applyBorder="1" applyAlignment="1" applyProtection="1">
      <alignment horizontal="center" vertical="center"/>
      <protection locked="0"/>
    </xf>
    <xf numFmtId="0" fontId="0" fillId="0" borderId="0" xfId="58" applyFill="1" applyProtection="1">
      <alignment/>
      <protection locked="0"/>
    </xf>
    <xf numFmtId="0" fontId="34" fillId="8" borderId="0" xfId="58" applyFont="1" applyFill="1" applyProtection="1">
      <alignment/>
      <protection locked="0"/>
    </xf>
    <xf numFmtId="0" fontId="34" fillId="0" borderId="0" xfId="58" applyFont="1" applyFill="1" applyProtection="1">
      <alignment/>
      <protection locked="0"/>
    </xf>
    <xf numFmtId="0" fontId="33" fillId="0" borderId="0" xfId="58" applyFont="1" applyFill="1" applyProtection="1">
      <alignment/>
      <protection locked="0"/>
    </xf>
    <xf numFmtId="0" fontId="0" fillId="0" borderId="0" xfId="58" applyFill="1" applyAlignment="1" applyProtection="1">
      <alignment vertical="center"/>
      <protection locked="0"/>
    </xf>
    <xf numFmtId="0" fontId="33" fillId="0" borderId="0" xfId="58" applyFont="1" applyFill="1" applyAlignment="1" applyProtection="1">
      <alignment vertical="center"/>
      <protection locked="0"/>
    </xf>
    <xf numFmtId="0" fontId="0" fillId="0" borderId="0" xfId="58" applyFill="1" applyProtection="1">
      <alignment/>
      <protection locked="0"/>
    </xf>
    <xf numFmtId="0" fontId="29" fillId="23" borderId="1" xfId="58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8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58" applyFont="1" applyFill="1" applyBorder="1" applyAlignment="1" applyProtection="1">
      <alignment horizontal="center" vertical="center"/>
      <protection locked="0"/>
    </xf>
    <xf numFmtId="0" fontId="43" fillId="0" borderId="1" xfId="0" applyFont="1" applyFill="1" applyBorder="1" applyAlignment="1" applyProtection="1">
      <alignment vertical="center" wrapText="1"/>
      <protection locked="0"/>
    </xf>
    <xf numFmtId="0" fontId="0" fillId="0" borderId="1" xfId="58" applyFill="1" applyBorder="1" applyAlignment="1" applyProtection="1">
      <alignment vertical="center"/>
      <protection locked="0"/>
    </xf>
    <xf numFmtId="1" fontId="41" fillId="23" borderId="11" xfId="56" applyNumberFormat="1" applyFont="1" applyFill="1" applyBorder="1" applyAlignment="1" applyProtection="1">
      <alignment horizontal="center" vertical="center" textRotation="90" wrapText="1"/>
      <protection locked="0"/>
    </xf>
    <xf numFmtId="186" fontId="41" fillId="23" borderId="11" xfId="56" applyNumberFormat="1" applyFont="1" applyFill="1" applyBorder="1" applyAlignment="1" applyProtection="1">
      <alignment horizontal="center" vertical="center" wrapText="1"/>
      <protection locked="0"/>
    </xf>
    <xf numFmtId="0" fontId="41" fillId="23" borderId="11" xfId="56" applyFont="1" applyFill="1" applyBorder="1" applyAlignment="1" applyProtection="1">
      <alignment horizontal="center" vertical="center" textRotation="90" wrapText="1"/>
      <protection locked="0"/>
    </xf>
    <xf numFmtId="1" fontId="48" fillId="0" borderId="12" xfId="0" applyNumberFormat="1" applyFont="1" applyFill="1" applyBorder="1" applyAlignment="1" applyProtection="1">
      <alignment horizontal="center" vertical="center"/>
      <protection locked="0"/>
    </xf>
    <xf numFmtId="0" fontId="41" fillId="0" borderId="12" xfId="0" applyFont="1" applyFill="1" applyBorder="1" applyAlignment="1" applyProtection="1">
      <alignment horizontal="center" vertical="center"/>
      <protection locked="0"/>
    </xf>
    <xf numFmtId="186" fontId="41" fillId="0" borderId="12" xfId="0" applyNumberFormat="1" applyFont="1" applyFill="1" applyBorder="1" applyAlignment="1" applyProtection="1">
      <alignment horizontal="center" vertical="center"/>
      <protection locked="0"/>
    </xf>
    <xf numFmtId="1" fontId="46" fillId="0" borderId="12" xfId="0" applyNumberFormat="1" applyFont="1" applyFill="1" applyBorder="1" applyAlignment="1" applyProtection="1">
      <alignment horizontal="center" vertical="center"/>
      <protection locked="0"/>
    </xf>
    <xf numFmtId="0" fontId="29" fillId="0" borderId="12" xfId="55" applyFont="1" applyBorder="1" applyAlignment="1" applyProtection="1">
      <alignment horizontal="center" vertical="center" wrapText="1"/>
      <protection locked="0"/>
    </xf>
    <xf numFmtId="1" fontId="41" fillId="0" borderId="12" xfId="0" applyNumberFormat="1" applyFont="1" applyFill="1" applyBorder="1" applyAlignment="1" applyProtection="1">
      <alignment horizontal="center" vertical="center"/>
      <protection locked="0"/>
    </xf>
    <xf numFmtId="0" fontId="29" fillId="0" borderId="13" xfId="55" applyFont="1" applyBorder="1" applyAlignment="1" applyProtection="1">
      <alignment horizontal="center" vertical="center" wrapText="1"/>
      <protection locked="0"/>
    </xf>
    <xf numFmtId="0" fontId="32" fillId="0" borderId="1" xfId="58" applyFont="1" applyBorder="1" applyAlignment="1" applyProtection="1">
      <alignment horizontal="left" vertical="center"/>
      <protection locked="0"/>
    </xf>
    <xf numFmtId="181" fontId="26" fillId="0" borderId="1" xfId="58" applyNumberFormat="1" applyFont="1" applyBorder="1" applyAlignment="1" applyProtection="1">
      <alignment horizontal="center" vertical="center"/>
      <protection locked="0"/>
    </xf>
    <xf numFmtId="49" fontId="43" fillId="0" borderId="1" xfId="0" applyNumberFormat="1" applyFont="1" applyBorder="1" applyAlignment="1" applyProtection="1">
      <alignment horizontal="left" vertical="center" wrapText="1"/>
      <protection locked="0"/>
    </xf>
    <xf numFmtId="49" fontId="4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2" fillId="0" borderId="1" xfId="0" applyNumberFormat="1" applyFont="1" applyBorder="1" applyAlignment="1" applyProtection="1">
      <alignment horizontal="center" vertical="center" wrapText="1"/>
      <protection locked="0"/>
    </xf>
    <xf numFmtId="49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" xfId="0" applyNumberFormat="1" applyFont="1" applyBorder="1" applyAlignment="1" applyProtection="1">
      <alignment horizontal="center" vertical="center"/>
      <protection locked="0"/>
    </xf>
    <xf numFmtId="0" fontId="32" fillId="0" borderId="1" xfId="0" applyFont="1" applyFill="1" applyBorder="1" applyAlignment="1" applyProtection="1">
      <alignment horizontal="center" vertical="center" wrapText="1"/>
      <protection locked="0"/>
    </xf>
    <xf numFmtId="49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" xfId="0" applyNumberFormat="1" applyFont="1" applyFill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49" fontId="49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1" xfId="0" applyFont="1" applyBorder="1" applyAlignment="1" applyProtection="1">
      <alignment horizontal="left" vertical="center" wrapText="1"/>
      <protection locked="0"/>
    </xf>
    <xf numFmtId="0" fontId="50" fillId="0" borderId="1" xfId="0" applyFont="1" applyFill="1" applyBorder="1" applyAlignment="1" applyProtection="1">
      <alignment horizontal="left" vertical="center" wrapText="1"/>
      <protection locked="0"/>
    </xf>
    <xf numFmtId="49" fontId="50" fillId="0" borderId="1" xfId="0" applyNumberFormat="1" applyFont="1" applyBorder="1" applyAlignment="1" applyProtection="1">
      <alignment horizontal="left" vertical="center" wrapText="1"/>
      <protection locked="0"/>
    </xf>
    <xf numFmtId="0" fontId="50" fillId="0" borderId="1" xfId="0" applyFont="1" applyFill="1" applyBorder="1" applyAlignment="1" applyProtection="1">
      <alignment vertical="center" wrapText="1"/>
      <protection locked="0"/>
    </xf>
    <xf numFmtId="0" fontId="51" fillId="0" borderId="1" xfId="0" applyFont="1" applyFill="1" applyBorder="1" applyAlignment="1" applyProtection="1">
      <alignment horizontal="left" vertical="center" wrapText="1"/>
      <protection locked="0"/>
    </xf>
    <xf numFmtId="0" fontId="51" fillId="0" borderId="1" xfId="0" applyFont="1" applyBorder="1" applyAlignment="1" applyProtection="1">
      <alignment horizontal="left" vertical="center" wrapText="1"/>
      <protection locked="0"/>
    </xf>
    <xf numFmtId="0" fontId="51" fillId="0" borderId="1" xfId="0" applyFont="1" applyFill="1" applyBorder="1" applyAlignment="1" applyProtection="1">
      <alignment horizontal="left" vertical="center" wrapText="1"/>
      <protection locked="0"/>
    </xf>
    <xf numFmtId="49" fontId="5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5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1" xfId="58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right" vertical="center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2" fontId="26" fillId="0" borderId="0" xfId="0" applyNumberFormat="1" applyFont="1" applyAlignment="1" applyProtection="1">
      <alignment horizontal="center" vertical="center"/>
      <protection locked="0"/>
    </xf>
    <xf numFmtId="0" fontId="26" fillId="0" borderId="0" xfId="55" applyFont="1" applyAlignment="1" applyProtection="1">
      <alignment vertical="center"/>
      <protection locked="0"/>
    </xf>
    <xf numFmtId="1" fontId="54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181" fontId="26" fillId="0" borderId="1" xfId="0" applyNumberFormat="1" applyFont="1" applyFill="1" applyBorder="1" applyAlignment="1" applyProtection="1">
      <alignment horizontal="center" vertical="center"/>
      <protection locked="0"/>
    </xf>
    <xf numFmtId="0" fontId="43" fillId="0" borderId="1" xfId="58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left" vertical="center"/>
      <protection locked="0"/>
    </xf>
    <xf numFmtId="0" fontId="26" fillId="0" borderId="1" xfId="58" applyFont="1" applyBorder="1" applyAlignment="1" applyProtection="1">
      <alignment horizontal="left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49" fontId="43" fillId="0" borderId="14" xfId="0" applyNumberFormat="1" applyFont="1" applyBorder="1" applyAlignment="1" applyProtection="1">
      <alignment horizontal="left" vertical="center" wrapText="1"/>
      <protection locked="0"/>
    </xf>
    <xf numFmtId="49" fontId="32" fillId="0" borderId="14" xfId="0" applyNumberFormat="1" applyFont="1" applyBorder="1" applyAlignment="1" applyProtection="1">
      <alignment horizontal="center" vertical="center"/>
      <protection locked="0"/>
    </xf>
    <xf numFmtId="49" fontId="32" fillId="0" borderId="14" xfId="0" applyNumberFormat="1" applyFont="1" applyBorder="1" applyAlignment="1" applyProtection="1">
      <alignment horizontal="center" vertical="center" wrapText="1"/>
      <protection locked="0"/>
    </xf>
    <xf numFmtId="0" fontId="51" fillId="0" borderId="14" xfId="0" applyFont="1" applyBorder="1" applyAlignment="1" applyProtection="1">
      <alignment horizontal="left" vertical="center" wrapText="1"/>
      <protection locked="0"/>
    </xf>
    <xf numFmtId="49" fontId="50" fillId="0" borderId="14" xfId="0" applyNumberFormat="1" applyFont="1" applyBorder="1" applyAlignment="1" applyProtection="1">
      <alignment horizontal="left" vertical="center" wrapText="1"/>
      <protection locked="0"/>
    </xf>
    <xf numFmtId="0" fontId="50" fillId="0" borderId="14" xfId="0" applyFont="1" applyBorder="1" applyAlignment="1" applyProtection="1">
      <alignment horizontal="left" vertical="center" wrapText="1"/>
      <protection locked="0"/>
    </xf>
    <xf numFmtId="0" fontId="43" fillId="0" borderId="14" xfId="0" applyFont="1" applyBorder="1" applyAlignment="1" applyProtection="1">
      <alignment vertical="center" wrapText="1"/>
      <protection locked="0"/>
    </xf>
    <xf numFmtId="0" fontId="32" fillId="0" borderId="14" xfId="0" applyFont="1" applyBorder="1" applyAlignment="1" applyProtection="1">
      <alignment horizontal="center" vertical="center" wrapText="1"/>
      <protection locked="0"/>
    </xf>
    <xf numFmtId="49" fontId="51" fillId="0" borderId="14" xfId="0" applyNumberFormat="1" applyFont="1" applyBorder="1" applyAlignment="1" applyProtection="1">
      <alignment horizontal="left" vertical="center" wrapText="1"/>
      <protection locked="0"/>
    </xf>
    <xf numFmtId="0" fontId="50" fillId="0" borderId="14" xfId="0" applyFont="1" applyBorder="1" applyAlignment="1" applyProtection="1">
      <alignment vertical="center" wrapText="1"/>
      <protection locked="0"/>
    </xf>
    <xf numFmtId="0" fontId="23" fillId="0" borderId="0" xfId="58" applyFont="1" applyAlignment="1" applyProtection="1">
      <alignment horizontal="center" vertical="center" wrapText="1"/>
      <protection locked="0"/>
    </xf>
    <xf numFmtId="0" fontId="26" fillId="0" borderId="0" xfId="58" applyFont="1" applyAlignment="1" applyProtection="1">
      <alignment horizontal="center" vertical="center" wrapText="1"/>
      <protection locked="0"/>
    </xf>
    <xf numFmtId="0" fontId="28" fillId="0" borderId="0" xfId="58" applyFont="1" applyAlignment="1" applyProtection="1">
      <alignment horizontal="center" vertical="center"/>
      <protection locked="0"/>
    </xf>
    <xf numFmtId="0" fontId="43" fillId="0" borderId="0" xfId="55" applyFont="1" applyAlignment="1" applyProtection="1">
      <alignment horizontal="center"/>
      <protection locked="0"/>
    </xf>
    <xf numFmtId="0" fontId="29" fillId="23" borderId="11" xfId="58" applyFont="1" applyFill="1" applyBorder="1" applyAlignment="1" applyProtection="1">
      <alignment horizontal="center" vertical="center" wrapText="1"/>
      <protection locked="0"/>
    </xf>
    <xf numFmtId="0" fontId="29" fillId="23" borderId="15" xfId="58" applyFont="1" applyFill="1" applyBorder="1" applyAlignment="1" applyProtection="1">
      <alignment horizontal="center" vertical="center" wrapText="1"/>
      <protection locked="0"/>
    </xf>
    <xf numFmtId="0" fontId="31" fillId="23" borderId="11" xfId="58" applyFont="1" applyFill="1" applyBorder="1" applyAlignment="1" applyProtection="1">
      <alignment horizontal="center" vertical="center" textRotation="90" wrapText="1"/>
      <protection locked="0"/>
    </xf>
    <xf numFmtId="0" fontId="31" fillId="23" borderId="15" xfId="58" applyFont="1" applyFill="1" applyBorder="1" applyAlignment="1" applyProtection="1">
      <alignment horizontal="center" vertical="center" textRotation="90" wrapText="1"/>
      <protection locked="0"/>
    </xf>
    <xf numFmtId="0" fontId="29" fillId="23" borderId="11" xfId="58" applyFont="1" applyFill="1" applyBorder="1" applyAlignment="1" applyProtection="1">
      <alignment horizontal="center" vertical="center" textRotation="90" wrapText="1"/>
      <protection locked="0"/>
    </xf>
    <xf numFmtId="0" fontId="29" fillId="23" borderId="15" xfId="58" applyFont="1" applyFill="1" applyBorder="1" applyAlignment="1" applyProtection="1">
      <alignment horizontal="center" vertical="center" textRotation="90" wrapText="1"/>
      <protection locked="0"/>
    </xf>
    <xf numFmtId="0" fontId="40" fillId="0" borderId="0" xfId="58" applyFont="1" applyAlignment="1" applyProtection="1">
      <alignment horizontal="center" vertical="center"/>
      <protection locked="0"/>
    </xf>
    <xf numFmtId="0" fontId="43" fillId="23" borderId="1" xfId="56" applyFont="1" applyFill="1" applyBorder="1" applyAlignment="1" applyProtection="1">
      <alignment horizontal="center" vertical="center"/>
      <protection locked="0"/>
    </xf>
    <xf numFmtId="0" fontId="23" fillId="0" borderId="0" xfId="55" applyFont="1" applyAlignment="1" applyProtection="1">
      <alignment horizontal="center" vertical="center" wrapText="1"/>
      <protection locked="0"/>
    </xf>
    <xf numFmtId="0" fontId="23" fillId="0" borderId="0" xfId="55" applyFont="1" applyAlignment="1" applyProtection="1">
      <alignment horizontal="center" vertical="center"/>
      <protection locked="0"/>
    </xf>
    <xf numFmtId="186" fontId="29" fillId="23" borderId="11" xfId="58" applyNumberFormat="1" applyFont="1" applyFill="1" applyBorder="1" applyAlignment="1" applyProtection="1">
      <alignment horizontal="center" vertical="center" wrapText="1"/>
      <protection locked="0"/>
    </xf>
    <xf numFmtId="186" fontId="29" fillId="23" borderId="15" xfId="58" applyNumberFormat="1" applyFont="1" applyFill="1" applyBorder="1" applyAlignment="1" applyProtection="1">
      <alignment horizontal="center" vertical="center" wrapText="1"/>
      <protection locked="0"/>
    </xf>
    <xf numFmtId="0" fontId="29" fillId="23" borderId="1" xfId="58" applyFont="1" applyFill="1" applyBorder="1" applyAlignment="1" applyProtection="1">
      <alignment horizontal="center" vertical="center" textRotation="90" wrapText="1"/>
      <protection locked="0"/>
    </xf>
    <xf numFmtId="0" fontId="29" fillId="23" borderId="1" xfId="58" applyFont="1" applyFill="1" applyBorder="1" applyAlignment="1" applyProtection="1">
      <alignment horizontal="center" vertical="center" wrapText="1"/>
      <protection locked="0"/>
    </xf>
    <xf numFmtId="0" fontId="29" fillId="23" borderId="1" xfId="58" applyFont="1" applyFill="1" applyBorder="1" applyAlignment="1" applyProtection="1">
      <alignment horizontal="center" vertical="center"/>
      <protection locked="0"/>
    </xf>
    <xf numFmtId="0" fontId="3" fillId="0" borderId="1" xfId="58" applyFont="1" applyBorder="1" applyAlignment="1" applyProtection="1">
      <alignment horizontal="center" vertical="center"/>
      <protection locked="0"/>
    </xf>
    <xf numFmtId="0" fontId="3" fillId="0" borderId="0" xfId="58" applyFont="1" applyAlignment="1" applyProtection="1">
      <alignment horizontal="center" vertical="center"/>
      <protection locked="0"/>
    </xf>
    <xf numFmtId="0" fontId="31" fillId="23" borderId="1" xfId="58" applyFont="1" applyFill="1" applyBorder="1" applyAlignment="1" applyProtection="1">
      <alignment horizontal="center" vertical="center" textRotation="90" wrapText="1"/>
      <protection locked="0"/>
    </xf>
    <xf numFmtId="0" fontId="40" fillId="0" borderId="1" xfId="58" applyFont="1" applyBorder="1" applyAlignment="1" applyProtection="1">
      <alignment horizontal="center" vertical="center"/>
      <protection locked="0"/>
    </xf>
    <xf numFmtId="0" fontId="40" fillId="0" borderId="1" xfId="58" applyFont="1" applyFill="1" applyBorder="1" applyAlignment="1" applyProtection="1">
      <alignment horizontal="center" vertical="center"/>
      <protection locked="0"/>
    </xf>
    <xf numFmtId="0" fontId="3" fillId="0" borderId="1" xfId="58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11" xfId="54"/>
    <cellStyle name="Обычный_Выездка технические1" xfId="55"/>
    <cellStyle name="Обычный_Измайлово-2003" xfId="56"/>
    <cellStyle name="Обычный_конкур К" xfId="57"/>
    <cellStyle name="Обычный_Лист Microsoft Excel" xfId="58"/>
    <cellStyle name="Обычный_технич по выездке форма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257175</xdr:colOff>
      <xdr:row>1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085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085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85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085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085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85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85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85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85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85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85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85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085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7"/>
  <sheetViews>
    <sheetView view="pageBreakPreview" zoomScaleSheetLayoutView="100" zoomScalePageLayoutView="0" workbookViewId="0" topLeftCell="A1">
      <pane xSplit="11" ySplit="6" topLeftCell="L28" activePane="bottomRight" state="frozen"/>
      <selection pane="topLeft" activeCell="J21" sqref="J21:N21"/>
      <selection pane="topRight" activeCell="J21" sqref="J21:N21"/>
      <selection pane="bottomLeft" activeCell="J21" sqref="J21:N21"/>
      <selection pane="bottomRight" activeCell="J21" sqref="J21:N21"/>
    </sheetView>
  </sheetViews>
  <sheetFormatPr defaultColWidth="9.140625" defaultRowHeight="12.75"/>
  <cols>
    <col min="1" max="1" width="3.28125" style="28" customWidth="1"/>
    <col min="2" max="2" width="4.28125" style="28" customWidth="1"/>
    <col min="3" max="3" width="19.00390625" style="4" customWidth="1"/>
    <col min="4" max="4" width="7.421875" style="4" customWidth="1"/>
    <col min="5" max="5" width="4.8515625" style="4" customWidth="1"/>
    <col min="6" max="6" width="31.140625" style="4" customWidth="1"/>
    <col min="7" max="7" width="7.28125" style="4" customWidth="1"/>
    <col min="8" max="8" width="14.00390625" style="29" customWidth="1"/>
    <col min="9" max="9" width="14.421875" style="29" hidden="1" customWidth="1"/>
    <col min="10" max="10" width="14.7109375" style="30" customWidth="1"/>
    <col min="11" max="11" width="14.00390625" style="31" customWidth="1"/>
    <col min="12" max="16384" width="9.140625" style="4" customWidth="1"/>
  </cols>
  <sheetData>
    <row r="1" spans="1:24" ht="4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45.75" customHeight="1">
      <c r="A2" s="154" t="s">
        <v>260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11" ht="15.75" customHeight="1">
      <c r="A3" s="156" t="s">
        <v>127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s="6" customFormat="1" ht="15.75" customHeight="1">
      <c r="A4" s="155" t="s">
        <v>88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s="11" customFormat="1" ht="15" customHeight="1">
      <c r="A5" s="7" t="s">
        <v>265</v>
      </c>
      <c r="B5" s="8"/>
      <c r="C5" s="9"/>
      <c r="D5" s="9"/>
      <c r="E5" s="9"/>
      <c r="F5" s="10"/>
      <c r="G5" s="10"/>
      <c r="H5" s="8"/>
      <c r="I5" s="8"/>
      <c r="K5" s="12" t="s">
        <v>266</v>
      </c>
    </row>
    <row r="6" spans="1:11" ht="60" customHeight="1">
      <c r="A6" s="13" t="s">
        <v>128</v>
      </c>
      <c r="B6" s="13" t="s">
        <v>129</v>
      </c>
      <c r="C6" s="14" t="s">
        <v>133</v>
      </c>
      <c r="D6" s="14" t="s">
        <v>130</v>
      </c>
      <c r="E6" s="13" t="s">
        <v>74</v>
      </c>
      <c r="F6" s="14" t="s">
        <v>134</v>
      </c>
      <c r="G6" s="14" t="s">
        <v>130</v>
      </c>
      <c r="H6" s="14" t="s">
        <v>30</v>
      </c>
      <c r="I6" s="14" t="s">
        <v>131</v>
      </c>
      <c r="J6" s="14" t="s">
        <v>75</v>
      </c>
      <c r="K6" s="14" t="s">
        <v>132</v>
      </c>
    </row>
    <row r="7" spans="1:11" s="17" customFormat="1" ht="30" customHeight="1">
      <c r="A7" s="15">
        <v>1</v>
      </c>
      <c r="B7" s="15" t="s">
        <v>350</v>
      </c>
      <c r="C7" s="94" t="s">
        <v>467</v>
      </c>
      <c r="D7" s="110" t="s">
        <v>104</v>
      </c>
      <c r="E7" s="110" t="s">
        <v>31</v>
      </c>
      <c r="F7" s="125" t="s">
        <v>555</v>
      </c>
      <c r="G7" s="111" t="s">
        <v>105</v>
      </c>
      <c r="H7" s="120" t="s">
        <v>170</v>
      </c>
      <c r="I7" s="120" t="s">
        <v>327</v>
      </c>
      <c r="J7" s="120" t="s">
        <v>166</v>
      </c>
      <c r="K7" s="16" t="s">
        <v>415</v>
      </c>
    </row>
    <row r="8" spans="1:11" s="17" customFormat="1" ht="30" customHeight="1">
      <c r="A8" s="78">
        <v>2</v>
      </c>
      <c r="B8" s="15" t="s">
        <v>351</v>
      </c>
      <c r="C8" s="94" t="s">
        <v>434</v>
      </c>
      <c r="D8" s="110" t="s">
        <v>106</v>
      </c>
      <c r="E8" s="110" t="s">
        <v>39</v>
      </c>
      <c r="F8" s="125" t="s">
        <v>636</v>
      </c>
      <c r="G8" s="111" t="s">
        <v>107</v>
      </c>
      <c r="H8" s="120" t="s">
        <v>171</v>
      </c>
      <c r="I8" s="120" t="s">
        <v>327</v>
      </c>
      <c r="J8" s="120" t="s">
        <v>166</v>
      </c>
      <c r="K8" s="16" t="s">
        <v>415</v>
      </c>
    </row>
    <row r="9" spans="1:11" s="17" customFormat="1" ht="30" customHeight="1">
      <c r="A9" s="15">
        <v>3</v>
      </c>
      <c r="B9" s="15" t="s">
        <v>352</v>
      </c>
      <c r="C9" s="94" t="s">
        <v>468</v>
      </c>
      <c r="D9" s="110" t="s">
        <v>102</v>
      </c>
      <c r="E9" s="110" t="s">
        <v>32</v>
      </c>
      <c r="F9" s="125" t="s">
        <v>557</v>
      </c>
      <c r="G9" s="111" t="s">
        <v>103</v>
      </c>
      <c r="H9" s="120" t="s">
        <v>165</v>
      </c>
      <c r="I9" s="120" t="s">
        <v>327</v>
      </c>
      <c r="J9" s="120" t="s">
        <v>166</v>
      </c>
      <c r="K9" s="16" t="s">
        <v>415</v>
      </c>
    </row>
    <row r="10" spans="1:11" s="80" customFormat="1" ht="30" customHeight="1">
      <c r="A10" s="15">
        <v>4</v>
      </c>
      <c r="B10" s="15" t="s">
        <v>353</v>
      </c>
      <c r="C10" s="94" t="s">
        <v>467</v>
      </c>
      <c r="D10" s="111" t="s">
        <v>167</v>
      </c>
      <c r="E10" s="111" t="s">
        <v>40</v>
      </c>
      <c r="F10" s="125" t="s">
        <v>558</v>
      </c>
      <c r="G10" s="111" t="s">
        <v>168</v>
      </c>
      <c r="H10" s="120" t="s">
        <v>169</v>
      </c>
      <c r="I10" s="120" t="s">
        <v>327</v>
      </c>
      <c r="J10" s="120" t="s">
        <v>166</v>
      </c>
      <c r="K10" s="79" t="s">
        <v>415</v>
      </c>
    </row>
    <row r="11" spans="1:11" s="17" customFormat="1" ht="30" customHeight="1">
      <c r="A11" s="78">
        <v>5</v>
      </c>
      <c r="B11" s="15" t="s">
        <v>399</v>
      </c>
      <c r="C11" s="94" t="s">
        <v>435</v>
      </c>
      <c r="D11" s="110" t="s">
        <v>108</v>
      </c>
      <c r="E11" s="110" t="s">
        <v>31</v>
      </c>
      <c r="F11" s="125" t="s">
        <v>635</v>
      </c>
      <c r="G11" s="111" t="s">
        <v>109</v>
      </c>
      <c r="H11" s="120" t="s">
        <v>171</v>
      </c>
      <c r="I11" s="120" t="s">
        <v>327</v>
      </c>
      <c r="J11" s="120" t="s">
        <v>166</v>
      </c>
      <c r="K11" s="16" t="s">
        <v>415</v>
      </c>
    </row>
    <row r="12" spans="1:11" s="17" customFormat="1" ht="30" customHeight="1">
      <c r="A12" s="15">
        <v>6</v>
      </c>
      <c r="B12" s="15" t="s">
        <v>354</v>
      </c>
      <c r="C12" s="94" t="s">
        <v>469</v>
      </c>
      <c r="D12" s="110" t="s">
        <v>108</v>
      </c>
      <c r="E12" s="110" t="s">
        <v>31</v>
      </c>
      <c r="F12" s="125" t="s">
        <v>560</v>
      </c>
      <c r="G12" s="111" t="s">
        <v>82</v>
      </c>
      <c r="H12" s="120" t="s">
        <v>171</v>
      </c>
      <c r="I12" s="120" t="s">
        <v>327</v>
      </c>
      <c r="J12" s="120" t="s">
        <v>166</v>
      </c>
      <c r="K12" s="16" t="s">
        <v>415</v>
      </c>
    </row>
    <row r="13" spans="1:24" s="17" customFormat="1" ht="30" customHeight="1">
      <c r="A13" s="15">
        <v>7</v>
      </c>
      <c r="B13" s="15" t="s">
        <v>355</v>
      </c>
      <c r="C13" s="108" t="s">
        <v>432</v>
      </c>
      <c r="D13" s="112" t="s">
        <v>186</v>
      </c>
      <c r="E13" s="110" t="s">
        <v>31</v>
      </c>
      <c r="F13" s="126" t="s">
        <v>561</v>
      </c>
      <c r="G13" s="110" t="s">
        <v>188</v>
      </c>
      <c r="H13" s="123" t="s">
        <v>189</v>
      </c>
      <c r="I13" s="121" t="s">
        <v>328</v>
      </c>
      <c r="J13" s="121" t="s">
        <v>190</v>
      </c>
      <c r="K13" s="16" t="s">
        <v>415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s="17" customFormat="1" ht="30" customHeight="1">
      <c r="A14" s="78">
        <v>8</v>
      </c>
      <c r="B14" s="15" t="s">
        <v>356</v>
      </c>
      <c r="C14" s="108" t="s">
        <v>438</v>
      </c>
      <c r="D14" s="112" t="s">
        <v>191</v>
      </c>
      <c r="E14" s="110" t="s">
        <v>32</v>
      </c>
      <c r="F14" s="126" t="s">
        <v>637</v>
      </c>
      <c r="G14" s="110" t="s">
        <v>192</v>
      </c>
      <c r="H14" s="123" t="s">
        <v>189</v>
      </c>
      <c r="I14" s="121" t="s">
        <v>328</v>
      </c>
      <c r="J14" s="121" t="s">
        <v>190</v>
      </c>
      <c r="K14" s="16" t="s">
        <v>415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s="17" customFormat="1" ht="30.75" customHeight="1">
      <c r="A15" s="15">
        <v>9</v>
      </c>
      <c r="B15" s="15" t="s">
        <v>357</v>
      </c>
      <c r="C15" s="109" t="s">
        <v>470</v>
      </c>
      <c r="D15" s="113" t="s">
        <v>273</v>
      </c>
      <c r="E15" s="111" t="s">
        <v>32</v>
      </c>
      <c r="F15" s="125" t="s">
        <v>563</v>
      </c>
      <c r="G15" s="111" t="s">
        <v>283</v>
      </c>
      <c r="H15" s="120" t="s">
        <v>284</v>
      </c>
      <c r="I15" s="122" t="s">
        <v>288</v>
      </c>
      <c r="J15" s="122" t="s">
        <v>232</v>
      </c>
      <c r="K15" s="79" t="s">
        <v>415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s="17" customFormat="1" ht="30" customHeight="1">
      <c r="A16" s="15">
        <v>10</v>
      </c>
      <c r="B16" s="15" t="s">
        <v>358</v>
      </c>
      <c r="C16" s="108" t="s">
        <v>471</v>
      </c>
      <c r="D16" s="112" t="s">
        <v>250</v>
      </c>
      <c r="E16" s="110" t="s">
        <v>40</v>
      </c>
      <c r="F16" s="126" t="s">
        <v>0</v>
      </c>
      <c r="G16" s="110" t="s">
        <v>286</v>
      </c>
      <c r="H16" s="123" t="s">
        <v>287</v>
      </c>
      <c r="I16" s="121" t="s">
        <v>288</v>
      </c>
      <c r="J16" s="121" t="s">
        <v>232</v>
      </c>
      <c r="K16" s="16" t="s">
        <v>415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11" s="17" customFormat="1" ht="30" customHeight="1">
      <c r="A17" s="78">
        <v>11</v>
      </c>
      <c r="B17" s="15" t="s">
        <v>359</v>
      </c>
      <c r="C17" s="94" t="s">
        <v>439</v>
      </c>
      <c r="D17" s="114" t="s">
        <v>451</v>
      </c>
      <c r="E17" s="110" t="s">
        <v>39</v>
      </c>
      <c r="F17" s="125" t="s">
        <v>1</v>
      </c>
      <c r="G17" s="111" t="s">
        <v>275</v>
      </c>
      <c r="H17" s="120" t="s">
        <v>276</v>
      </c>
      <c r="I17" s="121" t="s">
        <v>288</v>
      </c>
      <c r="J17" s="122" t="s">
        <v>232</v>
      </c>
      <c r="K17" s="16" t="s">
        <v>415</v>
      </c>
    </row>
    <row r="18" spans="1:11" s="17" customFormat="1" ht="30" customHeight="1">
      <c r="A18" s="15">
        <v>12</v>
      </c>
      <c r="B18" s="15" t="s">
        <v>361</v>
      </c>
      <c r="C18" s="109" t="s">
        <v>426</v>
      </c>
      <c r="D18" s="114" t="s">
        <v>401</v>
      </c>
      <c r="E18" s="111" t="s">
        <v>31</v>
      </c>
      <c r="F18" s="125" t="s">
        <v>565</v>
      </c>
      <c r="G18" s="111" t="s">
        <v>82</v>
      </c>
      <c r="H18" s="120" t="s">
        <v>221</v>
      </c>
      <c r="I18" s="122" t="s">
        <v>221</v>
      </c>
      <c r="J18" s="122" t="s">
        <v>220</v>
      </c>
      <c r="K18" s="16" t="s">
        <v>415</v>
      </c>
    </row>
    <row r="19" spans="1:11" s="17" customFormat="1" ht="30" customHeight="1">
      <c r="A19" s="15">
        <v>13</v>
      </c>
      <c r="B19" s="15" t="s">
        <v>362</v>
      </c>
      <c r="C19" s="109" t="s">
        <v>433</v>
      </c>
      <c r="D19" s="111" t="s">
        <v>278</v>
      </c>
      <c r="E19" s="111" t="s">
        <v>31</v>
      </c>
      <c r="F19" s="125" t="s">
        <v>566</v>
      </c>
      <c r="G19" s="111" t="s">
        <v>282</v>
      </c>
      <c r="H19" s="120" t="s">
        <v>279</v>
      </c>
      <c r="I19" s="122"/>
      <c r="J19" s="122" t="s">
        <v>220</v>
      </c>
      <c r="K19" s="16" t="s">
        <v>415</v>
      </c>
    </row>
    <row r="20" spans="1:11" s="17" customFormat="1" ht="30" customHeight="1">
      <c r="A20" s="78">
        <v>14</v>
      </c>
      <c r="B20" s="15" t="s">
        <v>363</v>
      </c>
      <c r="C20" s="94" t="s">
        <v>431</v>
      </c>
      <c r="D20" s="110" t="s">
        <v>80</v>
      </c>
      <c r="E20" s="110" t="s">
        <v>31</v>
      </c>
      <c r="F20" s="125" t="s">
        <v>567</v>
      </c>
      <c r="G20" s="111" t="s">
        <v>179</v>
      </c>
      <c r="H20" s="120" t="s">
        <v>55</v>
      </c>
      <c r="I20" s="122"/>
      <c r="J20" s="122" t="s">
        <v>96</v>
      </c>
      <c r="K20" s="16" t="s">
        <v>415</v>
      </c>
    </row>
    <row r="21" spans="1:11" s="17" customFormat="1" ht="30" customHeight="1">
      <c r="A21" s="15">
        <v>15</v>
      </c>
      <c r="B21" s="15" t="s">
        <v>365</v>
      </c>
      <c r="C21" s="94" t="s">
        <v>437</v>
      </c>
      <c r="D21" s="110" t="s">
        <v>178</v>
      </c>
      <c r="E21" s="110" t="s">
        <v>32</v>
      </c>
      <c r="F21" s="125" t="s">
        <v>634</v>
      </c>
      <c r="G21" s="111" t="s">
        <v>82</v>
      </c>
      <c r="H21" s="120" t="s">
        <v>277</v>
      </c>
      <c r="I21" s="122"/>
      <c r="J21" s="122" t="s">
        <v>113</v>
      </c>
      <c r="K21" s="16" t="s">
        <v>415</v>
      </c>
    </row>
    <row r="22" spans="1:11" s="17" customFormat="1" ht="30" customHeight="1">
      <c r="A22" s="15">
        <v>16</v>
      </c>
      <c r="B22" s="15" t="s">
        <v>364</v>
      </c>
      <c r="C22" s="94" t="s">
        <v>431</v>
      </c>
      <c r="D22" s="110" t="s">
        <v>80</v>
      </c>
      <c r="E22" s="110" t="s">
        <v>31</v>
      </c>
      <c r="F22" s="125" t="s">
        <v>2</v>
      </c>
      <c r="G22" s="111" t="s">
        <v>295</v>
      </c>
      <c r="H22" s="120" t="s">
        <v>55</v>
      </c>
      <c r="I22" s="122"/>
      <c r="J22" s="122" t="s">
        <v>96</v>
      </c>
      <c r="K22" s="16" t="s">
        <v>415</v>
      </c>
    </row>
    <row r="23" spans="1:11" s="17" customFormat="1" ht="30" customHeight="1">
      <c r="A23" s="78">
        <v>17</v>
      </c>
      <c r="B23" s="15" t="s">
        <v>366</v>
      </c>
      <c r="C23" s="94" t="s">
        <v>437</v>
      </c>
      <c r="D23" s="110" t="s">
        <v>178</v>
      </c>
      <c r="E23" s="110" t="s">
        <v>32</v>
      </c>
      <c r="F23" s="125" t="s">
        <v>569</v>
      </c>
      <c r="G23" s="111" t="s">
        <v>82</v>
      </c>
      <c r="H23" s="120" t="s">
        <v>277</v>
      </c>
      <c r="I23" s="122"/>
      <c r="J23" s="122" t="s">
        <v>113</v>
      </c>
      <c r="K23" s="16" t="s">
        <v>415</v>
      </c>
    </row>
    <row r="24" spans="1:24" s="84" customFormat="1" ht="30" customHeight="1">
      <c r="A24" s="15">
        <v>18</v>
      </c>
      <c r="B24" s="15" t="s">
        <v>367</v>
      </c>
      <c r="C24" s="108" t="s">
        <v>472</v>
      </c>
      <c r="D24" s="112" t="s">
        <v>164</v>
      </c>
      <c r="E24" s="110" t="s">
        <v>40</v>
      </c>
      <c r="F24" s="125" t="s">
        <v>570</v>
      </c>
      <c r="G24" s="111" t="s">
        <v>293</v>
      </c>
      <c r="H24" s="120" t="s">
        <v>294</v>
      </c>
      <c r="I24" s="121" t="s">
        <v>239</v>
      </c>
      <c r="J24" s="122" t="s">
        <v>230</v>
      </c>
      <c r="K24" s="16" t="s">
        <v>415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s="82" customFormat="1" ht="30" customHeight="1">
      <c r="A25" s="15">
        <v>19</v>
      </c>
      <c r="B25" s="15" t="s">
        <v>368</v>
      </c>
      <c r="C25" s="108" t="s">
        <v>473</v>
      </c>
      <c r="D25" s="112" t="s">
        <v>164</v>
      </c>
      <c r="E25" s="110" t="s">
        <v>41</v>
      </c>
      <c r="F25" s="125" t="s">
        <v>571</v>
      </c>
      <c r="G25" s="111" t="s">
        <v>280</v>
      </c>
      <c r="H25" s="120" t="s">
        <v>294</v>
      </c>
      <c r="I25" s="121" t="s">
        <v>239</v>
      </c>
      <c r="J25" s="122" t="s">
        <v>230</v>
      </c>
      <c r="K25" s="16" t="s">
        <v>415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s="82" customFormat="1" ht="30" customHeight="1">
      <c r="A26" s="78">
        <v>20</v>
      </c>
      <c r="B26" s="15" t="s">
        <v>412</v>
      </c>
      <c r="C26" s="109" t="s">
        <v>474</v>
      </c>
      <c r="D26" s="115" t="s">
        <v>164</v>
      </c>
      <c r="E26" s="111" t="s">
        <v>40</v>
      </c>
      <c r="F26" s="125" t="s">
        <v>572</v>
      </c>
      <c r="G26" s="111" t="s">
        <v>297</v>
      </c>
      <c r="H26" s="120" t="s">
        <v>294</v>
      </c>
      <c r="I26" s="122" t="s">
        <v>239</v>
      </c>
      <c r="J26" s="122" t="s">
        <v>230</v>
      </c>
      <c r="K26" s="79" t="s">
        <v>415</v>
      </c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</row>
    <row r="27" spans="1:24" s="81" customFormat="1" ht="30" customHeight="1">
      <c r="A27" s="15">
        <v>21</v>
      </c>
      <c r="B27" s="15" t="s">
        <v>369</v>
      </c>
      <c r="C27" s="108" t="s">
        <v>474</v>
      </c>
      <c r="D27" s="112" t="s">
        <v>164</v>
      </c>
      <c r="E27" s="110" t="s">
        <v>40</v>
      </c>
      <c r="F27" s="125" t="s">
        <v>573</v>
      </c>
      <c r="G27" s="111" t="s">
        <v>281</v>
      </c>
      <c r="H27" s="120" t="s">
        <v>294</v>
      </c>
      <c r="I27" s="121" t="s">
        <v>239</v>
      </c>
      <c r="J27" s="122" t="s">
        <v>230</v>
      </c>
      <c r="K27" s="16" t="s">
        <v>415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21" customFormat="1" ht="30" customHeight="1">
      <c r="A28" s="15">
        <v>22</v>
      </c>
      <c r="B28" s="15" t="s">
        <v>370</v>
      </c>
      <c r="C28" s="108" t="s">
        <v>475</v>
      </c>
      <c r="D28" s="112" t="s">
        <v>82</v>
      </c>
      <c r="E28" s="110" t="s">
        <v>41</v>
      </c>
      <c r="F28" s="125" t="s">
        <v>574</v>
      </c>
      <c r="G28" s="111" t="s">
        <v>82</v>
      </c>
      <c r="H28" s="120" t="s">
        <v>201</v>
      </c>
      <c r="I28" s="121" t="s">
        <v>202</v>
      </c>
      <c r="J28" s="122" t="s">
        <v>230</v>
      </c>
      <c r="K28" s="16" t="s">
        <v>415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11" s="17" customFormat="1" ht="30" customHeight="1">
      <c r="A29" s="78">
        <v>23</v>
      </c>
      <c r="B29" s="15" t="s">
        <v>371</v>
      </c>
      <c r="C29" s="94" t="s">
        <v>422</v>
      </c>
      <c r="D29" s="110" t="s">
        <v>172</v>
      </c>
      <c r="E29" s="110" t="s">
        <v>31</v>
      </c>
      <c r="F29" s="125" t="s">
        <v>575</v>
      </c>
      <c r="G29" s="111" t="s">
        <v>114</v>
      </c>
      <c r="H29" s="120" t="s">
        <v>153</v>
      </c>
      <c r="I29" s="122"/>
      <c r="J29" s="122" t="s">
        <v>110</v>
      </c>
      <c r="K29" s="16" t="s">
        <v>415</v>
      </c>
    </row>
    <row r="30" spans="1:11" s="17" customFormat="1" ht="30" customHeight="1">
      <c r="A30" s="15">
        <v>24</v>
      </c>
      <c r="B30" s="15" t="s">
        <v>372</v>
      </c>
      <c r="C30" s="94" t="s">
        <v>476</v>
      </c>
      <c r="D30" s="110" t="s">
        <v>173</v>
      </c>
      <c r="E30" s="110" t="s">
        <v>32</v>
      </c>
      <c r="F30" s="125" t="s">
        <v>576</v>
      </c>
      <c r="G30" s="111" t="s">
        <v>115</v>
      </c>
      <c r="H30" s="120" t="s">
        <v>153</v>
      </c>
      <c r="I30" s="122" t="s">
        <v>329</v>
      </c>
      <c r="J30" s="122" t="s">
        <v>110</v>
      </c>
      <c r="K30" s="16" t="s">
        <v>416</v>
      </c>
    </row>
    <row r="31" spans="1:11" s="17" customFormat="1" ht="30" customHeight="1">
      <c r="A31" s="15">
        <v>25</v>
      </c>
      <c r="B31" s="15" t="s">
        <v>373</v>
      </c>
      <c r="C31" s="94" t="s">
        <v>477</v>
      </c>
      <c r="D31" s="110" t="s">
        <v>174</v>
      </c>
      <c r="E31" s="110" t="s">
        <v>32</v>
      </c>
      <c r="F31" s="127" t="s">
        <v>577</v>
      </c>
      <c r="G31" s="114" t="s">
        <v>175</v>
      </c>
      <c r="H31" s="120" t="s">
        <v>153</v>
      </c>
      <c r="I31" s="122"/>
      <c r="J31" s="122" t="s">
        <v>110</v>
      </c>
      <c r="K31" s="16" t="s">
        <v>415</v>
      </c>
    </row>
    <row r="32" spans="1:11" s="17" customFormat="1" ht="30" customHeight="1">
      <c r="A32" s="78">
        <v>26</v>
      </c>
      <c r="B32" s="15" t="s">
        <v>374</v>
      </c>
      <c r="C32" s="94" t="s">
        <v>478</v>
      </c>
      <c r="D32" s="113" t="s">
        <v>164</v>
      </c>
      <c r="E32" s="113">
        <v>2</v>
      </c>
      <c r="F32" s="125" t="s">
        <v>633</v>
      </c>
      <c r="G32" s="118" t="s">
        <v>116</v>
      </c>
      <c r="H32" s="120" t="s">
        <v>153</v>
      </c>
      <c r="I32" s="122"/>
      <c r="J32" s="122" t="s">
        <v>110</v>
      </c>
      <c r="K32" s="16" t="s">
        <v>415</v>
      </c>
    </row>
    <row r="33" spans="1:11" s="17" customFormat="1" ht="30" customHeight="1">
      <c r="A33" s="15">
        <v>27</v>
      </c>
      <c r="B33" s="15" t="s">
        <v>375</v>
      </c>
      <c r="C33" s="94" t="s">
        <v>479</v>
      </c>
      <c r="D33" s="110" t="s">
        <v>176</v>
      </c>
      <c r="E33" s="110" t="s">
        <v>40</v>
      </c>
      <c r="F33" s="125" t="s">
        <v>578</v>
      </c>
      <c r="G33" s="111" t="s">
        <v>177</v>
      </c>
      <c r="H33" s="120" t="s">
        <v>153</v>
      </c>
      <c r="I33" s="122"/>
      <c r="J33" s="122" t="s">
        <v>110</v>
      </c>
      <c r="K33" s="16" t="s">
        <v>415</v>
      </c>
    </row>
    <row r="34" spans="1:11" s="17" customFormat="1" ht="30" customHeight="1">
      <c r="A34" s="15">
        <v>28</v>
      </c>
      <c r="B34" s="15" t="s">
        <v>376</v>
      </c>
      <c r="C34" s="94" t="s">
        <v>480</v>
      </c>
      <c r="D34" s="110" t="s">
        <v>164</v>
      </c>
      <c r="E34" s="110" t="s">
        <v>40</v>
      </c>
      <c r="F34" s="127" t="s">
        <v>579</v>
      </c>
      <c r="G34" s="114" t="s">
        <v>117</v>
      </c>
      <c r="H34" s="120" t="s">
        <v>153</v>
      </c>
      <c r="I34" s="122"/>
      <c r="J34" s="122" t="s">
        <v>110</v>
      </c>
      <c r="K34" s="16" t="s">
        <v>415</v>
      </c>
    </row>
    <row r="35" spans="1:11" s="17" customFormat="1" ht="30" customHeight="1">
      <c r="A35" s="78">
        <v>29</v>
      </c>
      <c r="B35" s="15" t="s">
        <v>377</v>
      </c>
      <c r="C35" s="94" t="s">
        <v>477</v>
      </c>
      <c r="D35" s="110" t="s">
        <v>174</v>
      </c>
      <c r="E35" s="110" t="s">
        <v>32</v>
      </c>
      <c r="F35" s="127" t="s">
        <v>580</v>
      </c>
      <c r="G35" s="119" t="s">
        <v>118</v>
      </c>
      <c r="H35" s="120" t="s">
        <v>153</v>
      </c>
      <c r="I35" s="122"/>
      <c r="J35" s="122" t="s">
        <v>110</v>
      </c>
      <c r="K35" s="16" t="s">
        <v>415</v>
      </c>
    </row>
    <row r="36" spans="1:11" s="18" customFormat="1" ht="30" customHeight="1">
      <c r="A36" s="15">
        <v>30</v>
      </c>
      <c r="B36" s="15" t="s">
        <v>378</v>
      </c>
      <c r="C36" s="109" t="s">
        <v>481</v>
      </c>
      <c r="D36" s="116">
        <v>720032</v>
      </c>
      <c r="E36" s="110" t="s">
        <v>32</v>
      </c>
      <c r="F36" s="125" t="s">
        <v>581</v>
      </c>
      <c r="G36" s="118" t="s">
        <v>183</v>
      </c>
      <c r="H36" s="124" t="s">
        <v>119</v>
      </c>
      <c r="I36" s="120" t="s">
        <v>233</v>
      </c>
      <c r="J36" s="120" t="s">
        <v>95</v>
      </c>
      <c r="K36" s="16" t="s">
        <v>415</v>
      </c>
    </row>
    <row r="37" spans="1:24" s="85" customFormat="1" ht="30" customHeight="1">
      <c r="A37" s="15">
        <v>31</v>
      </c>
      <c r="B37" s="15" t="s">
        <v>379</v>
      </c>
      <c r="C37" s="108" t="s">
        <v>482</v>
      </c>
      <c r="D37" s="112" t="s">
        <v>82</v>
      </c>
      <c r="E37" s="110" t="s">
        <v>41</v>
      </c>
      <c r="F37" s="126" t="s">
        <v>582</v>
      </c>
      <c r="G37" s="110" t="s">
        <v>234</v>
      </c>
      <c r="H37" s="123" t="s">
        <v>52</v>
      </c>
      <c r="I37" s="121" t="s">
        <v>233</v>
      </c>
      <c r="J37" s="120" t="s">
        <v>95</v>
      </c>
      <c r="K37" s="16" t="s">
        <v>415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s="84" customFormat="1" ht="30" customHeight="1">
      <c r="A38" s="78">
        <v>32</v>
      </c>
      <c r="B38" s="15" t="s">
        <v>380</v>
      </c>
      <c r="C38" s="109" t="s">
        <v>483</v>
      </c>
      <c r="D38" s="115" t="s">
        <v>184</v>
      </c>
      <c r="E38" s="111" t="s">
        <v>31</v>
      </c>
      <c r="F38" s="125" t="s">
        <v>583</v>
      </c>
      <c r="G38" s="111" t="s">
        <v>291</v>
      </c>
      <c r="H38" s="120" t="s">
        <v>292</v>
      </c>
      <c r="I38" s="122"/>
      <c r="J38" s="122" t="s">
        <v>185</v>
      </c>
      <c r="K38" s="79" t="s">
        <v>415</v>
      </c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1:24" s="82" customFormat="1" ht="30" customHeight="1">
      <c r="A39" s="15">
        <v>33</v>
      </c>
      <c r="B39" s="15" t="s">
        <v>381</v>
      </c>
      <c r="C39" s="109" t="s">
        <v>484</v>
      </c>
      <c r="D39" s="115" t="s">
        <v>164</v>
      </c>
      <c r="E39" s="111" t="s">
        <v>41</v>
      </c>
      <c r="F39" s="125" t="s">
        <v>584</v>
      </c>
      <c r="G39" s="111" t="s">
        <v>289</v>
      </c>
      <c r="H39" s="120" t="s">
        <v>290</v>
      </c>
      <c r="I39" s="122"/>
      <c r="J39" s="122" t="s">
        <v>185</v>
      </c>
      <c r="K39" s="79" t="s">
        <v>415</v>
      </c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</row>
    <row r="40" spans="1:24" s="82" customFormat="1" ht="30" customHeight="1">
      <c r="A40" s="15">
        <v>34</v>
      </c>
      <c r="B40" s="15" t="s">
        <v>382</v>
      </c>
      <c r="C40" s="94" t="s">
        <v>429</v>
      </c>
      <c r="D40" s="116">
        <v>720009</v>
      </c>
      <c r="E40" s="110" t="s">
        <v>33</v>
      </c>
      <c r="F40" s="125" t="s">
        <v>585</v>
      </c>
      <c r="G40" s="111" t="s">
        <v>46</v>
      </c>
      <c r="H40" s="120" t="s">
        <v>38</v>
      </c>
      <c r="I40" s="120" t="s">
        <v>233</v>
      </c>
      <c r="J40" s="120" t="s">
        <v>99</v>
      </c>
      <c r="K40" s="16" t="s">
        <v>415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s="82" customFormat="1" ht="30" customHeight="1">
      <c r="A41" s="78">
        <v>35</v>
      </c>
      <c r="B41" s="15" t="s">
        <v>383</v>
      </c>
      <c r="C41" s="94" t="s">
        <v>425</v>
      </c>
      <c r="D41" s="116">
        <v>720008</v>
      </c>
      <c r="E41" s="110" t="s">
        <v>31</v>
      </c>
      <c r="F41" s="125" t="s">
        <v>586</v>
      </c>
      <c r="G41" s="111" t="s">
        <v>47</v>
      </c>
      <c r="H41" s="120" t="s">
        <v>38</v>
      </c>
      <c r="I41" s="120"/>
      <c r="J41" s="120" t="s">
        <v>99</v>
      </c>
      <c r="K41" s="16" t="s">
        <v>415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s="84" customFormat="1" ht="30" customHeight="1">
      <c r="A42" s="15">
        <v>36</v>
      </c>
      <c r="B42" s="15" t="s">
        <v>384</v>
      </c>
      <c r="C42" s="94" t="s">
        <v>429</v>
      </c>
      <c r="D42" s="116">
        <v>720009</v>
      </c>
      <c r="E42" s="110" t="s">
        <v>33</v>
      </c>
      <c r="F42" s="125" t="s">
        <v>587</v>
      </c>
      <c r="G42" s="111" t="s">
        <v>50</v>
      </c>
      <c r="H42" s="120" t="s">
        <v>38</v>
      </c>
      <c r="I42" s="120" t="s">
        <v>233</v>
      </c>
      <c r="J42" s="120" t="s">
        <v>99</v>
      </c>
      <c r="K42" s="16" t="s">
        <v>415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s="85" customFormat="1" ht="30" customHeight="1">
      <c r="A43" s="15">
        <v>37</v>
      </c>
      <c r="B43" s="15" t="s">
        <v>385</v>
      </c>
      <c r="C43" s="109" t="s">
        <v>423</v>
      </c>
      <c r="D43" s="110" t="s">
        <v>94</v>
      </c>
      <c r="E43" s="110" t="s">
        <v>33</v>
      </c>
      <c r="F43" s="125" t="s">
        <v>588</v>
      </c>
      <c r="G43" s="111" t="s">
        <v>51</v>
      </c>
      <c r="H43" s="120" t="s">
        <v>43</v>
      </c>
      <c r="I43" s="120" t="s">
        <v>233</v>
      </c>
      <c r="J43" s="120" t="s">
        <v>100</v>
      </c>
      <c r="K43" s="16" t="s">
        <v>415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s="19" customFormat="1" ht="30" customHeight="1">
      <c r="A44" s="78">
        <v>38</v>
      </c>
      <c r="B44" s="15" t="s">
        <v>386</v>
      </c>
      <c r="C44" s="109" t="s">
        <v>485</v>
      </c>
      <c r="D44" s="110" t="s">
        <v>396</v>
      </c>
      <c r="E44" s="110" t="s">
        <v>41</v>
      </c>
      <c r="F44" s="128" t="s">
        <v>589</v>
      </c>
      <c r="G44" s="114"/>
      <c r="H44" s="120" t="s">
        <v>398</v>
      </c>
      <c r="I44" s="122" t="s">
        <v>233</v>
      </c>
      <c r="J44" s="122" t="s">
        <v>120</v>
      </c>
      <c r="K44" s="16" t="s">
        <v>415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s="19" customFormat="1" ht="30" customHeight="1">
      <c r="A45" s="15">
        <v>39</v>
      </c>
      <c r="B45" s="15" t="s">
        <v>387</v>
      </c>
      <c r="C45" s="109" t="s">
        <v>421</v>
      </c>
      <c r="D45" s="110" t="s">
        <v>78</v>
      </c>
      <c r="E45" s="110" t="s">
        <v>32</v>
      </c>
      <c r="F45" s="129" t="s">
        <v>590</v>
      </c>
      <c r="G45" s="111" t="s">
        <v>48</v>
      </c>
      <c r="H45" s="120" t="s">
        <v>180</v>
      </c>
      <c r="I45" s="122" t="s">
        <v>233</v>
      </c>
      <c r="J45" s="122" t="s">
        <v>181</v>
      </c>
      <c r="K45" s="16" t="s">
        <v>415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1:24" s="82" customFormat="1" ht="30" customHeight="1">
      <c r="A46" s="15">
        <v>40</v>
      </c>
      <c r="B46" s="15" t="s">
        <v>388</v>
      </c>
      <c r="C46" s="109" t="s">
        <v>421</v>
      </c>
      <c r="D46" s="110" t="s">
        <v>78</v>
      </c>
      <c r="E46" s="110" t="s">
        <v>32</v>
      </c>
      <c r="F46" s="129" t="s">
        <v>591</v>
      </c>
      <c r="G46" s="111" t="s">
        <v>48</v>
      </c>
      <c r="H46" s="120" t="s">
        <v>180</v>
      </c>
      <c r="I46" s="122" t="s">
        <v>233</v>
      </c>
      <c r="J46" s="122" t="s">
        <v>181</v>
      </c>
      <c r="K46" s="16" t="s">
        <v>415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1:24" s="20" customFormat="1" ht="30" customHeight="1">
      <c r="A47" s="78">
        <v>41</v>
      </c>
      <c r="B47" s="15" t="s">
        <v>389</v>
      </c>
      <c r="C47" s="109" t="s">
        <v>430</v>
      </c>
      <c r="D47" s="114" t="s">
        <v>82</v>
      </c>
      <c r="E47" s="110" t="s">
        <v>31</v>
      </c>
      <c r="F47" s="129" t="s">
        <v>592</v>
      </c>
      <c r="G47" s="111" t="s">
        <v>182</v>
      </c>
      <c r="H47" s="120" t="s">
        <v>180</v>
      </c>
      <c r="I47" s="122" t="s">
        <v>233</v>
      </c>
      <c r="J47" s="122" t="s">
        <v>181</v>
      </c>
      <c r="K47" s="16" t="s">
        <v>415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</row>
    <row r="48" spans="1:24" s="17" customFormat="1" ht="30" customHeight="1">
      <c r="A48" s="15">
        <v>42</v>
      </c>
      <c r="B48" s="15" t="s">
        <v>390</v>
      </c>
      <c r="C48" s="109" t="s">
        <v>486</v>
      </c>
      <c r="D48" s="113" t="s">
        <v>83</v>
      </c>
      <c r="E48" s="111" t="s">
        <v>32</v>
      </c>
      <c r="F48" s="129" t="s">
        <v>593</v>
      </c>
      <c r="G48" s="111" t="s">
        <v>34</v>
      </c>
      <c r="H48" s="120" t="s">
        <v>42</v>
      </c>
      <c r="I48" s="122" t="s">
        <v>322</v>
      </c>
      <c r="J48" s="122" t="s">
        <v>35</v>
      </c>
      <c r="K48" s="79" t="s">
        <v>415</v>
      </c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</row>
    <row r="49" spans="1:24" s="17" customFormat="1" ht="30" customHeight="1">
      <c r="A49" s="15">
        <v>43</v>
      </c>
      <c r="B49" s="15" t="s">
        <v>391</v>
      </c>
      <c r="C49" s="109" t="s">
        <v>427</v>
      </c>
      <c r="D49" s="116">
        <v>720019</v>
      </c>
      <c r="E49" s="110" t="s">
        <v>31</v>
      </c>
      <c r="F49" s="129" t="s">
        <v>594</v>
      </c>
      <c r="G49" s="111" t="s">
        <v>64</v>
      </c>
      <c r="H49" s="120" t="s">
        <v>42</v>
      </c>
      <c r="I49" s="122" t="s">
        <v>322</v>
      </c>
      <c r="J49" s="122" t="s">
        <v>35</v>
      </c>
      <c r="K49" s="16" t="s">
        <v>415</v>
      </c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s="17" customFormat="1" ht="30" customHeight="1">
      <c r="A50" s="78">
        <v>44</v>
      </c>
      <c r="B50" s="15" t="s">
        <v>392</v>
      </c>
      <c r="C50" s="109" t="s">
        <v>486</v>
      </c>
      <c r="D50" s="113" t="s">
        <v>83</v>
      </c>
      <c r="E50" s="111" t="s">
        <v>32</v>
      </c>
      <c r="F50" s="129" t="s">
        <v>595</v>
      </c>
      <c r="G50" s="111" t="s">
        <v>36</v>
      </c>
      <c r="H50" s="120" t="s">
        <v>42</v>
      </c>
      <c r="I50" s="122" t="s">
        <v>322</v>
      </c>
      <c r="J50" s="122" t="s">
        <v>35</v>
      </c>
      <c r="K50" s="79" t="s">
        <v>415</v>
      </c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</row>
    <row r="51" spans="1:24" s="17" customFormat="1" ht="30" customHeight="1">
      <c r="A51" s="15">
        <v>45</v>
      </c>
      <c r="B51" s="15" t="s">
        <v>393</v>
      </c>
      <c r="C51" s="109" t="s">
        <v>424</v>
      </c>
      <c r="D51" s="113">
        <v>720018</v>
      </c>
      <c r="E51" s="111" t="s">
        <v>33</v>
      </c>
      <c r="F51" s="129" t="s">
        <v>596</v>
      </c>
      <c r="G51" s="111" t="s">
        <v>37</v>
      </c>
      <c r="H51" s="120" t="s">
        <v>42</v>
      </c>
      <c r="I51" s="122" t="s">
        <v>322</v>
      </c>
      <c r="J51" s="122" t="s">
        <v>35</v>
      </c>
      <c r="K51" s="79" t="s">
        <v>415</v>
      </c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</row>
    <row r="52" spans="1:24" s="83" customFormat="1" ht="30" customHeight="1">
      <c r="A52" s="15">
        <v>46</v>
      </c>
      <c r="B52" s="15" t="s">
        <v>394</v>
      </c>
      <c r="C52" s="109" t="s">
        <v>487</v>
      </c>
      <c r="D52" s="113" t="s">
        <v>86</v>
      </c>
      <c r="E52" s="111" t="s">
        <v>32</v>
      </c>
      <c r="F52" s="129" t="s">
        <v>597</v>
      </c>
      <c r="G52" s="111" t="s">
        <v>65</v>
      </c>
      <c r="H52" s="120" t="s">
        <v>42</v>
      </c>
      <c r="I52" s="122" t="s">
        <v>322</v>
      </c>
      <c r="J52" s="122" t="s">
        <v>35</v>
      </c>
      <c r="K52" s="79" t="s">
        <v>415</v>
      </c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1:24" s="17" customFormat="1" ht="30" customHeight="1">
      <c r="A53" s="78">
        <v>47</v>
      </c>
      <c r="B53" s="15" t="s">
        <v>395</v>
      </c>
      <c r="C53" s="109" t="s">
        <v>436</v>
      </c>
      <c r="D53" s="113">
        <v>720045</v>
      </c>
      <c r="E53" s="111" t="s">
        <v>39</v>
      </c>
      <c r="F53" s="125" t="s">
        <v>3</v>
      </c>
      <c r="G53" s="111" t="s">
        <v>332</v>
      </c>
      <c r="H53" s="120" t="s">
        <v>333</v>
      </c>
      <c r="I53" s="122" t="s">
        <v>334</v>
      </c>
      <c r="J53" s="122" t="s">
        <v>335</v>
      </c>
      <c r="K53" s="79" t="s">
        <v>415</v>
      </c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</row>
    <row r="54" spans="1:24" s="17" customFormat="1" ht="30" customHeight="1">
      <c r="A54" s="15">
        <v>48</v>
      </c>
      <c r="B54" s="15" t="s">
        <v>347</v>
      </c>
      <c r="C54" s="109" t="s">
        <v>488</v>
      </c>
      <c r="D54" s="113" t="s">
        <v>250</v>
      </c>
      <c r="E54" s="111" t="s">
        <v>32</v>
      </c>
      <c r="F54" s="125" t="s">
        <v>632</v>
      </c>
      <c r="G54" s="111"/>
      <c r="H54" s="120" t="s">
        <v>54</v>
      </c>
      <c r="I54" s="122" t="s">
        <v>54</v>
      </c>
      <c r="J54" s="122" t="s">
        <v>160</v>
      </c>
      <c r="K54" s="79" t="s">
        <v>415</v>
      </c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</row>
    <row r="55" spans="1:24" s="83" customFormat="1" ht="30" customHeight="1">
      <c r="A55" s="15">
        <v>49</v>
      </c>
      <c r="B55" s="15" t="s">
        <v>345</v>
      </c>
      <c r="C55" s="109" t="s">
        <v>489</v>
      </c>
      <c r="D55" s="113" t="s">
        <v>338</v>
      </c>
      <c r="E55" s="111" t="s">
        <v>32</v>
      </c>
      <c r="F55" s="129" t="s">
        <v>599</v>
      </c>
      <c r="G55" s="111" t="s">
        <v>341</v>
      </c>
      <c r="H55" s="120" t="s">
        <v>342</v>
      </c>
      <c r="I55" s="122" t="s">
        <v>343</v>
      </c>
      <c r="J55" s="122" t="s">
        <v>348</v>
      </c>
      <c r="K55" s="79" t="s">
        <v>415</v>
      </c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</row>
    <row r="56" spans="1:24" s="83" customFormat="1" ht="30" customHeight="1">
      <c r="A56" s="78">
        <v>50</v>
      </c>
      <c r="B56" s="15" t="s">
        <v>346</v>
      </c>
      <c r="C56" s="109" t="s">
        <v>428</v>
      </c>
      <c r="D56" s="113" t="s">
        <v>82</v>
      </c>
      <c r="E56" s="111" t="s">
        <v>41</v>
      </c>
      <c r="F56" s="129" t="s">
        <v>600</v>
      </c>
      <c r="G56" s="111" t="s">
        <v>344</v>
      </c>
      <c r="H56" s="120" t="s">
        <v>342</v>
      </c>
      <c r="I56" s="122" t="s">
        <v>343</v>
      </c>
      <c r="J56" s="122" t="s">
        <v>348</v>
      </c>
      <c r="K56" s="79" t="s">
        <v>415</v>
      </c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</row>
    <row r="57" spans="1:11" s="6" customFormat="1" ht="15.75" customHeight="1">
      <c r="A57" s="155" t="s">
        <v>72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</row>
    <row r="58" spans="1:11" ht="60" customHeight="1">
      <c r="A58" s="13" t="s">
        <v>128</v>
      </c>
      <c r="B58" s="13" t="s">
        <v>129</v>
      </c>
      <c r="C58" s="14" t="s">
        <v>133</v>
      </c>
      <c r="D58" s="14" t="s">
        <v>130</v>
      </c>
      <c r="E58" s="13" t="s">
        <v>74</v>
      </c>
      <c r="F58" s="14" t="s">
        <v>134</v>
      </c>
      <c r="G58" s="14" t="s">
        <v>130</v>
      </c>
      <c r="H58" s="14" t="s">
        <v>30</v>
      </c>
      <c r="I58" s="14" t="s">
        <v>131</v>
      </c>
      <c r="J58" s="14" t="s">
        <v>75</v>
      </c>
      <c r="K58" s="14" t="s">
        <v>132</v>
      </c>
    </row>
    <row r="59" spans="1:11" s="17" customFormat="1" ht="30" customHeight="1">
      <c r="A59" s="78">
        <v>51</v>
      </c>
      <c r="B59" s="15" t="s">
        <v>298</v>
      </c>
      <c r="C59" s="109" t="s">
        <v>490</v>
      </c>
      <c r="D59" s="110" t="s">
        <v>44</v>
      </c>
      <c r="E59" s="110" t="s">
        <v>39</v>
      </c>
      <c r="F59" s="117" t="s">
        <v>4</v>
      </c>
      <c r="G59" s="114" t="s">
        <v>82</v>
      </c>
      <c r="H59" s="120" t="s">
        <v>157</v>
      </c>
      <c r="I59" s="122" t="s">
        <v>219</v>
      </c>
      <c r="J59" s="122" t="s">
        <v>96</v>
      </c>
      <c r="K59" s="16" t="s">
        <v>415</v>
      </c>
    </row>
    <row r="60" spans="1:24" s="17" customFormat="1" ht="30" customHeight="1">
      <c r="A60" s="78">
        <v>52</v>
      </c>
      <c r="B60" s="15" t="s">
        <v>299</v>
      </c>
      <c r="C60" s="109" t="s">
        <v>491</v>
      </c>
      <c r="D60" s="110" t="s">
        <v>267</v>
      </c>
      <c r="E60" s="110" t="s">
        <v>39</v>
      </c>
      <c r="F60" s="117" t="s">
        <v>5</v>
      </c>
      <c r="G60" s="114" t="s">
        <v>269</v>
      </c>
      <c r="H60" s="120" t="s">
        <v>217</v>
      </c>
      <c r="I60" s="122" t="s">
        <v>218</v>
      </c>
      <c r="J60" s="122" t="s">
        <v>96</v>
      </c>
      <c r="K60" s="16" t="s">
        <v>415</v>
      </c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</row>
    <row r="61" spans="1:11" s="17" customFormat="1" ht="30" customHeight="1">
      <c r="A61" s="78">
        <v>53</v>
      </c>
      <c r="B61" s="15" t="s">
        <v>300</v>
      </c>
      <c r="C61" s="109" t="s">
        <v>492</v>
      </c>
      <c r="D61" s="110" t="s">
        <v>268</v>
      </c>
      <c r="E61" s="110" t="s">
        <v>33</v>
      </c>
      <c r="F61" s="117" t="s">
        <v>6</v>
      </c>
      <c r="G61" s="114" t="s">
        <v>270</v>
      </c>
      <c r="H61" s="120" t="s">
        <v>271</v>
      </c>
      <c r="I61" s="122"/>
      <c r="J61" s="122" t="s">
        <v>96</v>
      </c>
      <c r="K61" s="16" t="s">
        <v>415</v>
      </c>
    </row>
    <row r="62" spans="1:11" s="17" customFormat="1" ht="30" customHeight="1">
      <c r="A62" s="78">
        <v>54</v>
      </c>
      <c r="B62" s="15" t="s">
        <v>301</v>
      </c>
      <c r="C62" s="109" t="s">
        <v>493</v>
      </c>
      <c r="D62" s="110" t="s">
        <v>82</v>
      </c>
      <c r="E62" s="110" t="s">
        <v>39</v>
      </c>
      <c r="F62" s="117" t="s">
        <v>7</v>
      </c>
      <c r="G62" s="114" t="s">
        <v>56</v>
      </c>
      <c r="H62" s="120" t="s">
        <v>156</v>
      </c>
      <c r="I62" s="122" t="s">
        <v>219</v>
      </c>
      <c r="J62" s="122" t="s">
        <v>96</v>
      </c>
      <c r="K62" s="16" t="s">
        <v>415</v>
      </c>
    </row>
    <row r="63" spans="1:11" s="17" customFormat="1" ht="30" customHeight="1">
      <c r="A63" s="78">
        <v>55</v>
      </c>
      <c r="B63" s="15" t="s">
        <v>302</v>
      </c>
      <c r="C63" s="109" t="s">
        <v>494</v>
      </c>
      <c r="D63" s="110" t="s">
        <v>155</v>
      </c>
      <c r="E63" s="110" t="s">
        <v>33</v>
      </c>
      <c r="F63" s="117" t="s">
        <v>8</v>
      </c>
      <c r="G63" s="114" t="s">
        <v>45</v>
      </c>
      <c r="H63" s="120" t="s">
        <v>53</v>
      </c>
      <c r="I63" s="122" t="s">
        <v>222</v>
      </c>
      <c r="J63" s="122" t="s">
        <v>113</v>
      </c>
      <c r="K63" s="16" t="s">
        <v>415</v>
      </c>
    </row>
    <row r="64" spans="1:24" s="17" customFormat="1" ht="30" customHeight="1">
      <c r="A64" s="78">
        <v>56</v>
      </c>
      <c r="B64" s="15" t="s">
        <v>303</v>
      </c>
      <c r="C64" s="109" t="s">
        <v>491</v>
      </c>
      <c r="D64" s="110" t="s">
        <v>267</v>
      </c>
      <c r="E64" s="110" t="s">
        <v>39</v>
      </c>
      <c r="F64" s="117" t="s">
        <v>9</v>
      </c>
      <c r="G64" s="114" t="s">
        <v>272</v>
      </c>
      <c r="H64" s="120" t="s">
        <v>217</v>
      </c>
      <c r="I64" s="122" t="s">
        <v>218</v>
      </c>
      <c r="J64" s="122" t="s">
        <v>96</v>
      </c>
      <c r="K64" s="16" t="s">
        <v>415</v>
      </c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</row>
    <row r="65" spans="1:11" s="17" customFormat="1" ht="30" customHeight="1">
      <c r="A65" s="78">
        <v>57</v>
      </c>
      <c r="B65" s="15" t="s">
        <v>304</v>
      </c>
      <c r="C65" s="109" t="s">
        <v>495</v>
      </c>
      <c r="D65" s="110" t="s">
        <v>123</v>
      </c>
      <c r="E65" s="110" t="s">
        <v>32</v>
      </c>
      <c r="F65" s="117" t="s">
        <v>10</v>
      </c>
      <c r="G65" s="114" t="s">
        <v>247</v>
      </c>
      <c r="H65" s="120" t="s">
        <v>444</v>
      </c>
      <c r="I65" s="122" t="s">
        <v>445</v>
      </c>
      <c r="J65" s="122" t="s">
        <v>112</v>
      </c>
      <c r="K65" s="16" t="s">
        <v>415</v>
      </c>
    </row>
    <row r="66" spans="1:11" s="17" customFormat="1" ht="30" customHeight="1">
      <c r="A66" s="78">
        <v>58</v>
      </c>
      <c r="B66" s="15" t="s">
        <v>305</v>
      </c>
      <c r="C66" s="109" t="s">
        <v>495</v>
      </c>
      <c r="D66" s="110" t="s">
        <v>123</v>
      </c>
      <c r="E66" s="110" t="s">
        <v>32</v>
      </c>
      <c r="F66" s="117" t="s">
        <v>11</v>
      </c>
      <c r="G66" s="114" t="s">
        <v>111</v>
      </c>
      <c r="H66" s="120" t="s">
        <v>154</v>
      </c>
      <c r="I66" s="122" t="s">
        <v>445</v>
      </c>
      <c r="J66" s="122" t="s">
        <v>112</v>
      </c>
      <c r="K66" s="16" t="s">
        <v>415</v>
      </c>
    </row>
    <row r="67" spans="1:11" s="17" customFormat="1" ht="30" customHeight="1">
      <c r="A67" s="78">
        <v>59</v>
      </c>
      <c r="B67" s="15" t="s">
        <v>306</v>
      </c>
      <c r="C67" s="109" t="s">
        <v>496</v>
      </c>
      <c r="D67" s="110" t="s">
        <v>400</v>
      </c>
      <c r="E67" s="110" t="s">
        <v>31</v>
      </c>
      <c r="F67" s="117" t="s">
        <v>12</v>
      </c>
      <c r="G67" s="114" t="s">
        <v>49</v>
      </c>
      <c r="H67" s="120" t="s">
        <v>54</v>
      </c>
      <c r="I67" s="122"/>
      <c r="J67" s="122" t="s">
        <v>160</v>
      </c>
      <c r="K67" s="16" t="s">
        <v>415</v>
      </c>
    </row>
    <row r="68" spans="1:11" s="17" customFormat="1" ht="30" customHeight="1">
      <c r="A68" s="78">
        <v>60</v>
      </c>
      <c r="B68" s="15" t="s">
        <v>307</v>
      </c>
      <c r="C68" s="109" t="s">
        <v>497</v>
      </c>
      <c r="D68" s="110" t="s">
        <v>82</v>
      </c>
      <c r="E68" s="110" t="s">
        <v>32</v>
      </c>
      <c r="F68" s="117" t="s">
        <v>13</v>
      </c>
      <c r="G68" s="114" t="s">
        <v>161</v>
      </c>
      <c r="H68" s="120" t="s">
        <v>54</v>
      </c>
      <c r="I68" s="122" t="s">
        <v>54</v>
      </c>
      <c r="J68" s="122" t="s">
        <v>160</v>
      </c>
      <c r="K68" s="16" t="s">
        <v>415</v>
      </c>
    </row>
    <row r="69" spans="1:11" s="17" customFormat="1" ht="30" customHeight="1">
      <c r="A69" s="78">
        <v>61</v>
      </c>
      <c r="B69" s="15" t="s">
        <v>308</v>
      </c>
      <c r="C69" s="109" t="s">
        <v>498</v>
      </c>
      <c r="D69" s="110" t="s">
        <v>631</v>
      </c>
      <c r="E69" s="110" t="s">
        <v>39</v>
      </c>
      <c r="F69" s="117" t="s">
        <v>14</v>
      </c>
      <c r="G69" s="114" t="s">
        <v>97</v>
      </c>
      <c r="H69" s="120" t="s">
        <v>54</v>
      </c>
      <c r="I69" s="122" t="s">
        <v>54</v>
      </c>
      <c r="J69" s="122" t="s">
        <v>160</v>
      </c>
      <c r="K69" s="16" t="s">
        <v>415</v>
      </c>
    </row>
    <row r="70" spans="1:11" s="17" customFormat="1" ht="30" customHeight="1">
      <c r="A70" s="78">
        <v>62</v>
      </c>
      <c r="B70" s="15" t="s">
        <v>309</v>
      </c>
      <c r="C70" s="109" t="s">
        <v>499</v>
      </c>
      <c r="D70" s="110" t="s">
        <v>79</v>
      </c>
      <c r="E70" s="110" t="s">
        <v>31</v>
      </c>
      <c r="F70" s="117" t="s">
        <v>15</v>
      </c>
      <c r="G70" s="114" t="s">
        <v>58</v>
      </c>
      <c r="H70" s="120" t="s">
        <v>54</v>
      </c>
      <c r="I70" s="122" t="s">
        <v>54</v>
      </c>
      <c r="J70" s="122" t="s">
        <v>440</v>
      </c>
      <c r="K70" s="16" t="s">
        <v>415</v>
      </c>
    </row>
    <row r="71" spans="1:24" s="80" customFormat="1" ht="30" customHeight="1">
      <c r="A71" s="78">
        <v>63</v>
      </c>
      <c r="B71" s="15" t="s">
        <v>349</v>
      </c>
      <c r="C71" s="109" t="s">
        <v>500</v>
      </c>
      <c r="D71" s="110" t="s">
        <v>87</v>
      </c>
      <c r="E71" s="110" t="s">
        <v>41</v>
      </c>
      <c r="F71" s="117" t="s">
        <v>16</v>
      </c>
      <c r="G71" s="114" t="s">
        <v>91</v>
      </c>
      <c r="H71" s="120" t="s">
        <v>52</v>
      </c>
      <c r="I71" s="122" t="s">
        <v>326</v>
      </c>
      <c r="J71" s="122" t="s">
        <v>159</v>
      </c>
      <c r="K71" s="16" t="s">
        <v>415</v>
      </c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</row>
    <row r="72" spans="1:11" s="17" customFormat="1" ht="30" customHeight="1">
      <c r="A72" s="78">
        <v>64</v>
      </c>
      <c r="B72" s="15" t="s">
        <v>310</v>
      </c>
      <c r="C72" s="109" t="s">
        <v>501</v>
      </c>
      <c r="D72" s="110" t="s">
        <v>81</v>
      </c>
      <c r="E72" s="110" t="s">
        <v>39</v>
      </c>
      <c r="F72" s="117" t="s">
        <v>17</v>
      </c>
      <c r="G72" s="114" t="s">
        <v>122</v>
      </c>
      <c r="H72" s="120" t="s">
        <v>121</v>
      </c>
      <c r="I72" s="122" t="s">
        <v>323</v>
      </c>
      <c r="J72" s="122" t="s">
        <v>120</v>
      </c>
      <c r="K72" s="16" t="s">
        <v>415</v>
      </c>
    </row>
    <row r="73" spans="1:11" s="17" customFormat="1" ht="30" customHeight="1">
      <c r="A73" s="78">
        <v>65</v>
      </c>
      <c r="B73" s="15" t="s">
        <v>311</v>
      </c>
      <c r="C73" s="109" t="s">
        <v>502</v>
      </c>
      <c r="D73" s="110">
        <v>720028</v>
      </c>
      <c r="E73" s="110" t="s">
        <v>31</v>
      </c>
      <c r="F73" s="117" t="s">
        <v>18</v>
      </c>
      <c r="G73" s="114" t="s">
        <v>61</v>
      </c>
      <c r="H73" s="120" t="s">
        <v>42</v>
      </c>
      <c r="I73" s="122" t="s">
        <v>322</v>
      </c>
      <c r="J73" s="122" t="s">
        <v>124</v>
      </c>
      <c r="K73" s="16" t="s">
        <v>415</v>
      </c>
    </row>
    <row r="74" spans="1:24" s="17" customFormat="1" ht="30" customHeight="1">
      <c r="A74" s="78">
        <v>66</v>
      </c>
      <c r="B74" s="15" t="s">
        <v>312</v>
      </c>
      <c r="C74" s="109" t="s">
        <v>503</v>
      </c>
      <c r="D74" s="110" t="s">
        <v>162</v>
      </c>
      <c r="E74" s="110" t="s">
        <v>32</v>
      </c>
      <c r="F74" s="117" t="s">
        <v>19</v>
      </c>
      <c r="G74" s="114" t="s">
        <v>163</v>
      </c>
      <c r="H74" s="120" t="s">
        <v>42</v>
      </c>
      <c r="I74" s="122" t="s">
        <v>325</v>
      </c>
      <c r="J74" s="122" t="s">
        <v>124</v>
      </c>
      <c r="K74" s="16" t="s">
        <v>415</v>
      </c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</row>
    <row r="75" spans="1:11" s="17" customFormat="1" ht="30" customHeight="1">
      <c r="A75" s="78">
        <v>67</v>
      </c>
      <c r="B75" s="15" t="s">
        <v>313</v>
      </c>
      <c r="C75" s="109" t="s">
        <v>504</v>
      </c>
      <c r="D75" s="110" t="s">
        <v>126</v>
      </c>
      <c r="E75" s="110" t="s">
        <v>39</v>
      </c>
      <c r="F75" s="117" t="s">
        <v>20</v>
      </c>
      <c r="G75" s="114" t="s">
        <v>98</v>
      </c>
      <c r="H75" s="120" t="s">
        <v>42</v>
      </c>
      <c r="I75" s="122" t="s">
        <v>324</v>
      </c>
      <c r="J75" s="122" t="s">
        <v>124</v>
      </c>
      <c r="K75" s="16" t="s">
        <v>415</v>
      </c>
    </row>
    <row r="76" spans="1:24" s="17" customFormat="1" ht="30" customHeight="1">
      <c r="A76" s="78">
        <v>68</v>
      </c>
      <c r="B76" s="15" t="s">
        <v>314</v>
      </c>
      <c r="C76" s="109" t="s">
        <v>505</v>
      </c>
      <c r="D76" s="110" t="s">
        <v>85</v>
      </c>
      <c r="E76" s="110" t="s">
        <v>32</v>
      </c>
      <c r="F76" s="117" t="s">
        <v>21</v>
      </c>
      <c r="G76" s="114" t="s">
        <v>62</v>
      </c>
      <c r="H76" s="120" t="s">
        <v>42</v>
      </c>
      <c r="I76" s="122" t="s">
        <v>325</v>
      </c>
      <c r="J76" s="122" t="s">
        <v>124</v>
      </c>
      <c r="K76" s="16" t="s">
        <v>415</v>
      </c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11" s="80" customFormat="1" ht="30" customHeight="1">
      <c r="A77" s="78">
        <v>69</v>
      </c>
      <c r="B77" s="15" t="s">
        <v>315</v>
      </c>
      <c r="C77" s="109" t="s">
        <v>506</v>
      </c>
      <c r="D77" s="110">
        <v>720030</v>
      </c>
      <c r="E77" s="110" t="s">
        <v>31</v>
      </c>
      <c r="F77" s="117" t="s">
        <v>22</v>
      </c>
      <c r="G77" s="114" t="s">
        <v>92</v>
      </c>
      <c r="H77" s="120" t="s">
        <v>93</v>
      </c>
      <c r="I77" s="122" t="s">
        <v>325</v>
      </c>
      <c r="J77" s="122" t="s">
        <v>124</v>
      </c>
      <c r="K77" s="16" t="s">
        <v>415</v>
      </c>
    </row>
    <row r="78" spans="1:24" s="80" customFormat="1" ht="30" customHeight="1">
      <c r="A78" s="78">
        <v>70</v>
      </c>
      <c r="B78" s="15" t="s">
        <v>316</v>
      </c>
      <c r="C78" s="109" t="s">
        <v>507</v>
      </c>
      <c r="D78" s="110" t="s">
        <v>125</v>
      </c>
      <c r="E78" s="110" t="s">
        <v>32</v>
      </c>
      <c r="F78" s="117" t="s">
        <v>23</v>
      </c>
      <c r="G78" s="114" t="s">
        <v>57</v>
      </c>
      <c r="H78" s="120" t="s">
        <v>42</v>
      </c>
      <c r="I78" s="122" t="s">
        <v>324</v>
      </c>
      <c r="J78" s="122" t="s">
        <v>124</v>
      </c>
      <c r="K78" s="16" t="s">
        <v>415</v>
      </c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1:24" s="17" customFormat="1" ht="30" customHeight="1">
      <c r="A79" s="78">
        <v>71</v>
      </c>
      <c r="B79" s="15" t="s">
        <v>317</v>
      </c>
      <c r="C79" s="109" t="s">
        <v>508</v>
      </c>
      <c r="D79" s="110" t="s">
        <v>162</v>
      </c>
      <c r="E79" s="110" t="s">
        <v>32</v>
      </c>
      <c r="F79" s="117" t="s">
        <v>24</v>
      </c>
      <c r="G79" s="114" t="s">
        <v>59</v>
      </c>
      <c r="H79" s="120" t="s">
        <v>42</v>
      </c>
      <c r="I79" s="122" t="s">
        <v>325</v>
      </c>
      <c r="J79" s="122" t="s">
        <v>124</v>
      </c>
      <c r="K79" s="16" t="s">
        <v>415</v>
      </c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  <row r="80" spans="1:24" s="17" customFormat="1" ht="30" customHeight="1">
      <c r="A80" s="78">
        <v>72</v>
      </c>
      <c r="B80" s="15" t="s">
        <v>318</v>
      </c>
      <c r="C80" s="109" t="s">
        <v>509</v>
      </c>
      <c r="D80" s="110" t="s">
        <v>158</v>
      </c>
      <c r="E80" s="110" t="s">
        <v>32</v>
      </c>
      <c r="F80" s="117" t="s">
        <v>25</v>
      </c>
      <c r="G80" s="114" t="s">
        <v>57</v>
      </c>
      <c r="H80" s="120" t="s">
        <v>42</v>
      </c>
      <c r="I80" s="122" t="s">
        <v>324</v>
      </c>
      <c r="J80" s="122" t="s">
        <v>124</v>
      </c>
      <c r="K80" s="16" t="s">
        <v>415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</row>
    <row r="81" spans="1:24" s="17" customFormat="1" ht="30" customHeight="1">
      <c r="A81" s="78">
        <v>73</v>
      </c>
      <c r="B81" s="15" t="s">
        <v>319</v>
      </c>
      <c r="C81" s="109" t="s">
        <v>510</v>
      </c>
      <c r="D81" s="110" t="s">
        <v>84</v>
      </c>
      <c r="E81" s="110" t="s">
        <v>31</v>
      </c>
      <c r="F81" s="117" t="s">
        <v>26</v>
      </c>
      <c r="G81" s="114" t="s">
        <v>63</v>
      </c>
      <c r="H81" s="120" t="s">
        <v>42</v>
      </c>
      <c r="I81" s="122" t="s">
        <v>325</v>
      </c>
      <c r="J81" s="122" t="s">
        <v>124</v>
      </c>
      <c r="K81" s="16" t="s">
        <v>415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</row>
    <row r="82" spans="1:24" s="17" customFormat="1" ht="30" customHeight="1">
      <c r="A82" s="78">
        <v>74</v>
      </c>
      <c r="B82" s="15" t="s">
        <v>320</v>
      </c>
      <c r="C82" s="109" t="s">
        <v>511</v>
      </c>
      <c r="D82" s="110" t="s">
        <v>85</v>
      </c>
      <c r="E82" s="110" t="s">
        <v>32</v>
      </c>
      <c r="F82" s="117" t="s">
        <v>27</v>
      </c>
      <c r="G82" s="114" t="s">
        <v>60</v>
      </c>
      <c r="H82" s="120" t="s">
        <v>42</v>
      </c>
      <c r="I82" s="122" t="s">
        <v>325</v>
      </c>
      <c r="J82" s="122" t="s">
        <v>124</v>
      </c>
      <c r="K82" s="16" t="s">
        <v>416</v>
      </c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</row>
    <row r="83" spans="1:24" s="80" customFormat="1" ht="30" customHeight="1">
      <c r="A83" s="78">
        <v>75</v>
      </c>
      <c r="B83" s="15" t="s">
        <v>321</v>
      </c>
      <c r="C83" s="109" t="s">
        <v>512</v>
      </c>
      <c r="D83" s="110" t="s">
        <v>125</v>
      </c>
      <c r="E83" s="110" t="s">
        <v>32</v>
      </c>
      <c r="F83" s="117" t="s">
        <v>28</v>
      </c>
      <c r="G83" s="114" t="s">
        <v>340</v>
      </c>
      <c r="H83" s="120" t="s">
        <v>42</v>
      </c>
      <c r="I83" s="122" t="s">
        <v>325</v>
      </c>
      <c r="J83" s="122" t="s">
        <v>124</v>
      </c>
      <c r="K83" s="16" t="s">
        <v>415</v>
      </c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4" s="17" customFormat="1" ht="30" customHeight="1">
      <c r="A84" s="78">
        <v>76</v>
      </c>
      <c r="B84" s="15" t="s">
        <v>330</v>
      </c>
      <c r="C84" s="109" t="s">
        <v>513</v>
      </c>
      <c r="D84" s="110" t="s">
        <v>164</v>
      </c>
      <c r="E84" s="110" t="s">
        <v>41</v>
      </c>
      <c r="F84" s="117" t="s">
        <v>29</v>
      </c>
      <c r="G84" s="114" t="s">
        <v>331</v>
      </c>
      <c r="H84" s="120" t="s">
        <v>453</v>
      </c>
      <c r="I84" s="122" t="s">
        <v>333</v>
      </c>
      <c r="J84" s="122" t="s">
        <v>335</v>
      </c>
      <c r="K84" s="16" t="s">
        <v>415</v>
      </c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</row>
    <row r="85" spans="1:12" s="27" customFormat="1" ht="30" customHeight="1">
      <c r="A85" s="22"/>
      <c r="B85" s="22"/>
      <c r="C85" s="23" t="s">
        <v>264</v>
      </c>
      <c r="D85" s="23"/>
      <c r="E85" s="23"/>
      <c r="F85" s="24" t="s">
        <v>263</v>
      </c>
      <c r="G85" s="24"/>
      <c r="H85" s="22"/>
      <c r="I85" s="22"/>
      <c r="J85" s="25"/>
      <c r="K85" s="22"/>
      <c r="L85" s="26"/>
    </row>
    <row r="86" spans="1:12" s="27" customFormat="1" ht="30" customHeight="1">
      <c r="A86" s="22"/>
      <c r="B86" s="22"/>
      <c r="C86" s="23" t="s">
        <v>70</v>
      </c>
      <c r="D86" s="23"/>
      <c r="E86" s="23"/>
      <c r="F86" s="24" t="s">
        <v>262</v>
      </c>
      <c r="G86" s="24"/>
      <c r="H86" s="22"/>
      <c r="I86" s="22"/>
      <c r="J86" s="25"/>
      <c r="K86" s="22"/>
      <c r="L86" s="26"/>
    </row>
    <row r="87" spans="1:12" s="27" customFormat="1" ht="30" customHeight="1">
      <c r="A87" s="22"/>
      <c r="B87" s="22"/>
      <c r="C87" s="23" t="s">
        <v>71</v>
      </c>
      <c r="D87" s="23"/>
      <c r="E87" s="23"/>
      <c r="F87" s="24" t="s">
        <v>261</v>
      </c>
      <c r="G87" s="24"/>
      <c r="H87" s="22"/>
      <c r="I87" s="22"/>
      <c r="J87" s="25"/>
      <c r="K87" s="22"/>
      <c r="L87" s="26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4">
    <mergeCell ref="A2:K2"/>
    <mergeCell ref="A57:K57"/>
    <mergeCell ref="A3:K3"/>
    <mergeCell ref="A4:K4"/>
  </mergeCells>
  <printOptions horizontalCentered="1"/>
  <pageMargins left="0" right="0" top="0" bottom="0" header="0" footer="0"/>
  <pageSetup fitToHeight="0" fitToWidth="1" horizontalDpi="600" verticalDpi="600" orientation="portrait" paperSize="9" scale="85" r:id="rId2"/>
  <headerFooter alignWithMargins="0">
    <oddFooter>&amp;C&amp;D   &amp;T&amp;Rстр. 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SheetLayoutView="100" zoomScalePageLayoutView="0" workbookViewId="0" topLeftCell="A1">
      <pane xSplit="14" ySplit="10" topLeftCell="O11" activePane="bottomRight" state="frozen"/>
      <selection pane="topLeft" activeCell="J21" sqref="J21:N21"/>
      <selection pane="topRight" activeCell="J21" sqref="J21:N21"/>
      <selection pane="bottomLeft" activeCell="J21" sqref="J21:N21"/>
      <selection pane="bottomRight" activeCell="J21" sqref="J21:N21"/>
    </sheetView>
  </sheetViews>
  <sheetFormatPr defaultColWidth="9.140625" defaultRowHeight="12.75"/>
  <cols>
    <col min="1" max="1" width="3.7109375" style="28" customWidth="1"/>
    <col min="2" max="2" width="4.7109375" style="28" customWidth="1"/>
    <col min="3" max="3" width="19.00390625" style="4" customWidth="1"/>
    <col min="4" max="4" width="7.421875" style="4" customWidth="1"/>
    <col min="5" max="5" width="4.8515625" style="4" customWidth="1"/>
    <col min="6" max="6" width="29.140625" style="4" customWidth="1"/>
    <col min="7" max="7" width="7.28125" style="4" customWidth="1"/>
    <col min="8" max="8" width="14.00390625" style="29" customWidth="1"/>
    <col min="9" max="9" width="14.7109375" style="30" customWidth="1"/>
    <col min="10" max="11" width="7.140625" style="31" customWidth="1"/>
    <col min="12" max="12" width="7.140625" style="31" hidden="1" customWidth="1"/>
    <col min="13" max="13" width="7.140625" style="45" hidden="1" customWidth="1"/>
    <col min="14" max="14" width="7.140625" style="4" customWidth="1"/>
    <col min="15" max="16384" width="9.140625" style="4" customWidth="1"/>
  </cols>
  <sheetData>
    <row r="1" spans="1:14" s="36" customFormat="1" ht="15" customHeight="1">
      <c r="A1" s="32" t="s">
        <v>135</v>
      </c>
      <c r="B1" s="33"/>
      <c r="C1" s="33"/>
      <c r="D1" s="32" t="s">
        <v>136</v>
      </c>
      <c r="E1" s="33"/>
      <c r="F1" s="33"/>
      <c r="G1" s="32" t="s">
        <v>137</v>
      </c>
      <c r="H1" s="33"/>
      <c r="I1" s="33"/>
      <c r="J1" s="34" t="s">
        <v>138</v>
      </c>
      <c r="K1" s="32" t="s">
        <v>139</v>
      </c>
      <c r="L1" s="32" t="s">
        <v>140</v>
      </c>
      <c r="M1" s="32" t="s">
        <v>141</v>
      </c>
      <c r="N1" s="35"/>
    </row>
    <row r="2" spans="1:14" ht="4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3"/>
      <c r="M2" s="3"/>
      <c r="N2" s="3"/>
    </row>
    <row r="3" spans="1:14" s="38" customFormat="1" ht="50.25" customHeight="1">
      <c r="A3" s="154" t="s">
        <v>417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s="39" customFormat="1" ht="15.75" customHeight="1">
      <c r="A4" s="155" t="s">
        <v>88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1:14" s="40" customFormat="1" ht="15.75" customHeight="1">
      <c r="A5" s="156" t="s">
        <v>73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4" s="41" customFormat="1" ht="15.75" customHeight="1">
      <c r="A6" s="164" t="s">
        <v>418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13" s="11" customFormat="1" ht="15" customHeight="1">
      <c r="A7" s="88" t="s">
        <v>265</v>
      </c>
      <c r="B7" s="8"/>
      <c r="C7" s="9"/>
      <c r="D7" s="9"/>
      <c r="E7" s="9"/>
      <c r="F7" s="9"/>
      <c r="G7" s="9"/>
      <c r="H7" s="10"/>
      <c r="I7" s="8"/>
      <c r="K7" s="89" t="s">
        <v>406</v>
      </c>
      <c r="L7" s="8"/>
      <c r="M7" s="8"/>
    </row>
    <row r="8" spans="1:14" ht="19.5" customHeight="1">
      <c r="A8" s="170" t="s">
        <v>68</v>
      </c>
      <c r="B8" s="175" t="s">
        <v>129</v>
      </c>
      <c r="C8" s="171" t="s">
        <v>145</v>
      </c>
      <c r="D8" s="171" t="s">
        <v>130</v>
      </c>
      <c r="E8" s="170" t="s">
        <v>74</v>
      </c>
      <c r="F8" s="171" t="s">
        <v>146</v>
      </c>
      <c r="G8" s="171" t="s">
        <v>130</v>
      </c>
      <c r="H8" s="171" t="s">
        <v>30</v>
      </c>
      <c r="I8" s="171" t="s">
        <v>75</v>
      </c>
      <c r="J8" s="171" t="s">
        <v>89</v>
      </c>
      <c r="K8" s="171"/>
      <c r="L8" s="171"/>
      <c r="M8" s="171"/>
      <c r="N8" s="171" t="s">
        <v>142</v>
      </c>
    </row>
    <row r="9" spans="1:14" ht="19.5" customHeight="1">
      <c r="A9" s="170"/>
      <c r="B9" s="175"/>
      <c r="C9" s="171"/>
      <c r="D9" s="171"/>
      <c r="E9" s="170"/>
      <c r="F9" s="171"/>
      <c r="G9" s="171"/>
      <c r="H9" s="171"/>
      <c r="I9" s="171"/>
      <c r="J9" s="172" t="s">
        <v>90</v>
      </c>
      <c r="K9" s="172"/>
      <c r="L9" s="87" t="s">
        <v>66</v>
      </c>
      <c r="M9" s="87"/>
      <c r="N9" s="172"/>
    </row>
    <row r="10" spans="1:14" ht="19.5" customHeight="1">
      <c r="A10" s="170"/>
      <c r="B10" s="175"/>
      <c r="C10" s="171"/>
      <c r="D10" s="171"/>
      <c r="E10" s="170"/>
      <c r="F10" s="171"/>
      <c r="G10" s="171"/>
      <c r="H10" s="171"/>
      <c r="I10" s="171"/>
      <c r="J10" s="43" t="s">
        <v>143</v>
      </c>
      <c r="K10" s="43" t="s">
        <v>67</v>
      </c>
      <c r="L10" s="43" t="s">
        <v>143</v>
      </c>
      <c r="M10" s="44" t="s">
        <v>67</v>
      </c>
      <c r="N10" s="172"/>
    </row>
    <row r="11" spans="1:14" s="41" customFormat="1" ht="15.75" customHeight="1">
      <c r="A11" s="164" t="s">
        <v>411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</row>
    <row r="12" spans="1:14" s="18" customFormat="1" ht="30" customHeight="1">
      <c r="A12" s="137">
        <v>1</v>
      </c>
      <c r="B12" s="15" t="s">
        <v>387</v>
      </c>
      <c r="C12" s="94" t="s">
        <v>421</v>
      </c>
      <c r="D12" s="110" t="s">
        <v>78</v>
      </c>
      <c r="E12" s="110" t="s">
        <v>32</v>
      </c>
      <c r="F12" s="125" t="s">
        <v>590</v>
      </c>
      <c r="G12" s="111" t="s">
        <v>48</v>
      </c>
      <c r="H12" s="120"/>
      <c r="I12" s="130" t="s">
        <v>181</v>
      </c>
      <c r="J12" s="138">
        <v>0</v>
      </c>
      <c r="K12" s="138">
        <v>64</v>
      </c>
      <c r="L12" s="138"/>
      <c r="M12" s="139"/>
      <c r="N12" s="140">
        <v>2</v>
      </c>
    </row>
    <row r="13" spans="1:14" s="18" customFormat="1" ht="30" customHeight="1">
      <c r="A13" s="137">
        <v>2</v>
      </c>
      <c r="B13" s="15" t="s">
        <v>371</v>
      </c>
      <c r="C13" s="94" t="s">
        <v>422</v>
      </c>
      <c r="D13" s="110" t="s">
        <v>172</v>
      </c>
      <c r="E13" s="110" t="s">
        <v>31</v>
      </c>
      <c r="F13" s="125" t="s">
        <v>575</v>
      </c>
      <c r="G13" s="111" t="s">
        <v>114</v>
      </c>
      <c r="H13" s="120" t="s">
        <v>153</v>
      </c>
      <c r="I13" s="130" t="s">
        <v>110</v>
      </c>
      <c r="J13" s="138">
        <v>0</v>
      </c>
      <c r="K13" s="138">
        <v>72.3</v>
      </c>
      <c r="L13" s="138"/>
      <c r="M13" s="139"/>
      <c r="N13" s="140">
        <v>2</v>
      </c>
    </row>
    <row r="14" spans="1:14" s="18" customFormat="1" ht="30" customHeight="1">
      <c r="A14" s="137">
        <v>3</v>
      </c>
      <c r="B14" s="15" t="s">
        <v>385</v>
      </c>
      <c r="C14" s="94" t="s">
        <v>423</v>
      </c>
      <c r="D14" s="110" t="s">
        <v>94</v>
      </c>
      <c r="E14" s="110" t="s">
        <v>33</v>
      </c>
      <c r="F14" s="125" t="s">
        <v>588</v>
      </c>
      <c r="G14" s="111" t="s">
        <v>51</v>
      </c>
      <c r="H14" s="120" t="s">
        <v>43</v>
      </c>
      <c r="I14" s="130" t="s">
        <v>100</v>
      </c>
      <c r="J14" s="138">
        <v>4</v>
      </c>
      <c r="K14" s="138">
        <v>67</v>
      </c>
      <c r="L14" s="138"/>
      <c r="M14" s="139"/>
      <c r="N14" s="140">
        <v>2</v>
      </c>
    </row>
    <row r="15" spans="1:14" s="18" customFormat="1" ht="30" customHeight="1">
      <c r="A15" s="137">
        <v>4</v>
      </c>
      <c r="B15" s="15" t="s">
        <v>393</v>
      </c>
      <c r="C15" s="94" t="s">
        <v>424</v>
      </c>
      <c r="D15" s="110">
        <v>720018</v>
      </c>
      <c r="E15" s="110" t="s">
        <v>33</v>
      </c>
      <c r="F15" s="125" t="s">
        <v>596</v>
      </c>
      <c r="G15" s="111" t="s">
        <v>37</v>
      </c>
      <c r="H15" s="120" t="s">
        <v>42</v>
      </c>
      <c r="I15" s="130" t="s">
        <v>35</v>
      </c>
      <c r="J15" s="138">
        <v>4</v>
      </c>
      <c r="K15" s="138">
        <v>67.7</v>
      </c>
      <c r="L15" s="138"/>
      <c r="M15" s="139"/>
      <c r="N15" s="140">
        <v>2</v>
      </c>
    </row>
    <row r="16" spans="1:14" s="18" customFormat="1" ht="30" customHeight="1">
      <c r="A16" s="137">
        <v>5</v>
      </c>
      <c r="B16" s="15" t="s">
        <v>383</v>
      </c>
      <c r="C16" s="94" t="s">
        <v>425</v>
      </c>
      <c r="D16" s="110">
        <v>720008</v>
      </c>
      <c r="E16" s="110" t="s">
        <v>31</v>
      </c>
      <c r="F16" s="125" t="s">
        <v>586</v>
      </c>
      <c r="G16" s="111" t="s">
        <v>47</v>
      </c>
      <c r="H16" s="120" t="s">
        <v>38</v>
      </c>
      <c r="I16" s="130" t="s">
        <v>99</v>
      </c>
      <c r="J16" s="138">
        <v>6</v>
      </c>
      <c r="K16" s="138">
        <v>86.7</v>
      </c>
      <c r="L16" s="138"/>
      <c r="M16" s="139"/>
      <c r="N16" s="140"/>
    </row>
    <row r="17" spans="1:14" s="19" customFormat="1" ht="30" customHeight="1">
      <c r="A17" s="137">
        <v>6</v>
      </c>
      <c r="B17" s="15" t="s">
        <v>388</v>
      </c>
      <c r="C17" s="94" t="s">
        <v>421</v>
      </c>
      <c r="D17" s="110" t="s">
        <v>78</v>
      </c>
      <c r="E17" s="110" t="s">
        <v>32</v>
      </c>
      <c r="F17" s="125" t="s">
        <v>591</v>
      </c>
      <c r="G17" s="111" t="s">
        <v>48</v>
      </c>
      <c r="H17" s="120" t="s">
        <v>180</v>
      </c>
      <c r="I17" s="130" t="s">
        <v>181</v>
      </c>
      <c r="J17" s="138">
        <v>8</v>
      </c>
      <c r="K17" s="138">
        <v>62.6</v>
      </c>
      <c r="L17" s="138"/>
      <c r="M17" s="139"/>
      <c r="N17" s="140"/>
    </row>
    <row r="18" spans="1:14" s="18" customFormat="1" ht="30" customHeight="1">
      <c r="A18" s="137">
        <v>7</v>
      </c>
      <c r="B18" s="15" t="s">
        <v>361</v>
      </c>
      <c r="C18" s="94" t="s">
        <v>426</v>
      </c>
      <c r="D18" s="110" t="s">
        <v>401</v>
      </c>
      <c r="E18" s="110" t="s">
        <v>31</v>
      </c>
      <c r="F18" s="125" t="s">
        <v>565</v>
      </c>
      <c r="G18" s="111" t="s">
        <v>82</v>
      </c>
      <c r="H18" s="120" t="s">
        <v>221</v>
      </c>
      <c r="I18" s="130" t="s">
        <v>220</v>
      </c>
      <c r="J18" s="138">
        <v>8</v>
      </c>
      <c r="K18" s="138">
        <v>80</v>
      </c>
      <c r="L18" s="138"/>
      <c r="M18" s="139"/>
      <c r="N18" s="140"/>
    </row>
    <row r="19" spans="1:14" s="20" customFormat="1" ht="30" customHeight="1">
      <c r="A19" s="137">
        <v>8</v>
      </c>
      <c r="B19" s="15" t="s">
        <v>391</v>
      </c>
      <c r="C19" s="94" t="s">
        <v>427</v>
      </c>
      <c r="D19" s="110">
        <v>720019</v>
      </c>
      <c r="E19" s="110" t="s">
        <v>31</v>
      </c>
      <c r="F19" s="125" t="s">
        <v>594</v>
      </c>
      <c r="G19" s="111" t="s">
        <v>64</v>
      </c>
      <c r="H19" s="120" t="s">
        <v>42</v>
      </c>
      <c r="I19" s="130" t="s">
        <v>35</v>
      </c>
      <c r="J19" s="138">
        <v>11</v>
      </c>
      <c r="K19" s="138">
        <v>89.4</v>
      </c>
      <c r="L19" s="138"/>
      <c r="M19" s="139"/>
      <c r="N19" s="140"/>
    </row>
    <row r="20" spans="1:14" s="18" customFormat="1" ht="30" customHeight="1">
      <c r="A20" s="137"/>
      <c r="B20" s="15" t="s">
        <v>346</v>
      </c>
      <c r="C20" s="94" t="s">
        <v>428</v>
      </c>
      <c r="D20" s="110" t="s">
        <v>82</v>
      </c>
      <c r="E20" s="110" t="s">
        <v>41</v>
      </c>
      <c r="F20" s="125" t="s">
        <v>600</v>
      </c>
      <c r="G20" s="111" t="s">
        <v>344</v>
      </c>
      <c r="H20" s="120" t="s">
        <v>342</v>
      </c>
      <c r="I20" s="130" t="s">
        <v>348</v>
      </c>
      <c r="J20" s="138" t="s">
        <v>403</v>
      </c>
      <c r="K20" s="141" t="s">
        <v>404</v>
      </c>
      <c r="L20" s="138"/>
      <c r="M20" s="139"/>
      <c r="N20" s="140"/>
    </row>
    <row r="21" spans="1:14" s="41" customFormat="1" ht="15.75" customHeight="1">
      <c r="A21" s="176" t="s">
        <v>410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</row>
    <row r="22" spans="1:14" s="18" customFormat="1" ht="30" customHeight="1">
      <c r="A22" s="137">
        <v>1</v>
      </c>
      <c r="B22" s="15" t="s">
        <v>382</v>
      </c>
      <c r="C22" s="94" t="s">
        <v>429</v>
      </c>
      <c r="D22" s="110">
        <v>720009</v>
      </c>
      <c r="E22" s="110" t="s">
        <v>33</v>
      </c>
      <c r="F22" s="125" t="s">
        <v>585</v>
      </c>
      <c r="G22" s="111" t="s">
        <v>46</v>
      </c>
      <c r="H22" s="120" t="s">
        <v>38</v>
      </c>
      <c r="I22" s="130" t="s">
        <v>99</v>
      </c>
      <c r="J22" s="138">
        <v>0</v>
      </c>
      <c r="K22" s="138">
        <v>65.7</v>
      </c>
      <c r="L22" s="138"/>
      <c r="M22" s="139"/>
      <c r="N22" s="140">
        <v>2</v>
      </c>
    </row>
    <row r="23" spans="1:14" s="18" customFormat="1" ht="30" customHeight="1">
      <c r="A23" s="137">
        <v>2</v>
      </c>
      <c r="B23" s="15" t="s">
        <v>389</v>
      </c>
      <c r="C23" s="94" t="s">
        <v>430</v>
      </c>
      <c r="D23" s="110"/>
      <c r="E23" s="110" t="s">
        <v>31</v>
      </c>
      <c r="F23" s="125" t="s">
        <v>592</v>
      </c>
      <c r="G23" s="111" t="s">
        <v>182</v>
      </c>
      <c r="H23" s="120" t="s">
        <v>180</v>
      </c>
      <c r="I23" s="130" t="s">
        <v>181</v>
      </c>
      <c r="J23" s="138">
        <v>0</v>
      </c>
      <c r="K23" s="138">
        <v>68.4</v>
      </c>
      <c r="L23" s="138"/>
      <c r="M23" s="139"/>
      <c r="N23" s="140">
        <v>2</v>
      </c>
    </row>
    <row r="24" spans="1:14" s="18" customFormat="1" ht="30" customHeight="1">
      <c r="A24" s="137">
        <v>3</v>
      </c>
      <c r="B24" s="15" t="s">
        <v>363</v>
      </c>
      <c r="C24" s="94" t="s">
        <v>431</v>
      </c>
      <c r="D24" s="110" t="s">
        <v>80</v>
      </c>
      <c r="E24" s="110" t="s">
        <v>31</v>
      </c>
      <c r="F24" s="125" t="s">
        <v>567</v>
      </c>
      <c r="G24" s="111" t="s">
        <v>179</v>
      </c>
      <c r="H24" s="120" t="s">
        <v>55</v>
      </c>
      <c r="I24" s="130" t="s">
        <v>96</v>
      </c>
      <c r="J24" s="138">
        <v>0</v>
      </c>
      <c r="K24" s="138">
        <v>77.7</v>
      </c>
      <c r="L24" s="138"/>
      <c r="M24" s="139"/>
      <c r="N24" s="140">
        <v>2</v>
      </c>
    </row>
    <row r="25" spans="1:14" s="18" customFormat="1" ht="30" customHeight="1">
      <c r="A25" s="137">
        <v>4</v>
      </c>
      <c r="B25" s="15" t="s">
        <v>355</v>
      </c>
      <c r="C25" s="94" t="s">
        <v>432</v>
      </c>
      <c r="D25" s="110" t="s">
        <v>186</v>
      </c>
      <c r="E25" s="110" t="s">
        <v>31</v>
      </c>
      <c r="F25" s="125" t="s">
        <v>561</v>
      </c>
      <c r="G25" s="111" t="s">
        <v>188</v>
      </c>
      <c r="H25" s="120" t="s">
        <v>189</v>
      </c>
      <c r="I25" s="130" t="s">
        <v>190</v>
      </c>
      <c r="J25" s="138">
        <v>1</v>
      </c>
      <c r="K25" s="138">
        <v>83.8</v>
      </c>
      <c r="L25" s="138"/>
      <c r="M25" s="139"/>
      <c r="N25" s="140">
        <v>2</v>
      </c>
    </row>
    <row r="26" spans="1:14" s="18" customFormat="1" ht="30" customHeight="1">
      <c r="A26" s="137">
        <v>5</v>
      </c>
      <c r="B26" s="15" t="s">
        <v>362</v>
      </c>
      <c r="C26" s="94" t="s">
        <v>433</v>
      </c>
      <c r="D26" s="110" t="s">
        <v>278</v>
      </c>
      <c r="E26" s="110" t="s">
        <v>31</v>
      </c>
      <c r="F26" s="125" t="s">
        <v>566</v>
      </c>
      <c r="G26" s="111" t="s">
        <v>282</v>
      </c>
      <c r="H26" s="120" t="s">
        <v>279</v>
      </c>
      <c r="I26" s="130" t="s">
        <v>220</v>
      </c>
      <c r="J26" s="138">
        <v>3</v>
      </c>
      <c r="K26" s="138">
        <v>89.5</v>
      </c>
      <c r="L26" s="138"/>
      <c r="M26" s="139"/>
      <c r="N26" s="140">
        <v>2</v>
      </c>
    </row>
    <row r="27" spans="1:14" s="18" customFormat="1" ht="30" customHeight="1">
      <c r="A27" s="137">
        <v>6</v>
      </c>
      <c r="B27" s="15" t="s">
        <v>351</v>
      </c>
      <c r="C27" s="94" t="s">
        <v>434</v>
      </c>
      <c r="D27" s="110" t="s">
        <v>106</v>
      </c>
      <c r="E27" s="110" t="s">
        <v>39</v>
      </c>
      <c r="F27" s="125" t="s">
        <v>556</v>
      </c>
      <c r="G27" s="111" t="s">
        <v>107</v>
      </c>
      <c r="H27" s="120" t="s">
        <v>171</v>
      </c>
      <c r="I27" s="130" t="s">
        <v>166</v>
      </c>
      <c r="J27" s="138">
        <v>4</v>
      </c>
      <c r="K27" s="138">
        <v>74.1</v>
      </c>
      <c r="L27" s="138"/>
      <c r="M27" s="139"/>
      <c r="N27" s="140">
        <v>2</v>
      </c>
    </row>
    <row r="28" spans="1:14" s="18" customFormat="1" ht="30" customHeight="1">
      <c r="A28" s="137">
        <v>7</v>
      </c>
      <c r="B28" s="15" t="s">
        <v>399</v>
      </c>
      <c r="C28" s="94" t="s">
        <v>435</v>
      </c>
      <c r="D28" s="110" t="s">
        <v>108</v>
      </c>
      <c r="E28" s="110" t="s">
        <v>31</v>
      </c>
      <c r="F28" s="125" t="s">
        <v>559</v>
      </c>
      <c r="G28" s="111" t="s">
        <v>109</v>
      </c>
      <c r="H28" s="120" t="s">
        <v>171</v>
      </c>
      <c r="I28" s="130" t="s">
        <v>166</v>
      </c>
      <c r="J28" s="138">
        <v>4</v>
      </c>
      <c r="K28" s="138">
        <v>77.7</v>
      </c>
      <c r="L28" s="138"/>
      <c r="M28" s="139"/>
      <c r="N28" s="140">
        <v>2</v>
      </c>
    </row>
    <row r="29" spans="1:14" s="18" customFormat="1" ht="30" customHeight="1">
      <c r="A29" s="137">
        <v>8</v>
      </c>
      <c r="B29" s="15" t="s">
        <v>395</v>
      </c>
      <c r="C29" s="94" t="s">
        <v>336</v>
      </c>
      <c r="D29" s="110">
        <v>720045</v>
      </c>
      <c r="E29" s="110" t="s">
        <v>39</v>
      </c>
      <c r="F29" s="125" t="s">
        <v>598</v>
      </c>
      <c r="G29" s="111" t="s">
        <v>332</v>
      </c>
      <c r="H29" s="120" t="s">
        <v>333</v>
      </c>
      <c r="I29" s="130" t="s">
        <v>335</v>
      </c>
      <c r="J29" s="138">
        <v>4</v>
      </c>
      <c r="K29" s="138">
        <v>79.8</v>
      </c>
      <c r="L29" s="138"/>
      <c r="M29" s="139"/>
      <c r="N29" s="140">
        <v>2</v>
      </c>
    </row>
    <row r="30" spans="1:14" s="18" customFormat="1" ht="30" customHeight="1">
      <c r="A30" s="137">
        <v>9</v>
      </c>
      <c r="B30" s="15" t="s">
        <v>365</v>
      </c>
      <c r="C30" s="94" t="s">
        <v>437</v>
      </c>
      <c r="D30" s="110" t="s">
        <v>178</v>
      </c>
      <c r="E30" s="110" t="s">
        <v>32</v>
      </c>
      <c r="F30" s="125" t="s">
        <v>568</v>
      </c>
      <c r="G30" s="111" t="s">
        <v>82</v>
      </c>
      <c r="H30" s="120" t="s">
        <v>277</v>
      </c>
      <c r="I30" s="130" t="s">
        <v>113</v>
      </c>
      <c r="J30" s="138">
        <v>9</v>
      </c>
      <c r="K30" s="138">
        <v>100.6</v>
      </c>
      <c r="L30" s="138"/>
      <c r="M30" s="139"/>
      <c r="N30" s="140"/>
    </row>
    <row r="31" spans="1:14" s="18" customFormat="1" ht="30" customHeight="1">
      <c r="A31" s="137">
        <v>10</v>
      </c>
      <c r="B31" s="15" t="s">
        <v>384</v>
      </c>
      <c r="C31" s="94" t="s">
        <v>429</v>
      </c>
      <c r="D31" s="110">
        <v>720009</v>
      </c>
      <c r="E31" s="110" t="s">
        <v>33</v>
      </c>
      <c r="F31" s="125" t="s">
        <v>587</v>
      </c>
      <c r="G31" s="111" t="s">
        <v>50</v>
      </c>
      <c r="H31" s="120" t="s">
        <v>38</v>
      </c>
      <c r="I31" s="130" t="s">
        <v>99</v>
      </c>
      <c r="J31" s="138">
        <v>20</v>
      </c>
      <c r="K31" s="138">
        <v>93.8</v>
      </c>
      <c r="L31" s="138"/>
      <c r="M31" s="139"/>
      <c r="N31" s="140"/>
    </row>
    <row r="32" spans="1:14" s="18" customFormat="1" ht="30" customHeight="1">
      <c r="A32" s="137"/>
      <c r="B32" s="15" t="s">
        <v>356</v>
      </c>
      <c r="C32" s="94" t="s">
        <v>438</v>
      </c>
      <c r="D32" s="110" t="s">
        <v>191</v>
      </c>
      <c r="E32" s="110" t="s">
        <v>32</v>
      </c>
      <c r="F32" s="125" t="s">
        <v>562</v>
      </c>
      <c r="G32" s="111" t="s">
        <v>192</v>
      </c>
      <c r="H32" s="120" t="s">
        <v>189</v>
      </c>
      <c r="I32" s="130" t="s">
        <v>190</v>
      </c>
      <c r="J32" s="138" t="s">
        <v>403</v>
      </c>
      <c r="K32" s="141" t="s">
        <v>404</v>
      </c>
      <c r="L32" s="138"/>
      <c r="M32" s="139"/>
      <c r="N32" s="140"/>
    </row>
    <row r="33" spans="1:14" s="18" customFormat="1" ht="30" customHeight="1">
      <c r="A33" s="137"/>
      <c r="B33" s="15" t="s">
        <v>359</v>
      </c>
      <c r="C33" s="94" t="s">
        <v>439</v>
      </c>
      <c r="D33" s="110" t="s">
        <v>451</v>
      </c>
      <c r="E33" s="110" t="s">
        <v>39</v>
      </c>
      <c r="F33" s="125" t="s">
        <v>564</v>
      </c>
      <c r="G33" s="111" t="s">
        <v>275</v>
      </c>
      <c r="H33" s="120" t="s">
        <v>276</v>
      </c>
      <c r="I33" s="130" t="s">
        <v>232</v>
      </c>
      <c r="J33" s="138" t="s">
        <v>405</v>
      </c>
      <c r="K33" s="138"/>
      <c r="L33" s="138"/>
      <c r="M33" s="139"/>
      <c r="N33" s="140"/>
    </row>
    <row r="34" spans="1:14" s="136" customFormat="1" ht="30" customHeight="1">
      <c r="A34" s="131"/>
      <c r="B34" s="131"/>
      <c r="C34" s="132" t="s">
        <v>70</v>
      </c>
      <c r="D34" s="132"/>
      <c r="E34" s="132"/>
      <c r="F34" s="133"/>
      <c r="G34" s="133"/>
      <c r="H34" s="131" t="s">
        <v>262</v>
      </c>
      <c r="I34" s="134"/>
      <c r="J34" s="131"/>
      <c r="K34" s="131"/>
      <c r="L34" s="135"/>
      <c r="M34" s="132"/>
      <c r="N34" s="132"/>
    </row>
    <row r="35" spans="1:14" s="136" customFormat="1" ht="30" customHeight="1">
      <c r="A35" s="131"/>
      <c r="B35" s="131"/>
      <c r="C35" s="132" t="s">
        <v>71</v>
      </c>
      <c r="D35" s="132"/>
      <c r="E35" s="132"/>
      <c r="F35" s="133"/>
      <c r="G35" s="133"/>
      <c r="H35" s="133" t="s">
        <v>261</v>
      </c>
      <c r="I35" s="134"/>
      <c r="J35" s="131"/>
      <c r="K35" s="131"/>
      <c r="L35" s="135"/>
      <c r="M35" s="132"/>
      <c r="N35" s="132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8">
    <mergeCell ref="A4:N4"/>
    <mergeCell ref="A3:N3"/>
    <mergeCell ref="N8:N10"/>
    <mergeCell ref="A6:N6"/>
    <mergeCell ref="A5:N5"/>
    <mergeCell ref="A8:A10"/>
    <mergeCell ref="C8:C10"/>
    <mergeCell ref="I8:I10"/>
    <mergeCell ref="E8:E10"/>
    <mergeCell ref="A11:N11"/>
    <mergeCell ref="A21:N21"/>
    <mergeCell ref="B8:B10"/>
    <mergeCell ref="J9:K9"/>
    <mergeCell ref="D8:D10"/>
    <mergeCell ref="G8:G10"/>
    <mergeCell ref="J8:M8"/>
    <mergeCell ref="H8:H10"/>
    <mergeCell ref="F8:F10"/>
  </mergeCells>
  <printOptions horizontalCentered="1"/>
  <pageMargins left="0" right="0" top="0" bottom="0" header="0" footer="0"/>
  <pageSetup fitToHeight="1" fitToWidth="1" horizontalDpi="600" verticalDpi="600" orientation="portrait" paperSize="9" scale="81" r:id="rId2"/>
  <headerFooter alignWithMargins="0">
    <oddFooter>&amp;C&amp;D   &amp;T&amp;Rстр. &amp;P/&amp;N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SheetLayoutView="100" workbookViewId="0" topLeftCell="A1">
      <pane xSplit="14" ySplit="10" topLeftCell="O11" activePane="bottomRight" state="frozen"/>
      <selection pane="topLeft" activeCell="J21" sqref="J21:N21"/>
      <selection pane="topRight" activeCell="J21" sqref="J21:N21"/>
      <selection pane="bottomLeft" activeCell="J21" sqref="J21:N21"/>
      <selection pane="bottomRight" activeCell="J21" sqref="J21:N21"/>
    </sheetView>
  </sheetViews>
  <sheetFormatPr defaultColWidth="9.140625" defaultRowHeight="12.75"/>
  <cols>
    <col min="1" max="1" width="3.7109375" style="28" customWidth="1"/>
    <col min="2" max="2" width="4.7109375" style="28" customWidth="1"/>
    <col min="3" max="3" width="19.00390625" style="4" customWidth="1"/>
    <col min="4" max="4" width="7.421875" style="4" customWidth="1"/>
    <col min="5" max="5" width="4.8515625" style="4" customWidth="1"/>
    <col min="6" max="6" width="29.140625" style="4" customWidth="1"/>
    <col min="7" max="7" width="7.28125" style="4" customWidth="1"/>
    <col min="8" max="8" width="14.00390625" style="29" customWidth="1"/>
    <col min="9" max="9" width="14.7109375" style="30" customWidth="1"/>
    <col min="10" max="11" width="7.140625" style="31" customWidth="1"/>
    <col min="12" max="12" width="7.140625" style="31" hidden="1" customWidth="1"/>
    <col min="13" max="13" width="7.140625" style="45" hidden="1" customWidth="1"/>
    <col min="14" max="14" width="7.140625" style="4" customWidth="1"/>
    <col min="15" max="15" width="3.7109375" style="4" customWidth="1"/>
    <col min="16" max="16384" width="9.140625" style="4" customWidth="1"/>
  </cols>
  <sheetData>
    <row r="1" spans="1:14" s="36" customFormat="1" ht="15" customHeight="1">
      <c r="A1" s="32" t="s">
        <v>135</v>
      </c>
      <c r="B1" s="33"/>
      <c r="C1" s="33"/>
      <c r="D1" s="32" t="s">
        <v>136</v>
      </c>
      <c r="E1" s="33"/>
      <c r="F1" s="33"/>
      <c r="G1" s="32" t="s">
        <v>137</v>
      </c>
      <c r="H1" s="33"/>
      <c r="I1" s="33"/>
      <c r="J1" s="34" t="s">
        <v>138</v>
      </c>
      <c r="K1" s="32" t="s">
        <v>139</v>
      </c>
      <c r="L1" s="32" t="s">
        <v>140</v>
      </c>
      <c r="M1" s="32" t="s">
        <v>141</v>
      </c>
      <c r="N1" s="35"/>
    </row>
    <row r="2" spans="1:15" ht="4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3"/>
      <c r="M2" s="3"/>
      <c r="N2" s="3"/>
      <c r="O2" s="3"/>
    </row>
    <row r="3" spans="1:15" s="38" customFormat="1" ht="37.5" customHeight="1">
      <c r="A3" s="154" t="s">
        <v>260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37"/>
    </row>
    <row r="4" spans="1:14" s="39" customFormat="1" ht="15.75" customHeight="1">
      <c r="A4" s="155" t="s">
        <v>88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1:14" s="40" customFormat="1" ht="15.75" customHeight="1">
      <c r="A5" s="156" t="s">
        <v>73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4" s="41" customFormat="1" ht="15.75" customHeight="1">
      <c r="A6" s="164" t="s">
        <v>450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13" s="11" customFormat="1" ht="15" customHeight="1">
      <c r="A7" s="88" t="s">
        <v>265</v>
      </c>
      <c r="B7" s="8"/>
      <c r="C7" s="9"/>
      <c r="D7" s="9"/>
      <c r="E7" s="9"/>
      <c r="F7" s="9"/>
      <c r="G7" s="9"/>
      <c r="H7" s="10"/>
      <c r="I7" s="8"/>
      <c r="K7" s="89" t="s">
        <v>419</v>
      </c>
      <c r="L7" s="8"/>
      <c r="M7" s="8"/>
    </row>
    <row r="8" spans="1:14" ht="19.5" customHeight="1">
      <c r="A8" s="170" t="s">
        <v>68</v>
      </c>
      <c r="B8" s="175" t="s">
        <v>129</v>
      </c>
      <c r="C8" s="171" t="s">
        <v>145</v>
      </c>
      <c r="D8" s="171" t="s">
        <v>130</v>
      </c>
      <c r="E8" s="170" t="s">
        <v>74</v>
      </c>
      <c r="F8" s="171" t="s">
        <v>146</v>
      </c>
      <c r="G8" s="171" t="s">
        <v>130</v>
      </c>
      <c r="H8" s="171" t="s">
        <v>30</v>
      </c>
      <c r="I8" s="171" t="s">
        <v>75</v>
      </c>
      <c r="J8" s="171" t="s">
        <v>89</v>
      </c>
      <c r="K8" s="171"/>
      <c r="L8" s="171"/>
      <c r="M8" s="171"/>
      <c r="N8" s="171" t="s">
        <v>142</v>
      </c>
    </row>
    <row r="9" spans="1:14" ht="19.5" customHeight="1">
      <c r="A9" s="170"/>
      <c r="B9" s="175"/>
      <c r="C9" s="171"/>
      <c r="D9" s="171"/>
      <c r="E9" s="170"/>
      <c r="F9" s="171"/>
      <c r="G9" s="171"/>
      <c r="H9" s="171"/>
      <c r="I9" s="171"/>
      <c r="J9" s="172" t="s">
        <v>90</v>
      </c>
      <c r="K9" s="172"/>
      <c r="L9" s="172" t="s">
        <v>66</v>
      </c>
      <c r="M9" s="172"/>
      <c r="N9" s="172"/>
    </row>
    <row r="10" spans="1:14" ht="19.5" customHeight="1">
      <c r="A10" s="170"/>
      <c r="B10" s="175"/>
      <c r="C10" s="171"/>
      <c r="D10" s="171"/>
      <c r="E10" s="170"/>
      <c r="F10" s="171"/>
      <c r="G10" s="171"/>
      <c r="H10" s="171"/>
      <c r="I10" s="171"/>
      <c r="J10" s="43" t="s">
        <v>143</v>
      </c>
      <c r="K10" s="43" t="s">
        <v>67</v>
      </c>
      <c r="L10" s="43" t="s">
        <v>143</v>
      </c>
      <c r="M10" s="44" t="s">
        <v>67</v>
      </c>
      <c r="N10" s="172"/>
    </row>
    <row r="11" spans="1:14" s="41" customFormat="1" ht="15.75" customHeight="1">
      <c r="A11" s="164" t="s">
        <v>411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</row>
    <row r="12" spans="1:14" s="18" customFormat="1" ht="30" customHeight="1">
      <c r="A12" s="137">
        <v>1</v>
      </c>
      <c r="B12" s="15" t="s">
        <v>388</v>
      </c>
      <c r="C12" s="94" t="s">
        <v>212</v>
      </c>
      <c r="D12" s="110" t="s">
        <v>78</v>
      </c>
      <c r="E12" s="110" t="s">
        <v>32</v>
      </c>
      <c r="F12" s="125" t="s">
        <v>612</v>
      </c>
      <c r="G12" s="111" t="s">
        <v>48</v>
      </c>
      <c r="H12" s="120" t="s">
        <v>180</v>
      </c>
      <c r="I12" s="130" t="s">
        <v>181</v>
      </c>
      <c r="J12" s="90">
        <v>4</v>
      </c>
      <c r="K12" s="90">
        <v>80.3</v>
      </c>
      <c r="L12" s="90"/>
      <c r="M12" s="91"/>
      <c r="N12" s="93">
        <v>1</v>
      </c>
    </row>
    <row r="13" spans="1:14" s="20" customFormat="1" ht="30" customHeight="1">
      <c r="A13" s="137">
        <v>2</v>
      </c>
      <c r="B13" s="15" t="s">
        <v>385</v>
      </c>
      <c r="C13" s="94" t="s">
        <v>208</v>
      </c>
      <c r="D13" s="110" t="s">
        <v>94</v>
      </c>
      <c r="E13" s="110" t="s">
        <v>33</v>
      </c>
      <c r="F13" s="125" t="s">
        <v>613</v>
      </c>
      <c r="G13" s="111" t="s">
        <v>51</v>
      </c>
      <c r="H13" s="120" t="s">
        <v>43</v>
      </c>
      <c r="I13" s="130" t="s">
        <v>100</v>
      </c>
      <c r="J13" s="90">
        <v>8</v>
      </c>
      <c r="K13" s="90">
        <v>85.5</v>
      </c>
      <c r="L13" s="90"/>
      <c r="M13" s="91"/>
      <c r="N13" s="93"/>
    </row>
    <row r="14" spans="1:14" s="18" customFormat="1" ht="30" customHeight="1">
      <c r="A14" s="137">
        <v>3</v>
      </c>
      <c r="B14" s="15" t="s">
        <v>383</v>
      </c>
      <c r="C14" s="94" t="s">
        <v>209</v>
      </c>
      <c r="D14" s="110">
        <v>720008</v>
      </c>
      <c r="E14" s="110" t="s">
        <v>31</v>
      </c>
      <c r="F14" s="125" t="s">
        <v>614</v>
      </c>
      <c r="G14" s="111" t="s">
        <v>47</v>
      </c>
      <c r="H14" s="120" t="s">
        <v>38</v>
      </c>
      <c r="I14" s="130" t="s">
        <v>99</v>
      </c>
      <c r="J14" s="90">
        <v>12</v>
      </c>
      <c r="K14" s="90">
        <v>88.1</v>
      </c>
      <c r="L14" s="90"/>
      <c r="M14" s="91"/>
      <c r="N14" s="93"/>
    </row>
    <row r="15" spans="1:14" s="18" customFormat="1" ht="30" customHeight="1">
      <c r="A15" s="137">
        <v>4</v>
      </c>
      <c r="B15" s="15" t="s">
        <v>371</v>
      </c>
      <c r="C15" s="94" t="s">
        <v>206</v>
      </c>
      <c r="D15" s="110" t="s">
        <v>172</v>
      </c>
      <c r="E15" s="110" t="s">
        <v>31</v>
      </c>
      <c r="F15" s="125" t="s">
        <v>615</v>
      </c>
      <c r="G15" s="111" t="s">
        <v>114</v>
      </c>
      <c r="H15" s="120" t="s">
        <v>153</v>
      </c>
      <c r="I15" s="130" t="s">
        <v>110</v>
      </c>
      <c r="J15" s="90">
        <v>21</v>
      </c>
      <c r="K15" s="90">
        <v>94.8</v>
      </c>
      <c r="L15" s="90"/>
      <c r="M15" s="91"/>
      <c r="N15" s="93"/>
    </row>
    <row r="16" spans="1:14" s="18" customFormat="1" ht="30" customHeight="1">
      <c r="A16" s="137">
        <v>5</v>
      </c>
      <c r="B16" s="15" t="s">
        <v>393</v>
      </c>
      <c r="C16" s="94" t="s">
        <v>254</v>
      </c>
      <c r="D16" s="110">
        <v>720018</v>
      </c>
      <c r="E16" s="110" t="s">
        <v>33</v>
      </c>
      <c r="F16" s="125" t="s">
        <v>616</v>
      </c>
      <c r="G16" s="111" t="s">
        <v>37</v>
      </c>
      <c r="H16" s="120" t="s">
        <v>42</v>
      </c>
      <c r="I16" s="130" t="s">
        <v>35</v>
      </c>
      <c r="J16" s="90">
        <v>24</v>
      </c>
      <c r="K16" s="90">
        <v>80.1</v>
      </c>
      <c r="L16" s="90"/>
      <c r="M16" s="91"/>
      <c r="N16" s="93"/>
    </row>
    <row r="17" spans="1:14" s="18" customFormat="1" ht="30" customHeight="1">
      <c r="A17" s="137"/>
      <c r="B17" s="15" t="s">
        <v>346</v>
      </c>
      <c r="C17" s="94" t="s">
        <v>402</v>
      </c>
      <c r="D17" s="110" t="s">
        <v>82</v>
      </c>
      <c r="E17" s="110" t="s">
        <v>41</v>
      </c>
      <c r="F17" s="125" t="s">
        <v>617</v>
      </c>
      <c r="G17" s="111" t="s">
        <v>344</v>
      </c>
      <c r="H17" s="120" t="s">
        <v>342</v>
      </c>
      <c r="I17" s="130" t="s">
        <v>348</v>
      </c>
      <c r="J17" s="90" t="s">
        <v>403</v>
      </c>
      <c r="K17" s="92" t="s">
        <v>404</v>
      </c>
      <c r="L17" s="90"/>
      <c r="M17" s="91"/>
      <c r="N17" s="93"/>
    </row>
    <row r="18" spans="1:14" s="18" customFormat="1" ht="30" customHeight="1">
      <c r="A18" s="137"/>
      <c r="B18" s="15" t="s">
        <v>391</v>
      </c>
      <c r="C18" s="94" t="s">
        <v>248</v>
      </c>
      <c r="D18" s="110">
        <v>720019</v>
      </c>
      <c r="E18" s="110" t="s">
        <v>31</v>
      </c>
      <c r="F18" s="125" t="s">
        <v>618</v>
      </c>
      <c r="G18" s="111" t="s">
        <v>64</v>
      </c>
      <c r="H18" s="120" t="s">
        <v>42</v>
      </c>
      <c r="I18" s="130" t="s">
        <v>35</v>
      </c>
      <c r="J18" s="92" t="s">
        <v>448</v>
      </c>
      <c r="K18" s="90"/>
      <c r="L18" s="90"/>
      <c r="M18" s="91"/>
      <c r="N18" s="93"/>
    </row>
    <row r="19" spans="1:14" s="18" customFormat="1" ht="30" customHeight="1">
      <c r="A19" s="137"/>
      <c r="B19" s="15" t="s">
        <v>361</v>
      </c>
      <c r="C19" s="94" t="s">
        <v>224</v>
      </c>
      <c r="D19" s="110" t="s">
        <v>401</v>
      </c>
      <c r="E19" s="110" t="s">
        <v>31</v>
      </c>
      <c r="F19" s="125" t="s">
        <v>619</v>
      </c>
      <c r="G19" s="111" t="s">
        <v>82</v>
      </c>
      <c r="H19" s="120" t="s">
        <v>221</v>
      </c>
      <c r="I19" s="130" t="s">
        <v>220</v>
      </c>
      <c r="J19" s="92" t="s">
        <v>448</v>
      </c>
      <c r="K19" s="90"/>
      <c r="L19" s="90"/>
      <c r="M19" s="91"/>
      <c r="N19" s="93"/>
    </row>
    <row r="20" spans="1:14" s="19" customFormat="1" ht="30" customHeight="1">
      <c r="A20" s="137"/>
      <c r="B20" s="15" t="s">
        <v>387</v>
      </c>
      <c r="C20" s="94" t="s">
        <v>212</v>
      </c>
      <c r="D20" s="110" t="s">
        <v>78</v>
      </c>
      <c r="E20" s="110" t="s">
        <v>32</v>
      </c>
      <c r="F20" s="125" t="s">
        <v>620</v>
      </c>
      <c r="G20" s="111" t="s">
        <v>48</v>
      </c>
      <c r="H20" s="120" t="s">
        <v>180</v>
      </c>
      <c r="I20" s="130" t="s">
        <v>181</v>
      </c>
      <c r="J20" s="90" t="s">
        <v>403</v>
      </c>
      <c r="K20" s="92" t="s">
        <v>449</v>
      </c>
      <c r="L20" s="90"/>
      <c r="M20" s="91"/>
      <c r="N20" s="93"/>
    </row>
    <row r="21" spans="1:14" s="41" customFormat="1" ht="15.75" customHeight="1">
      <c r="A21" s="176" t="s">
        <v>410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</row>
    <row r="22" spans="1:14" s="18" customFormat="1" ht="30" customHeight="1">
      <c r="A22" s="137">
        <v>1</v>
      </c>
      <c r="B22" s="15" t="s">
        <v>389</v>
      </c>
      <c r="C22" s="94" t="s">
        <v>213</v>
      </c>
      <c r="D22" s="110" t="s">
        <v>82</v>
      </c>
      <c r="E22" s="110" t="s">
        <v>31</v>
      </c>
      <c r="F22" s="125" t="s">
        <v>621</v>
      </c>
      <c r="G22" s="111" t="s">
        <v>182</v>
      </c>
      <c r="H22" s="120" t="s">
        <v>180</v>
      </c>
      <c r="I22" s="130" t="s">
        <v>181</v>
      </c>
      <c r="J22" s="90">
        <v>4</v>
      </c>
      <c r="K22" s="90">
        <v>79.2</v>
      </c>
      <c r="L22" s="90"/>
      <c r="M22" s="91"/>
      <c r="N22" s="93">
        <v>1</v>
      </c>
    </row>
    <row r="23" spans="1:14" s="18" customFormat="1" ht="30" customHeight="1">
      <c r="A23" s="137">
        <v>2</v>
      </c>
      <c r="B23" s="15" t="s">
        <v>399</v>
      </c>
      <c r="C23" s="94" t="s">
        <v>196</v>
      </c>
      <c r="D23" s="110" t="s">
        <v>108</v>
      </c>
      <c r="E23" s="110" t="s">
        <v>31</v>
      </c>
      <c r="F23" s="125" t="s">
        <v>622</v>
      </c>
      <c r="G23" s="111" t="s">
        <v>109</v>
      </c>
      <c r="H23" s="120" t="s">
        <v>171</v>
      </c>
      <c r="I23" s="130" t="s">
        <v>166</v>
      </c>
      <c r="J23" s="90">
        <v>10</v>
      </c>
      <c r="K23" s="90">
        <v>96.9</v>
      </c>
      <c r="L23" s="90"/>
      <c r="M23" s="91"/>
      <c r="N23" s="93"/>
    </row>
    <row r="24" spans="1:14" s="18" customFormat="1" ht="30" customHeight="1">
      <c r="A24" s="137">
        <v>3</v>
      </c>
      <c r="B24" s="15" t="s">
        <v>384</v>
      </c>
      <c r="C24" s="94" t="s">
        <v>210</v>
      </c>
      <c r="D24" s="110">
        <v>720009</v>
      </c>
      <c r="E24" s="110" t="s">
        <v>33</v>
      </c>
      <c r="F24" s="125" t="s">
        <v>623</v>
      </c>
      <c r="G24" s="111" t="s">
        <v>50</v>
      </c>
      <c r="H24" s="120" t="s">
        <v>38</v>
      </c>
      <c r="I24" s="130" t="s">
        <v>99</v>
      </c>
      <c r="J24" s="90">
        <v>12</v>
      </c>
      <c r="K24" s="90">
        <v>89.5</v>
      </c>
      <c r="L24" s="90"/>
      <c r="M24" s="91"/>
      <c r="N24" s="93"/>
    </row>
    <row r="25" spans="1:14" s="18" customFormat="1" ht="30" customHeight="1">
      <c r="A25" s="137">
        <v>4</v>
      </c>
      <c r="B25" s="15" t="s">
        <v>355</v>
      </c>
      <c r="C25" s="94" t="s">
        <v>187</v>
      </c>
      <c r="D25" s="110" t="s">
        <v>186</v>
      </c>
      <c r="E25" s="110" t="s">
        <v>31</v>
      </c>
      <c r="F25" s="125" t="s">
        <v>624</v>
      </c>
      <c r="G25" s="111" t="s">
        <v>188</v>
      </c>
      <c r="H25" s="120" t="s">
        <v>189</v>
      </c>
      <c r="I25" s="130" t="s">
        <v>190</v>
      </c>
      <c r="J25" s="90">
        <v>13</v>
      </c>
      <c r="K25" s="90">
        <v>91.4</v>
      </c>
      <c r="L25" s="90"/>
      <c r="M25" s="91"/>
      <c r="N25" s="93"/>
    </row>
    <row r="26" spans="1:14" s="18" customFormat="1" ht="30" customHeight="1">
      <c r="A26" s="137">
        <v>5</v>
      </c>
      <c r="B26" s="15" t="s">
        <v>359</v>
      </c>
      <c r="C26" s="94" t="s">
        <v>360</v>
      </c>
      <c r="D26" s="110" t="s">
        <v>451</v>
      </c>
      <c r="E26" s="110" t="s">
        <v>39</v>
      </c>
      <c r="F26" s="125" t="s">
        <v>625</v>
      </c>
      <c r="G26" s="111" t="s">
        <v>275</v>
      </c>
      <c r="H26" s="120" t="s">
        <v>276</v>
      </c>
      <c r="I26" s="130" t="s">
        <v>232</v>
      </c>
      <c r="J26" s="90">
        <v>13</v>
      </c>
      <c r="K26" s="90">
        <v>91.6</v>
      </c>
      <c r="L26" s="90"/>
      <c r="M26" s="91"/>
      <c r="N26" s="93"/>
    </row>
    <row r="27" spans="1:14" s="18" customFormat="1" ht="30" customHeight="1">
      <c r="A27" s="137">
        <v>6</v>
      </c>
      <c r="B27" s="15" t="s">
        <v>382</v>
      </c>
      <c r="C27" s="94" t="s">
        <v>210</v>
      </c>
      <c r="D27" s="110">
        <v>720009</v>
      </c>
      <c r="E27" s="110" t="s">
        <v>33</v>
      </c>
      <c r="F27" s="125" t="s">
        <v>626</v>
      </c>
      <c r="G27" s="111" t="s">
        <v>46</v>
      </c>
      <c r="H27" s="120" t="s">
        <v>38</v>
      </c>
      <c r="I27" s="130" t="s">
        <v>99</v>
      </c>
      <c r="J27" s="90">
        <v>19</v>
      </c>
      <c r="K27" s="90">
        <v>101.8</v>
      </c>
      <c r="L27" s="90"/>
      <c r="M27" s="91"/>
      <c r="N27" s="93"/>
    </row>
    <row r="28" spans="1:14" s="18" customFormat="1" ht="30" customHeight="1">
      <c r="A28" s="137">
        <v>7</v>
      </c>
      <c r="B28" s="15" t="s">
        <v>362</v>
      </c>
      <c r="C28" s="94" t="s">
        <v>226</v>
      </c>
      <c r="D28" s="110" t="s">
        <v>278</v>
      </c>
      <c r="E28" s="110" t="s">
        <v>31</v>
      </c>
      <c r="F28" s="125" t="s">
        <v>627</v>
      </c>
      <c r="G28" s="111" t="s">
        <v>282</v>
      </c>
      <c r="H28" s="120" t="s">
        <v>279</v>
      </c>
      <c r="I28" s="130" t="s">
        <v>220</v>
      </c>
      <c r="J28" s="90">
        <v>20</v>
      </c>
      <c r="K28" s="90">
        <v>89.9</v>
      </c>
      <c r="L28" s="90"/>
      <c r="M28" s="91"/>
      <c r="N28" s="93"/>
    </row>
    <row r="29" spans="1:14" s="18" customFormat="1" ht="30" customHeight="1">
      <c r="A29" s="137">
        <v>8</v>
      </c>
      <c r="B29" s="15" t="s">
        <v>363</v>
      </c>
      <c r="C29" s="94" t="s">
        <v>229</v>
      </c>
      <c r="D29" s="110" t="s">
        <v>80</v>
      </c>
      <c r="E29" s="110" t="s">
        <v>31</v>
      </c>
      <c r="F29" s="125" t="s">
        <v>628</v>
      </c>
      <c r="G29" s="111" t="s">
        <v>179</v>
      </c>
      <c r="H29" s="120" t="s">
        <v>55</v>
      </c>
      <c r="I29" s="130" t="s">
        <v>96</v>
      </c>
      <c r="J29" s="90">
        <v>24</v>
      </c>
      <c r="K29" s="90">
        <v>77.6</v>
      </c>
      <c r="L29" s="90"/>
      <c r="M29" s="91"/>
      <c r="N29" s="93"/>
    </row>
    <row r="30" spans="1:14" s="18" customFormat="1" ht="30" customHeight="1">
      <c r="A30" s="137"/>
      <c r="B30" s="15" t="s">
        <v>356</v>
      </c>
      <c r="C30" s="94" t="s">
        <v>198</v>
      </c>
      <c r="D30" s="110" t="s">
        <v>191</v>
      </c>
      <c r="E30" s="110" t="s">
        <v>32</v>
      </c>
      <c r="F30" s="125" t="s">
        <v>629</v>
      </c>
      <c r="G30" s="111" t="s">
        <v>192</v>
      </c>
      <c r="H30" s="120" t="s">
        <v>189</v>
      </c>
      <c r="I30" s="130" t="s">
        <v>190</v>
      </c>
      <c r="J30" s="90" t="s">
        <v>403</v>
      </c>
      <c r="K30" s="92" t="s">
        <v>404</v>
      </c>
      <c r="L30" s="90"/>
      <c r="M30" s="91"/>
      <c r="N30" s="93"/>
    </row>
    <row r="31" spans="1:14" s="18" customFormat="1" ht="30" customHeight="1">
      <c r="A31" s="137"/>
      <c r="B31" s="15" t="s">
        <v>351</v>
      </c>
      <c r="C31" s="94" t="s">
        <v>195</v>
      </c>
      <c r="D31" s="110" t="s">
        <v>106</v>
      </c>
      <c r="E31" s="110" t="s">
        <v>39</v>
      </c>
      <c r="F31" s="125" t="s">
        <v>630</v>
      </c>
      <c r="G31" s="111" t="s">
        <v>107</v>
      </c>
      <c r="H31" s="120" t="s">
        <v>171</v>
      </c>
      <c r="I31" s="130" t="s">
        <v>166</v>
      </c>
      <c r="J31" s="92" t="s">
        <v>448</v>
      </c>
      <c r="K31" s="90"/>
      <c r="L31" s="90"/>
      <c r="M31" s="91"/>
      <c r="N31" s="93"/>
    </row>
    <row r="32" spans="1:15" s="136" customFormat="1" ht="30" customHeight="1">
      <c r="A32" s="131"/>
      <c r="B32" s="131"/>
      <c r="C32" s="132" t="s">
        <v>70</v>
      </c>
      <c r="D32" s="132"/>
      <c r="E32" s="132"/>
      <c r="F32" s="133"/>
      <c r="G32" s="133"/>
      <c r="H32" s="131" t="s">
        <v>262</v>
      </c>
      <c r="I32" s="134"/>
      <c r="J32" s="131"/>
      <c r="K32" s="131"/>
      <c r="L32" s="135"/>
      <c r="M32" s="132"/>
      <c r="N32" s="132"/>
      <c r="O32" s="132"/>
    </row>
    <row r="33" spans="1:15" s="136" customFormat="1" ht="30" customHeight="1">
      <c r="A33" s="131"/>
      <c r="B33" s="131"/>
      <c r="C33" s="132" t="s">
        <v>71</v>
      </c>
      <c r="D33" s="132"/>
      <c r="E33" s="132"/>
      <c r="F33" s="133"/>
      <c r="G33" s="133"/>
      <c r="H33" s="133" t="s">
        <v>261</v>
      </c>
      <c r="I33" s="134"/>
      <c r="J33" s="131"/>
      <c r="K33" s="131"/>
      <c r="L33" s="135"/>
      <c r="M33" s="132"/>
      <c r="N33" s="132"/>
      <c r="O33" s="132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9">
    <mergeCell ref="A11:N11"/>
    <mergeCell ref="A21:N21"/>
    <mergeCell ref="B8:B10"/>
    <mergeCell ref="J9:K9"/>
    <mergeCell ref="D8:D10"/>
    <mergeCell ref="G8:G10"/>
    <mergeCell ref="J8:M8"/>
    <mergeCell ref="H8:H10"/>
    <mergeCell ref="L9:M9"/>
    <mergeCell ref="F8:F10"/>
    <mergeCell ref="A4:N4"/>
    <mergeCell ref="A3:N3"/>
    <mergeCell ref="N8:N10"/>
    <mergeCell ref="A6:N6"/>
    <mergeCell ref="A5:N5"/>
    <mergeCell ref="A8:A10"/>
    <mergeCell ref="C8:C10"/>
    <mergeCell ref="I8:I10"/>
    <mergeCell ref="E8:E10"/>
  </mergeCells>
  <printOptions horizontalCentered="1"/>
  <pageMargins left="0" right="0" top="0" bottom="0" header="0" footer="0"/>
  <pageSetup fitToHeight="0" fitToWidth="1" horizontalDpi="600" verticalDpi="600" orientation="portrait" paperSize="9" scale="81" r:id="rId2"/>
  <headerFooter alignWithMargins="0">
    <oddFooter>&amp;C&amp;D   &amp;T&amp;Rстр. &amp;P/&amp;N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SheetLayoutView="100" zoomScalePageLayoutView="0" workbookViewId="0" topLeftCell="A1">
      <pane xSplit="11" ySplit="9" topLeftCell="L10" activePane="bottomRight" state="frozen"/>
      <selection pane="topLeft" activeCell="J21" sqref="J21:N21"/>
      <selection pane="topRight" activeCell="J21" sqref="J21:N21"/>
      <selection pane="bottomLeft" activeCell="J21" sqref="J21:N21"/>
      <selection pane="bottomRight" activeCell="J21" sqref="J21:N21"/>
    </sheetView>
  </sheetViews>
  <sheetFormatPr defaultColWidth="9.140625" defaultRowHeight="12.75"/>
  <cols>
    <col min="1" max="1" width="3.7109375" style="53" customWidth="1"/>
    <col min="2" max="2" width="4.7109375" style="53" customWidth="1"/>
    <col min="3" max="3" width="19.00390625" style="54" customWidth="1"/>
    <col min="4" max="4" width="7.421875" style="54" customWidth="1"/>
    <col min="5" max="5" width="4.8515625" style="54" customWidth="1"/>
    <col min="6" max="6" width="29.140625" style="54" customWidth="1"/>
    <col min="7" max="7" width="7.28125" style="54" customWidth="1"/>
    <col min="8" max="8" width="14.00390625" style="55" customWidth="1"/>
    <col min="9" max="9" width="14.7109375" style="5" customWidth="1"/>
    <col min="10" max="10" width="8.28125" style="53" customWidth="1"/>
    <col min="11" max="11" width="10.00390625" style="53" customWidth="1"/>
    <col min="12" max="14" width="7.140625" style="4" customWidth="1"/>
    <col min="15" max="15" width="3.7109375" style="4" customWidth="1"/>
    <col min="16" max="16384" width="9.140625" style="4" customWidth="1"/>
  </cols>
  <sheetData>
    <row r="1" spans="1:11" s="36" customFormat="1" ht="14.25">
      <c r="A1" s="32" t="s">
        <v>135</v>
      </c>
      <c r="B1" s="46"/>
      <c r="C1" s="47"/>
      <c r="D1" s="32" t="s">
        <v>136</v>
      </c>
      <c r="E1" s="47"/>
      <c r="F1" s="47"/>
      <c r="G1" s="32" t="s">
        <v>137</v>
      </c>
      <c r="H1" s="48"/>
      <c r="I1" s="49"/>
      <c r="J1" s="34" t="s">
        <v>144</v>
      </c>
      <c r="K1" s="32" t="s">
        <v>139</v>
      </c>
    </row>
    <row r="2" spans="1:13" ht="4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3"/>
      <c r="M2" s="3"/>
    </row>
    <row r="3" spans="1:14" s="38" customFormat="1" ht="53.25" customHeight="1">
      <c r="A3" s="154" t="s">
        <v>417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50"/>
      <c r="M3" s="37"/>
      <c r="N3" s="37"/>
    </row>
    <row r="4" spans="1:11" s="39" customFormat="1" ht="15.75" customHeight="1">
      <c r="A4" s="155" t="s">
        <v>88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s="40" customFormat="1" ht="15.75" customHeight="1">
      <c r="A5" s="156" t="s">
        <v>73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1:11" s="41" customFormat="1" ht="15.75" customHeight="1">
      <c r="A6" s="164" t="s">
        <v>452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s="11" customFormat="1" ht="15" customHeight="1">
      <c r="A7" s="88" t="s">
        <v>265</v>
      </c>
      <c r="B7" s="8"/>
      <c r="C7" s="9"/>
      <c r="D7" s="9"/>
      <c r="E7" s="9"/>
      <c r="F7" s="9"/>
      <c r="G7" s="9"/>
      <c r="H7" s="10"/>
      <c r="I7" s="10"/>
      <c r="J7" s="8"/>
      <c r="K7" s="89" t="s">
        <v>419</v>
      </c>
    </row>
    <row r="8" spans="1:11" ht="30" customHeight="1">
      <c r="A8" s="170" t="s">
        <v>68</v>
      </c>
      <c r="B8" s="175" t="s">
        <v>129</v>
      </c>
      <c r="C8" s="171" t="s">
        <v>145</v>
      </c>
      <c r="D8" s="171" t="s">
        <v>130</v>
      </c>
      <c r="E8" s="170" t="s">
        <v>74</v>
      </c>
      <c r="F8" s="171" t="s">
        <v>146</v>
      </c>
      <c r="G8" s="171" t="s">
        <v>130</v>
      </c>
      <c r="H8" s="171" t="s">
        <v>30</v>
      </c>
      <c r="I8" s="171" t="s">
        <v>75</v>
      </c>
      <c r="J8" s="171" t="s">
        <v>89</v>
      </c>
      <c r="K8" s="171"/>
    </row>
    <row r="9" spans="1:11" ht="30" customHeight="1">
      <c r="A9" s="170"/>
      <c r="B9" s="175"/>
      <c r="C9" s="171"/>
      <c r="D9" s="171"/>
      <c r="E9" s="170"/>
      <c r="F9" s="171"/>
      <c r="G9" s="171"/>
      <c r="H9" s="171"/>
      <c r="I9" s="171"/>
      <c r="J9" s="43" t="s">
        <v>101</v>
      </c>
      <c r="K9" s="43" t="s">
        <v>67</v>
      </c>
    </row>
    <row r="10" spans="1:11" s="41" customFormat="1" ht="15.75" customHeight="1">
      <c r="A10" s="164" t="s">
        <v>408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</row>
    <row r="11" spans="1:11" ht="28.5" customHeight="1">
      <c r="A11" s="137">
        <v>1</v>
      </c>
      <c r="B11" s="15" t="s">
        <v>357</v>
      </c>
      <c r="C11" s="94" t="s">
        <v>274</v>
      </c>
      <c r="D11" s="110" t="s">
        <v>273</v>
      </c>
      <c r="E11" s="110" t="s">
        <v>32</v>
      </c>
      <c r="F11" s="125" t="s">
        <v>549</v>
      </c>
      <c r="G11" s="111" t="s">
        <v>283</v>
      </c>
      <c r="H11" s="120" t="s">
        <v>284</v>
      </c>
      <c r="I11" s="130" t="s">
        <v>232</v>
      </c>
      <c r="J11" s="51">
        <v>58</v>
      </c>
      <c r="K11" s="107">
        <v>69.1</v>
      </c>
    </row>
    <row r="12" spans="1:11" s="17" customFormat="1" ht="28.5" customHeight="1">
      <c r="A12" s="137">
        <v>2</v>
      </c>
      <c r="B12" s="15" t="s">
        <v>358</v>
      </c>
      <c r="C12" s="94" t="s">
        <v>285</v>
      </c>
      <c r="D12" s="110" t="s">
        <v>250</v>
      </c>
      <c r="E12" s="110" t="s">
        <v>40</v>
      </c>
      <c r="F12" s="125" t="s">
        <v>541</v>
      </c>
      <c r="G12" s="111" t="s">
        <v>286</v>
      </c>
      <c r="H12" s="120" t="s">
        <v>287</v>
      </c>
      <c r="I12" s="130" t="s">
        <v>232</v>
      </c>
      <c r="J12" s="51">
        <v>55</v>
      </c>
      <c r="K12" s="107">
        <v>74.4</v>
      </c>
    </row>
    <row r="13" spans="1:11" s="17" customFormat="1" ht="28.5" customHeight="1">
      <c r="A13" s="137">
        <v>3</v>
      </c>
      <c r="B13" s="15" t="s">
        <v>394</v>
      </c>
      <c r="C13" s="94" t="s">
        <v>256</v>
      </c>
      <c r="D13" s="110" t="s">
        <v>86</v>
      </c>
      <c r="E13" s="110" t="s">
        <v>32</v>
      </c>
      <c r="F13" s="125" t="s">
        <v>548</v>
      </c>
      <c r="G13" s="111" t="s">
        <v>65</v>
      </c>
      <c r="H13" s="120" t="s">
        <v>42</v>
      </c>
      <c r="I13" s="130" t="s">
        <v>35</v>
      </c>
      <c r="J13" s="51">
        <v>54</v>
      </c>
      <c r="K13" s="107">
        <v>68.2</v>
      </c>
    </row>
    <row r="14" spans="1:11" ht="28.5" customHeight="1">
      <c r="A14" s="137">
        <v>4</v>
      </c>
      <c r="B14" s="15" t="s">
        <v>368</v>
      </c>
      <c r="C14" s="94" t="s">
        <v>240</v>
      </c>
      <c r="D14" s="110" t="s">
        <v>164</v>
      </c>
      <c r="E14" s="110" t="s">
        <v>41</v>
      </c>
      <c r="F14" s="125" t="s">
        <v>546</v>
      </c>
      <c r="G14" s="111" t="s">
        <v>280</v>
      </c>
      <c r="H14" s="120" t="s">
        <v>294</v>
      </c>
      <c r="I14" s="130" t="s">
        <v>230</v>
      </c>
      <c r="J14" s="51">
        <v>50</v>
      </c>
      <c r="K14" s="107">
        <v>91.6</v>
      </c>
    </row>
    <row r="15" spans="1:11" s="20" customFormat="1" ht="28.5" customHeight="1">
      <c r="A15" s="137">
        <v>5</v>
      </c>
      <c r="B15" s="15" t="s">
        <v>353</v>
      </c>
      <c r="C15" s="94" t="s">
        <v>194</v>
      </c>
      <c r="D15" s="110" t="s">
        <v>167</v>
      </c>
      <c r="E15" s="110" t="s">
        <v>40</v>
      </c>
      <c r="F15" s="125" t="s">
        <v>543</v>
      </c>
      <c r="G15" s="111" t="s">
        <v>168</v>
      </c>
      <c r="H15" s="120" t="s">
        <v>169</v>
      </c>
      <c r="I15" s="130" t="s">
        <v>166</v>
      </c>
      <c r="J15" s="51">
        <v>18</v>
      </c>
      <c r="K15" s="107">
        <v>57.4</v>
      </c>
    </row>
    <row r="16" spans="1:11" s="18" customFormat="1" ht="28.5" customHeight="1">
      <c r="A16" s="137"/>
      <c r="B16" s="15" t="s">
        <v>412</v>
      </c>
      <c r="C16" s="94" t="s">
        <v>241</v>
      </c>
      <c r="D16" s="110" t="s">
        <v>164</v>
      </c>
      <c r="E16" s="110" t="s">
        <v>40</v>
      </c>
      <c r="F16" s="125" t="s">
        <v>647</v>
      </c>
      <c r="G16" s="111" t="s">
        <v>297</v>
      </c>
      <c r="H16" s="120" t="s">
        <v>294</v>
      </c>
      <c r="I16" s="130" t="s">
        <v>230</v>
      </c>
      <c r="J16" s="51" t="s">
        <v>403</v>
      </c>
      <c r="K16" s="107" t="s">
        <v>404</v>
      </c>
    </row>
    <row r="17" spans="1:11" s="18" customFormat="1" ht="28.5" customHeight="1">
      <c r="A17" s="137"/>
      <c r="B17" s="15" t="s">
        <v>390</v>
      </c>
      <c r="C17" s="94" t="s">
        <v>257</v>
      </c>
      <c r="D17" s="110" t="s">
        <v>83</v>
      </c>
      <c r="E17" s="110" t="s">
        <v>32</v>
      </c>
      <c r="F17" s="125" t="s">
        <v>552</v>
      </c>
      <c r="G17" s="111" t="s">
        <v>34</v>
      </c>
      <c r="H17" s="120" t="s">
        <v>42</v>
      </c>
      <c r="I17" s="130" t="s">
        <v>35</v>
      </c>
      <c r="J17" s="51" t="s">
        <v>403</v>
      </c>
      <c r="K17" s="107" t="s">
        <v>404</v>
      </c>
    </row>
    <row r="18" spans="1:11" ht="28.5" customHeight="1">
      <c r="A18" s="137"/>
      <c r="B18" s="15" t="s">
        <v>392</v>
      </c>
      <c r="C18" s="94" t="s">
        <v>257</v>
      </c>
      <c r="D18" s="110" t="s">
        <v>83</v>
      </c>
      <c r="E18" s="110" t="s">
        <v>32</v>
      </c>
      <c r="F18" s="125" t="s">
        <v>540</v>
      </c>
      <c r="G18" s="111" t="s">
        <v>36</v>
      </c>
      <c r="H18" s="120" t="s">
        <v>42</v>
      </c>
      <c r="I18" s="130" t="s">
        <v>35</v>
      </c>
      <c r="J18" s="51" t="s">
        <v>403</v>
      </c>
      <c r="K18" s="107" t="s">
        <v>404</v>
      </c>
    </row>
    <row r="19" spans="1:11" s="18" customFormat="1" ht="28.5" customHeight="1">
      <c r="A19" s="137"/>
      <c r="B19" s="15" t="s">
        <v>352</v>
      </c>
      <c r="C19" s="94" t="s">
        <v>193</v>
      </c>
      <c r="D19" s="110" t="s">
        <v>102</v>
      </c>
      <c r="E19" s="110" t="s">
        <v>32</v>
      </c>
      <c r="F19" s="125" t="s">
        <v>539</v>
      </c>
      <c r="G19" s="111" t="s">
        <v>103</v>
      </c>
      <c r="H19" s="120" t="s">
        <v>165</v>
      </c>
      <c r="I19" s="130" t="s">
        <v>166</v>
      </c>
      <c r="J19" s="51" t="s">
        <v>403</v>
      </c>
      <c r="K19" s="107" t="s">
        <v>449</v>
      </c>
    </row>
    <row r="20" spans="1:11" ht="28.5" customHeight="1">
      <c r="A20" s="137"/>
      <c r="B20" s="15" t="s">
        <v>367</v>
      </c>
      <c r="C20" s="94" t="s">
        <v>242</v>
      </c>
      <c r="D20" s="110" t="s">
        <v>164</v>
      </c>
      <c r="E20" s="110" t="s">
        <v>40</v>
      </c>
      <c r="F20" s="125" t="s">
        <v>551</v>
      </c>
      <c r="G20" s="111" t="s">
        <v>293</v>
      </c>
      <c r="H20" s="120" t="s">
        <v>294</v>
      </c>
      <c r="I20" s="130" t="s">
        <v>230</v>
      </c>
      <c r="J20" s="51" t="s">
        <v>403</v>
      </c>
      <c r="K20" s="107" t="s">
        <v>449</v>
      </c>
    </row>
    <row r="21" spans="1:11" s="19" customFormat="1" ht="28.5" customHeight="1">
      <c r="A21" s="137"/>
      <c r="B21" s="15" t="s">
        <v>375</v>
      </c>
      <c r="C21" s="94" t="s">
        <v>204</v>
      </c>
      <c r="D21" s="110" t="s">
        <v>176</v>
      </c>
      <c r="E21" s="110" t="s">
        <v>40</v>
      </c>
      <c r="F21" s="125" t="s">
        <v>547</v>
      </c>
      <c r="G21" s="111" t="s">
        <v>177</v>
      </c>
      <c r="H21" s="120" t="s">
        <v>153</v>
      </c>
      <c r="I21" s="130" t="s">
        <v>110</v>
      </c>
      <c r="J21" s="142" t="s">
        <v>448</v>
      </c>
      <c r="K21" s="107"/>
    </row>
    <row r="22" spans="1:11" s="21" customFormat="1" ht="28.5" customHeight="1">
      <c r="A22" s="137"/>
      <c r="B22" s="15" t="s">
        <v>347</v>
      </c>
      <c r="C22" s="94" t="s">
        <v>413</v>
      </c>
      <c r="D22" s="110" t="s">
        <v>250</v>
      </c>
      <c r="E22" s="110" t="s">
        <v>32</v>
      </c>
      <c r="F22" s="125" t="s">
        <v>550</v>
      </c>
      <c r="G22" s="111"/>
      <c r="H22" s="120" t="s">
        <v>54</v>
      </c>
      <c r="I22" s="130" t="s">
        <v>160</v>
      </c>
      <c r="J22" s="142" t="s">
        <v>448</v>
      </c>
      <c r="K22" s="107"/>
    </row>
    <row r="23" spans="1:11" ht="28.5" customHeight="1">
      <c r="A23" s="137"/>
      <c r="B23" s="15" t="s">
        <v>380</v>
      </c>
      <c r="C23" s="94" t="s">
        <v>258</v>
      </c>
      <c r="D23" s="110" t="s">
        <v>184</v>
      </c>
      <c r="E23" s="110" t="s">
        <v>31</v>
      </c>
      <c r="F23" s="125" t="s">
        <v>542</v>
      </c>
      <c r="G23" s="111" t="s">
        <v>291</v>
      </c>
      <c r="H23" s="120" t="s">
        <v>292</v>
      </c>
      <c r="I23" s="130" t="s">
        <v>185</v>
      </c>
      <c r="J23" s="142" t="s">
        <v>448</v>
      </c>
      <c r="K23" s="107"/>
    </row>
    <row r="24" spans="1:11" ht="28.5" customHeight="1">
      <c r="A24" s="137"/>
      <c r="B24" s="15" t="s">
        <v>381</v>
      </c>
      <c r="C24" s="94" t="s">
        <v>296</v>
      </c>
      <c r="D24" s="110" t="s">
        <v>164</v>
      </c>
      <c r="E24" s="110" t="s">
        <v>41</v>
      </c>
      <c r="F24" s="125" t="s">
        <v>545</v>
      </c>
      <c r="G24" s="111" t="s">
        <v>289</v>
      </c>
      <c r="H24" s="120" t="s">
        <v>290</v>
      </c>
      <c r="I24" s="130" t="s">
        <v>185</v>
      </c>
      <c r="J24" s="142" t="s">
        <v>448</v>
      </c>
      <c r="K24" s="107"/>
    </row>
    <row r="25" spans="1:11" s="41" customFormat="1" ht="15.75" customHeight="1">
      <c r="A25" s="164" t="s">
        <v>409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</row>
    <row r="26" spans="1:11" ht="28.5" customHeight="1">
      <c r="A26" s="137">
        <v>1</v>
      </c>
      <c r="B26" s="15" t="s">
        <v>354</v>
      </c>
      <c r="C26" s="94" t="s">
        <v>197</v>
      </c>
      <c r="D26" s="110" t="s">
        <v>108</v>
      </c>
      <c r="E26" s="110" t="s">
        <v>31</v>
      </c>
      <c r="F26" s="125" t="s">
        <v>603</v>
      </c>
      <c r="G26" s="111" t="s">
        <v>82</v>
      </c>
      <c r="H26" s="120" t="s">
        <v>171</v>
      </c>
      <c r="I26" s="130" t="s">
        <v>166</v>
      </c>
      <c r="J26" s="51">
        <v>56</v>
      </c>
      <c r="K26" s="107">
        <v>76</v>
      </c>
    </row>
    <row r="27" spans="1:11" ht="28.5" customHeight="1">
      <c r="A27" s="137">
        <v>2</v>
      </c>
      <c r="B27" s="15" t="s">
        <v>366</v>
      </c>
      <c r="C27" s="94" t="s">
        <v>228</v>
      </c>
      <c r="D27" s="110" t="s">
        <v>178</v>
      </c>
      <c r="E27" s="110" t="s">
        <v>32</v>
      </c>
      <c r="F27" s="125" t="s">
        <v>602</v>
      </c>
      <c r="G27" s="111" t="s">
        <v>82</v>
      </c>
      <c r="H27" s="120" t="s">
        <v>277</v>
      </c>
      <c r="I27" s="130" t="s">
        <v>113</v>
      </c>
      <c r="J27" s="52">
        <v>50</v>
      </c>
      <c r="K27" s="51">
        <v>82.2</v>
      </c>
    </row>
    <row r="28" spans="1:11" ht="28.5" customHeight="1">
      <c r="A28" s="137">
        <v>3</v>
      </c>
      <c r="B28" s="15" t="s">
        <v>350</v>
      </c>
      <c r="C28" s="94" t="s">
        <v>194</v>
      </c>
      <c r="D28" s="110" t="s">
        <v>104</v>
      </c>
      <c r="E28" s="110" t="s">
        <v>31</v>
      </c>
      <c r="F28" s="125" t="s">
        <v>605</v>
      </c>
      <c r="G28" s="111" t="s">
        <v>105</v>
      </c>
      <c r="H28" s="120" t="s">
        <v>170</v>
      </c>
      <c r="I28" s="130" t="s">
        <v>166</v>
      </c>
      <c r="J28" s="52">
        <v>34</v>
      </c>
      <c r="K28" s="51">
        <v>68.8</v>
      </c>
    </row>
    <row r="29" spans="1:11" ht="28.5" customHeight="1">
      <c r="A29" s="137">
        <v>4</v>
      </c>
      <c r="B29" s="15" t="s">
        <v>345</v>
      </c>
      <c r="C29" s="94" t="s">
        <v>414</v>
      </c>
      <c r="D29" s="110" t="s">
        <v>338</v>
      </c>
      <c r="E29" s="110" t="s">
        <v>32</v>
      </c>
      <c r="F29" s="125" t="s">
        <v>601</v>
      </c>
      <c r="G29" s="111" t="s">
        <v>341</v>
      </c>
      <c r="H29" s="120" t="s">
        <v>342</v>
      </c>
      <c r="I29" s="130" t="s">
        <v>348</v>
      </c>
      <c r="J29" s="106" t="s">
        <v>403</v>
      </c>
      <c r="K29" s="106" t="s">
        <v>404</v>
      </c>
    </row>
    <row r="30" spans="1:11" s="19" customFormat="1" ht="28.5" customHeight="1">
      <c r="A30" s="137">
        <v>5</v>
      </c>
      <c r="B30" s="15" t="s">
        <v>370</v>
      </c>
      <c r="C30" s="94" t="s">
        <v>199</v>
      </c>
      <c r="D30" s="110" t="s">
        <v>82</v>
      </c>
      <c r="E30" s="110" t="s">
        <v>41</v>
      </c>
      <c r="F30" s="125" t="s">
        <v>604</v>
      </c>
      <c r="G30" s="111" t="s">
        <v>82</v>
      </c>
      <c r="H30" s="120" t="s">
        <v>201</v>
      </c>
      <c r="I30" s="130" t="s">
        <v>230</v>
      </c>
      <c r="J30" s="106" t="s">
        <v>403</v>
      </c>
      <c r="K30" s="106" t="s">
        <v>404</v>
      </c>
    </row>
    <row r="31" spans="1:11" s="41" customFormat="1" ht="15.75" customHeight="1">
      <c r="A31" s="164" t="s">
        <v>407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</row>
    <row r="32" spans="1:11" s="19" customFormat="1" ht="28.5" customHeight="1">
      <c r="A32" s="137">
        <v>1</v>
      </c>
      <c r="B32" s="15" t="s">
        <v>378</v>
      </c>
      <c r="C32" s="94" t="s">
        <v>211</v>
      </c>
      <c r="D32" s="110">
        <v>720032</v>
      </c>
      <c r="E32" s="110" t="s">
        <v>32</v>
      </c>
      <c r="F32" s="125" t="s">
        <v>606</v>
      </c>
      <c r="G32" s="111" t="s">
        <v>183</v>
      </c>
      <c r="H32" s="120" t="s">
        <v>119</v>
      </c>
      <c r="I32" s="130" t="s">
        <v>95</v>
      </c>
      <c r="J32" s="51">
        <v>50</v>
      </c>
      <c r="K32" s="51">
        <v>90.4</v>
      </c>
    </row>
    <row r="33" spans="1:11" s="17" customFormat="1" ht="28.5" customHeight="1">
      <c r="A33" s="137">
        <v>2</v>
      </c>
      <c r="B33" s="15" t="s">
        <v>373</v>
      </c>
      <c r="C33" s="94" t="s">
        <v>205</v>
      </c>
      <c r="D33" s="110" t="s">
        <v>174</v>
      </c>
      <c r="E33" s="110" t="s">
        <v>32</v>
      </c>
      <c r="F33" s="125" t="s">
        <v>648</v>
      </c>
      <c r="G33" s="111" t="s">
        <v>175</v>
      </c>
      <c r="H33" s="120" t="s">
        <v>153</v>
      </c>
      <c r="I33" s="130" t="s">
        <v>110</v>
      </c>
      <c r="J33" s="51">
        <v>49</v>
      </c>
      <c r="K33" s="51">
        <v>76.8</v>
      </c>
    </row>
    <row r="34" spans="1:11" s="17" customFormat="1" ht="28.5" customHeight="1">
      <c r="A34" s="137">
        <v>3</v>
      </c>
      <c r="B34" s="15" t="s">
        <v>379</v>
      </c>
      <c r="C34" s="94" t="s">
        <v>231</v>
      </c>
      <c r="D34" s="110" t="s">
        <v>82</v>
      </c>
      <c r="E34" s="110" t="s">
        <v>41</v>
      </c>
      <c r="F34" s="125" t="s">
        <v>609</v>
      </c>
      <c r="G34" s="111" t="s">
        <v>234</v>
      </c>
      <c r="H34" s="120" t="s">
        <v>52</v>
      </c>
      <c r="I34" s="130" t="s">
        <v>95</v>
      </c>
      <c r="J34" s="51">
        <v>23</v>
      </c>
      <c r="K34" s="51">
        <v>73.3</v>
      </c>
    </row>
    <row r="35" spans="1:11" s="19" customFormat="1" ht="28.5" customHeight="1">
      <c r="A35" s="137"/>
      <c r="B35" s="15" t="s">
        <v>386</v>
      </c>
      <c r="C35" s="94" t="s">
        <v>397</v>
      </c>
      <c r="D35" s="110" t="s">
        <v>396</v>
      </c>
      <c r="E35" s="110" t="s">
        <v>41</v>
      </c>
      <c r="F35" s="125" t="s">
        <v>608</v>
      </c>
      <c r="G35" s="111"/>
      <c r="H35" s="120" t="s">
        <v>398</v>
      </c>
      <c r="I35" s="130" t="s">
        <v>120</v>
      </c>
      <c r="J35" s="106" t="s">
        <v>403</v>
      </c>
      <c r="K35" s="106" t="s">
        <v>404</v>
      </c>
    </row>
    <row r="36" spans="1:15" s="136" customFormat="1" ht="30" customHeight="1">
      <c r="A36" s="131"/>
      <c r="B36" s="131"/>
      <c r="C36" s="132" t="s">
        <v>70</v>
      </c>
      <c r="D36" s="132"/>
      <c r="E36" s="132"/>
      <c r="F36" s="133"/>
      <c r="G36" s="133"/>
      <c r="H36" s="131" t="s">
        <v>262</v>
      </c>
      <c r="I36" s="134"/>
      <c r="J36" s="131"/>
      <c r="K36" s="131"/>
      <c r="L36" s="135"/>
      <c r="M36" s="132"/>
      <c r="N36" s="132"/>
      <c r="O36" s="132"/>
    </row>
    <row r="37" spans="1:15" s="136" customFormat="1" ht="30" customHeight="1">
      <c r="A37" s="131"/>
      <c r="B37" s="131"/>
      <c r="C37" s="132" t="s">
        <v>71</v>
      </c>
      <c r="D37" s="132"/>
      <c r="E37" s="132"/>
      <c r="F37" s="133"/>
      <c r="G37" s="133"/>
      <c r="H37" s="133" t="s">
        <v>261</v>
      </c>
      <c r="I37" s="134"/>
      <c r="J37" s="131"/>
      <c r="K37" s="131"/>
      <c r="L37" s="135"/>
      <c r="M37" s="132"/>
      <c r="N37" s="132"/>
      <c r="O37" s="132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7">
    <mergeCell ref="A3:K3"/>
    <mergeCell ref="A8:A9"/>
    <mergeCell ref="C8:C9"/>
    <mergeCell ref="I8:I9"/>
    <mergeCell ref="E8:E9"/>
    <mergeCell ref="J8:K8"/>
    <mergeCell ref="A5:K5"/>
    <mergeCell ref="H8:H9"/>
    <mergeCell ref="A4:K4"/>
    <mergeCell ref="A31:K31"/>
    <mergeCell ref="A25:K25"/>
    <mergeCell ref="F8:F9"/>
    <mergeCell ref="A6:K6"/>
    <mergeCell ref="B8:B9"/>
    <mergeCell ref="D8:D9"/>
    <mergeCell ref="G8:G9"/>
    <mergeCell ref="A10:K10"/>
  </mergeCells>
  <printOptions horizontalCentered="1"/>
  <pageMargins left="0" right="0" top="0" bottom="0" header="0" footer="0"/>
  <pageSetup fitToHeight="1" fitToWidth="1" horizontalDpi="600" verticalDpi="600" orientation="portrait" paperSize="9" scale="80" r:id="rId2"/>
  <headerFooter alignWithMargins="0">
    <oddFooter>&amp;C&amp;D   &amp;T&amp;Rстр. &amp;P/&amp;N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"/>
  <sheetViews>
    <sheetView zoomScaleSheetLayoutView="100" workbookViewId="0" topLeftCell="A1">
      <pane xSplit="14" ySplit="10" topLeftCell="O23" activePane="bottomRight" state="frozen"/>
      <selection pane="topLeft" activeCell="J21" sqref="J21:N21"/>
      <selection pane="topRight" activeCell="J21" sqref="J21:N21"/>
      <selection pane="bottomLeft" activeCell="J21" sqref="J21:N21"/>
      <selection pane="bottomRight" activeCell="J21" sqref="J21:N21"/>
    </sheetView>
  </sheetViews>
  <sheetFormatPr defaultColWidth="9.140625" defaultRowHeight="12.75"/>
  <cols>
    <col min="1" max="1" width="3.7109375" style="28" customWidth="1"/>
    <col min="2" max="2" width="4.7109375" style="28" customWidth="1"/>
    <col min="3" max="3" width="19.00390625" style="4" customWidth="1"/>
    <col min="4" max="4" width="7.421875" style="4" customWidth="1"/>
    <col min="5" max="5" width="4.8515625" style="4" customWidth="1"/>
    <col min="6" max="6" width="29.140625" style="4" customWidth="1"/>
    <col min="7" max="7" width="7.28125" style="4" customWidth="1"/>
    <col min="8" max="8" width="14.00390625" style="29" customWidth="1"/>
    <col min="9" max="9" width="14.7109375" style="30" customWidth="1"/>
    <col min="10" max="12" width="7.140625" style="31" customWidth="1"/>
    <col min="13" max="13" width="7.140625" style="45" customWidth="1"/>
    <col min="14" max="14" width="7.140625" style="4" customWidth="1"/>
    <col min="15" max="15" width="3.7109375" style="4" customWidth="1"/>
    <col min="16" max="16384" width="9.140625" style="4" customWidth="1"/>
  </cols>
  <sheetData>
    <row r="1" spans="1:14" s="36" customFormat="1" ht="15" customHeight="1">
      <c r="A1" s="32" t="s">
        <v>135</v>
      </c>
      <c r="B1" s="33"/>
      <c r="C1" s="33"/>
      <c r="D1" s="32" t="s">
        <v>136</v>
      </c>
      <c r="E1" s="33"/>
      <c r="F1" s="33"/>
      <c r="G1" s="32" t="s">
        <v>137</v>
      </c>
      <c r="H1" s="33"/>
      <c r="I1" s="33"/>
      <c r="J1" s="34" t="s">
        <v>138</v>
      </c>
      <c r="K1" s="32" t="s">
        <v>139</v>
      </c>
      <c r="L1" s="32" t="s">
        <v>140</v>
      </c>
      <c r="M1" s="32" t="s">
        <v>141</v>
      </c>
      <c r="N1" s="35"/>
    </row>
    <row r="2" spans="1:24" ht="4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7" s="38" customFormat="1" ht="37.5" customHeight="1">
      <c r="A3" s="154" t="s">
        <v>260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14" s="39" customFormat="1" ht="15.75" customHeight="1">
      <c r="A4" s="155" t="s">
        <v>88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1:14" s="40" customFormat="1" ht="15.75" customHeight="1">
      <c r="A5" s="156" t="s">
        <v>73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4" s="41" customFormat="1" ht="15.75" customHeight="1">
      <c r="A6" s="164" t="s">
        <v>461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14" s="11" customFormat="1" ht="15" customHeight="1">
      <c r="A7" s="88" t="s">
        <v>265</v>
      </c>
      <c r="B7" s="8"/>
      <c r="C7" s="9"/>
      <c r="D7" s="9"/>
      <c r="E7" s="9"/>
      <c r="F7" s="9"/>
      <c r="G7" s="9"/>
      <c r="H7" s="10"/>
      <c r="I7" s="8"/>
      <c r="L7" s="8"/>
      <c r="M7" s="8"/>
      <c r="N7" s="89" t="s">
        <v>462</v>
      </c>
    </row>
    <row r="8" spans="1:14" ht="19.5" customHeight="1">
      <c r="A8" s="170" t="s">
        <v>68</v>
      </c>
      <c r="B8" s="175" t="s">
        <v>129</v>
      </c>
      <c r="C8" s="171" t="s">
        <v>145</v>
      </c>
      <c r="D8" s="171" t="s">
        <v>130</v>
      </c>
      <c r="E8" s="170" t="s">
        <v>74</v>
      </c>
      <c r="F8" s="171" t="s">
        <v>146</v>
      </c>
      <c r="G8" s="171" t="s">
        <v>130</v>
      </c>
      <c r="H8" s="171" t="s">
        <v>30</v>
      </c>
      <c r="I8" s="171" t="s">
        <v>75</v>
      </c>
      <c r="J8" s="171" t="s">
        <v>89</v>
      </c>
      <c r="K8" s="171"/>
      <c r="L8" s="171"/>
      <c r="M8" s="171"/>
      <c r="N8" s="171" t="s">
        <v>142</v>
      </c>
    </row>
    <row r="9" spans="1:14" ht="19.5" customHeight="1">
      <c r="A9" s="170"/>
      <c r="B9" s="175"/>
      <c r="C9" s="171"/>
      <c r="D9" s="171"/>
      <c r="E9" s="170"/>
      <c r="F9" s="171"/>
      <c r="G9" s="171"/>
      <c r="H9" s="171"/>
      <c r="I9" s="171"/>
      <c r="J9" s="172" t="s">
        <v>90</v>
      </c>
      <c r="K9" s="172"/>
      <c r="L9" s="172" t="s">
        <v>66</v>
      </c>
      <c r="M9" s="172"/>
      <c r="N9" s="172"/>
    </row>
    <row r="10" spans="1:14" ht="19.5" customHeight="1">
      <c r="A10" s="170"/>
      <c r="B10" s="175"/>
      <c r="C10" s="171"/>
      <c r="D10" s="171"/>
      <c r="E10" s="170"/>
      <c r="F10" s="171"/>
      <c r="G10" s="171"/>
      <c r="H10" s="171"/>
      <c r="I10" s="171"/>
      <c r="J10" s="43" t="s">
        <v>143</v>
      </c>
      <c r="K10" s="43" t="s">
        <v>67</v>
      </c>
      <c r="L10" s="43" t="s">
        <v>143</v>
      </c>
      <c r="M10" s="44" t="s">
        <v>67</v>
      </c>
      <c r="N10" s="172"/>
    </row>
    <row r="11" spans="1:13" s="41" customFormat="1" ht="15.75" customHeight="1">
      <c r="A11" s="174" t="s">
        <v>408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</row>
    <row r="12" spans="1:14" s="18" customFormat="1" ht="32.25" customHeight="1">
      <c r="A12" s="137">
        <v>1</v>
      </c>
      <c r="B12" s="143" t="s">
        <v>353</v>
      </c>
      <c r="C12" s="150" t="s">
        <v>467</v>
      </c>
      <c r="D12" s="146" t="s">
        <v>167</v>
      </c>
      <c r="E12" s="146" t="s">
        <v>40</v>
      </c>
      <c r="F12" s="147" t="s">
        <v>558</v>
      </c>
      <c r="G12" s="146" t="s">
        <v>168</v>
      </c>
      <c r="H12" s="148" t="s">
        <v>169</v>
      </c>
      <c r="I12" s="148" t="s">
        <v>166</v>
      </c>
      <c r="J12" s="138">
        <v>0</v>
      </c>
      <c r="K12" s="138">
        <v>68.8</v>
      </c>
      <c r="L12" s="138">
        <v>0</v>
      </c>
      <c r="M12" s="139">
        <v>30.9</v>
      </c>
      <c r="N12" s="140">
        <v>2</v>
      </c>
    </row>
    <row r="13" spans="1:14" s="18" customFormat="1" ht="32.25" customHeight="1">
      <c r="A13" s="137" t="s">
        <v>32</v>
      </c>
      <c r="B13" s="143" t="s">
        <v>358</v>
      </c>
      <c r="C13" s="144" t="s">
        <v>471</v>
      </c>
      <c r="D13" s="145" t="s">
        <v>250</v>
      </c>
      <c r="E13" s="146" t="s">
        <v>40</v>
      </c>
      <c r="F13" s="147" t="s">
        <v>0</v>
      </c>
      <c r="G13" s="146" t="s">
        <v>286</v>
      </c>
      <c r="H13" s="148" t="s">
        <v>287</v>
      </c>
      <c r="I13" s="149" t="s">
        <v>232</v>
      </c>
      <c r="J13" s="138">
        <v>0</v>
      </c>
      <c r="K13" s="138">
        <v>64.2</v>
      </c>
      <c r="L13" s="138">
        <v>0</v>
      </c>
      <c r="M13" s="139">
        <v>31.5</v>
      </c>
      <c r="N13" s="140">
        <v>2</v>
      </c>
    </row>
    <row r="14" spans="1:14" s="18" customFormat="1" ht="32.25" customHeight="1">
      <c r="A14" s="137" t="s">
        <v>40</v>
      </c>
      <c r="B14" s="143" t="s">
        <v>357</v>
      </c>
      <c r="C14" s="144" t="s">
        <v>470</v>
      </c>
      <c r="D14" s="151" t="s">
        <v>273</v>
      </c>
      <c r="E14" s="146" t="s">
        <v>32</v>
      </c>
      <c r="F14" s="147" t="s">
        <v>563</v>
      </c>
      <c r="G14" s="146" t="s">
        <v>283</v>
      </c>
      <c r="H14" s="148" t="s">
        <v>284</v>
      </c>
      <c r="I14" s="149" t="s">
        <v>232</v>
      </c>
      <c r="J14" s="138">
        <v>0</v>
      </c>
      <c r="K14" s="138">
        <v>66.3</v>
      </c>
      <c r="L14" s="138">
        <v>0</v>
      </c>
      <c r="M14" s="139">
        <v>34.1</v>
      </c>
      <c r="N14" s="140">
        <v>2</v>
      </c>
    </row>
    <row r="15" spans="1:14" s="18" customFormat="1" ht="32.25" customHeight="1">
      <c r="A15" s="137" t="s">
        <v>458</v>
      </c>
      <c r="B15" s="143" t="s">
        <v>392</v>
      </c>
      <c r="C15" s="144" t="s">
        <v>486</v>
      </c>
      <c r="D15" s="151" t="s">
        <v>83</v>
      </c>
      <c r="E15" s="146" t="s">
        <v>32</v>
      </c>
      <c r="F15" s="152" t="s">
        <v>595</v>
      </c>
      <c r="G15" s="146" t="s">
        <v>36</v>
      </c>
      <c r="H15" s="148" t="s">
        <v>42</v>
      </c>
      <c r="I15" s="149" t="s">
        <v>35</v>
      </c>
      <c r="J15" s="138">
        <v>4</v>
      </c>
      <c r="K15" s="138">
        <v>61</v>
      </c>
      <c r="L15" s="138"/>
      <c r="M15" s="139"/>
      <c r="N15" s="140">
        <v>3</v>
      </c>
    </row>
    <row r="16" spans="1:14" s="18" customFormat="1" ht="32.25" customHeight="1">
      <c r="A16" s="137" t="s">
        <v>459</v>
      </c>
      <c r="B16" s="143" t="s">
        <v>394</v>
      </c>
      <c r="C16" s="144" t="s">
        <v>487</v>
      </c>
      <c r="D16" s="151" t="s">
        <v>86</v>
      </c>
      <c r="E16" s="146" t="s">
        <v>32</v>
      </c>
      <c r="F16" s="152" t="s">
        <v>597</v>
      </c>
      <c r="G16" s="146" t="s">
        <v>65</v>
      </c>
      <c r="H16" s="148" t="s">
        <v>42</v>
      </c>
      <c r="I16" s="149" t="s">
        <v>35</v>
      </c>
      <c r="J16" s="138">
        <v>4</v>
      </c>
      <c r="K16" s="138">
        <v>66.8</v>
      </c>
      <c r="L16" s="138"/>
      <c r="M16" s="139"/>
      <c r="N16" s="140">
        <v>3</v>
      </c>
    </row>
    <row r="17" spans="1:14" s="19" customFormat="1" ht="32.25" customHeight="1">
      <c r="A17" s="137">
        <v>6</v>
      </c>
      <c r="B17" s="143" t="s">
        <v>352</v>
      </c>
      <c r="C17" s="150" t="s">
        <v>468</v>
      </c>
      <c r="D17" s="146" t="s">
        <v>102</v>
      </c>
      <c r="E17" s="146" t="s">
        <v>32</v>
      </c>
      <c r="F17" s="147" t="s">
        <v>557</v>
      </c>
      <c r="G17" s="146" t="s">
        <v>103</v>
      </c>
      <c r="H17" s="148" t="s">
        <v>165</v>
      </c>
      <c r="I17" s="148" t="s">
        <v>166</v>
      </c>
      <c r="J17" s="138">
        <v>4</v>
      </c>
      <c r="K17" s="138">
        <v>67.3</v>
      </c>
      <c r="L17" s="138"/>
      <c r="M17" s="139"/>
      <c r="N17" s="140">
        <v>3</v>
      </c>
    </row>
    <row r="18" spans="1:14" s="18" customFormat="1" ht="32.25" customHeight="1">
      <c r="A18" s="137" t="s">
        <v>460</v>
      </c>
      <c r="B18" s="143" t="s">
        <v>368</v>
      </c>
      <c r="C18" s="144" t="s">
        <v>473</v>
      </c>
      <c r="D18" s="145" t="s">
        <v>164</v>
      </c>
      <c r="E18" s="146" t="s">
        <v>41</v>
      </c>
      <c r="F18" s="147" t="s">
        <v>571</v>
      </c>
      <c r="G18" s="146" t="s">
        <v>280</v>
      </c>
      <c r="H18" s="148" t="s">
        <v>294</v>
      </c>
      <c r="I18" s="149" t="s">
        <v>230</v>
      </c>
      <c r="J18" s="138">
        <v>14</v>
      </c>
      <c r="K18" s="138">
        <v>97.7</v>
      </c>
      <c r="L18" s="138"/>
      <c r="M18" s="139"/>
      <c r="N18" s="140"/>
    </row>
    <row r="19" spans="1:14" s="18" customFormat="1" ht="32.25" customHeight="1">
      <c r="A19" s="137"/>
      <c r="B19" s="143" t="s">
        <v>381</v>
      </c>
      <c r="C19" s="144" t="s">
        <v>484</v>
      </c>
      <c r="D19" s="145" t="s">
        <v>164</v>
      </c>
      <c r="E19" s="146" t="s">
        <v>41</v>
      </c>
      <c r="F19" s="147" t="s">
        <v>584</v>
      </c>
      <c r="G19" s="146" t="s">
        <v>289</v>
      </c>
      <c r="H19" s="148" t="s">
        <v>290</v>
      </c>
      <c r="I19" s="149" t="s">
        <v>185</v>
      </c>
      <c r="J19" s="138" t="s">
        <v>403</v>
      </c>
      <c r="K19" s="141" t="s">
        <v>457</v>
      </c>
      <c r="L19" s="138"/>
      <c r="M19" s="139"/>
      <c r="N19" s="140"/>
    </row>
    <row r="20" spans="1:14" s="18" customFormat="1" ht="32.25" customHeight="1">
      <c r="A20" s="137"/>
      <c r="B20" s="143" t="s">
        <v>380</v>
      </c>
      <c r="C20" s="144" t="s">
        <v>483</v>
      </c>
      <c r="D20" s="145" t="s">
        <v>184</v>
      </c>
      <c r="E20" s="146" t="s">
        <v>31</v>
      </c>
      <c r="F20" s="147" t="s">
        <v>583</v>
      </c>
      <c r="G20" s="146" t="s">
        <v>291</v>
      </c>
      <c r="H20" s="148" t="s">
        <v>292</v>
      </c>
      <c r="I20" s="149" t="s">
        <v>185</v>
      </c>
      <c r="J20" s="138" t="s">
        <v>403</v>
      </c>
      <c r="K20" s="141" t="s">
        <v>457</v>
      </c>
      <c r="L20" s="138"/>
      <c r="M20" s="139"/>
      <c r="N20" s="140"/>
    </row>
    <row r="21" spans="1:14" s="20" customFormat="1" ht="32.25" customHeight="1">
      <c r="A21" s="137"/>
      <c r="B21" s="143" t="s">
        <v>367</v>
      </c>
      <c r="C21" s="144" t="s">
        <v>472</v>
      </c>
      <c r="D21" s="145" t="s">
        <v>164</v>
      </c>
      <c r="E21" s="146" t="s">
        <v>40</v>
      </c>
      <c r="F21" s="147" t="s">
        <v>570</v>
      </c>
      <c r="G21" s="146" t="s">
        <v>293</v>
      </c>
      <c r="H21" s="148" t="s">
        <v>294</v>
      </c>
      <c r="I21" s="149" t="s">
        <v>230</v>
      </c>
      <c r="J21" s="138" t="s">
        <v>403</v>
      </c>
      <c r="K21" s="141" t="s">
        <v>404</v>
      </c>
      <c r="L21" s="138"/>
      <c r="M21" s="139"/>
      <c r="N21" s="140"/>
    </row>
    <row r="22" spans="1:14" s="18" customFormat="1" ht="32.25" customHeight="1">
      <c r="A22" s="137"/>
      <c r="B22" s="143" t="s">
        <v>390</v>
      </c>
      <c r="C22" s="144" t="s">
        <v>486</v>
      </c>
      <c r="D22" s="151" t="s">
        <v>83</v>
      </c>
      <c r="E22" s="146" t="s">
        <v>32</v>
      </c>
      <c r="F22" s="152" t="s">
        <v>593</v>
      </c>
      <c r="G22" s="146" t="s">
        <v>34</v>
      </c>
      <c r="H22" s="148" t="s">
        <v>42</v>
      </c>
      <c r="I22" s="149" t="s">
        <v>35</v>
      </c>
      <c r="J22" s="138" t="s">
        <v>403</v>
      </c>
      <c r="K22" s="141" t="s">
        <v>404</v>
      </c>
      <c r="L22" s="138"/>
      <c r="M22" s="139"/>
      <c r="N22" s="140"/>
    </row>
    <row r="23" spans="1:14" ht="15.75">
      <c r="A23" s="178" t="s">
        <v>409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95"/>
    </row>
    <row r="24" spans="1:14" s="18" customFormat="1" ht="32.25" customHeight="1">
      <c r="A24" s="137" t="s">
        <v>39</v>
      </c>
      <c r="B24" s="143" t="s">
        <v>354</v>
      </c>
      <c r="C24" s="150" t="s">
        <v>469</v>
      </c>
      <c r="D24" s="146" t="s">
        <v>108</v>
      </c>
      <c r="E24" s="146" t="s">
        <v>31</v>
      </c>
      <c r="F24" s="147" t="s">
        <v>560</v>
      </c>
      <c r="G24" s="146" t="s">
        <v>82</v>
      </c>
      <c r="H24" s="148" t="s">
        <v>171</v>
      </c>
      <c r="I24" s="148" t="s">
        <v>166</v>
      </c>
      <c r="J24" s="138">
        <v>4</v>
      </c>
      <c r="K24" s="138">
        <v>73.3</v>
      </c>
      <c r="L24" s="138">
        <v>0</v>
      </c>
      <c r="M24" s="139">
        <v>39.6</v>
      </c>
      <c r="N24" s="140">
        <v>3</v>
      </c>
    </row>
    <row r="25" spans="1:14" s="18" customFormat="1" ht="32.25" customHeight="1">
      <c r="A25" s="137">
        <v>2</v>
      </c>
      <c r="B25" s="143" t="s">
        <v>350</v>
      </c>
      <c r="C25" s="150" t="s">
        <v>467</v>
      </c>
      <c r="D25" s="146" t="s">
        <v>104</v>
      </c>
      <c r="E25" s="146" t="s">
        <v>31</v>
      </c>
      <c r="F25" s="147" t="s">
        <v>555</v>
      </c>
      <c r="G25" s="146" t="s">
        <v>105</v>
      </c>
      <c r="H25" s="148" t="s">
        <v>170</v>
      </c>
      <c r="I25" s="148" t="s">
        <v>166</v>
      </c>
      <c r="J25" s="138">
        <v>4</v>
      </c>
      <c r="K25" s="138">
        <v>69</v>
      </c>
      <c r="L25" s="138">
        <v>4</v>
      </c>
      <c r="M25" s="139">
        <v>38</v>
      </c>
      <c r="N25" s="140">
        <v>3</v>
      </c>
    </row>
    <row r="26" spans="1:14" s="18" customFormat="1" ht="32.25" customHeight="1">
      <c r="A26" s="137" t="s">
        <v>40</v>
      </c>
      <c r="B26" s="143" t="s">
        <v>345</v>
      </c>
      <c r="C26" s="144" t="s">
        <v>489</v>
      </c>
      <c r="D26" s="151" t="s">
        <v>338</v>
      </c>
      <c r="E26" s="146" t="s">
        <v>32</v>
      </c>
      <c r="F26" s="152" t="s">
        <v>599</v>
      </c>
      <c r="G26" s="146" t="s">
        <v>341</v>
      </c>
      <c r="H26" s="148" t="s">
        <v>342</v>
      </c>
      <c r="I26" s="149" t="s">
        <v>348</v>
      </c>
      <c r="J26" s="138">
        <v>9.5</v>
      </c>
      <c r="K26" s="138">
        <v>91.2</v>
      </c>
      <c r="L26" s="138"/>
      <c r="M26" s="139"/>
      <c r="N26" s="140"/>
    </row>
    <row r="27" spans="1:14" s="18" customFormat="1" ht="32.25" customHeight="1">
      <c r="A27" s="137"/>
      <c r="B27" s="143" t="s">
        <v>370</v>
      </c>
      <c r="C27" s="144" t="s">
        <v>475</v>
      </c>
      <c r="D27" s="145" t="s">
        <v>82</v>
      </c>
      <c r="E27" s="146" t="s">
        <v>41</v>
      </c>
      <c r="F27" s="147" t="s">
        <v>574</v>
      </c>
      <c r="G27" s="146" t="s">
        <v>82</v>
      </c>
      <c r="H27" s="148" t="s">
        <v>201</v>
      </c>
      <c r="I27" s="149" t="s">
        <v>230</v>
      </c>
      <c r="J27" s="138" t="s">
        <v>403</v>
      </c>
      <c r="K27" s="141" t="s">
        <v>404</v>
      </c>
      <c r="L27" s="138"/>
      <c r="M27" s="139"/>
      <c r="N27" s="140"/>
    </row>
    <row r="28" spans="1:14" s="41" customFormat="1" ht="15.75" customHeight="1">
      <c r="A28" s="177" t="s">
        <v>407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</row>
    <row r="29" spans="1:14" s="18" customFormat="1" ht="32.25" customHeight="1">
      <c r="A29" s="137" t="s">
        <v>39</v>
      </c>
      <c r="B29" s="143" t="s">
        <v>378</v>
      </c>
      <c r="C29" s="144" t="s">
        <v>481</v>
      </c>
      <c r="D29" s="151">
        <v>720032</v>
      </c>
      <c r="E29" s="146" t="s">
        <v>32</v>
      </c>
      <c r="F29" s="147" t="s">
        <v>581</v>
      </c>
      <c r="G29" s="146" t="s">
        <v>183</v>
      </c>
      <c r="H29" s="153" t="s">
        <v>119</v>
      </c>
      <c r="I29" s="148" t="s">
        <v>95</v>
      </c>
      <c r="J29" s="138">
        <v>11.75</v>
      </c>
      <c r="K29" s="138">
        <v>88.4</v>
      </c>
      <c r="L29" s="138"/>
      <c r="M29" s="139"/>
      <c r="N29" s="140"/>
    </row>
    <row r="30" spans="1:15" s="136" customFormat="1" ht="30" customHeight="1">
      <c r="A30" s="131"/>
      <c r="B30" s="131"/>
      <c r="C30" s="132" t="s">
        <v>70</v>
      </c>
      <c r="D30" s="132"/>
      <c r="E30" s="132"/>
      <c r="F30" s="133"/>
      <c r="G30" s="133"/>
      <c r="H30" s="131" t="s">
        <v>262</v>
      </c>
      <c r="I30" s="134"/>
      <c r="J30" s="131"/>
      <c r="K30" s="131"/>
      <c r="L30" s="135"/>
      <c r="M30" s="132"/>
      <c r="N30" s="132"/>
      <c r="O30" s="132"/>
    </row>
    <row r="31" spans="1:15" s="136" customFormat="1" ht="30" customHeight="1">
      <c r="A31" s="131"/>
      <c r="B31" s="131"/>
      <c r="C31" s="132" t="s">
        <v>71</v>
      </c>
      <c r="D31" s="132"/>
      <c r="E31" s="132"/>
      <c r="F31" s="133"/>
      <c r="G31" s="133"/>
      <c r="H31" s="133" t="s">
        <v>261</v>
      </c>
      <c r="I31" s="134"/>
      <c r="J31" s="131"/>
      <c r="K31" s="131"/>
      <c r="L31" s="135"/>
      <c r="M31" s="132"/>
      <c r="N31" s="132"/>
      <c r="O31" s="132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20">
    <mergeCell ref="A11:M11"/>
    <mergeCell ref="A23:M23"/>
    <mergeCell ref="A4:N4"/>
    <mergeCell ref="A3:N3"/>
    <mergeCell ref="N8:N10"/>
    <mergeCell ref="A6:N6"/>
    <mergeCell ref="A5:N5"/>
    <mergeCell ref="A8:A10"/>
    <mergeCell ref="C8:C10"/>
    <mergeCell ref="I8:I10"/>
    <mergeCell ref="E8:E10"/>
    <mergeCell ref="A28:N28"/>
    <mergeCell ref="B8:B10"/>
    <mergeCell ref="J9:K9"/>
    <mergeCell ref="D8:D10"/>
    <mergeCell ref="G8:G10"/>
    <mergeCell ref="J8:M8"/>
    <mergeCell ref="H8:H10"/>
    <mergeCell ref="L9:M9"/>
    <mergeCell ref="F8:F10"/>
  </mergeCells>
  <printOptions horizontalCentered="1"/>
  <pageMargins left="0" right="0" top="0" bottom="0" header="0" footer="0"/>
  <pageSetup fitToHeight="0" fitToWidth="1" horizontalDpi="600" verticalDpi="600" orientation="portrait" paperSize="9" scale="72" r:id="rId2"/>
  <headerFooter alignWithMargins="0">
    <oddFooter>&amp;C&amp;D   &amp;T&amp;Rстр. &amp;P/&amp;N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SheetLayoutView="100" workbookViewId="0" topLeftCell="A1">
      <pane xSplit="14" ySplit="10" topLeftCell="O27" activePane="bottomRight" state="frozen"/>
      <selection pane="topLeft" activeCell="J21" sqref="J21:N21"/>
      <selection pane="topRight" activeCell="J21" sqref="J21:N21"/>
      <selection pane="bottomLeft" activeCell="J21" sqref="J21:N21"/>
      <selection pane="bottomRight" activeCell="J21" sqref="J21:N21"/>
    </sheetView>
  </sheetViews>
  <sheetFormatPr defaultColWidth="9.140625" defaultRowHeight="12.75"/>
  <cols>
    <col min="1" max="1" width="3.7109375" style="28" customWidth="1"/>
    <col min="2" max="2" width="4.7109375" style="28" customWidth="1"/>
    <col min="3" max="3" width="19.00390625" style="4" customWidth="1"/>
    <col min="4" max="4" width="7.421875" style="4" customWidth="1"/>
    <col min="5" max="5" width="4.8515625" style="4" customWidth="1"/>
    <col min="6" max="6" width="29.140625" style="4" customWidth="1"/>
    <col min="7" max="7" width="7.28125" style="4" customWidth="1"/>
    <col min="8" max="8" width="14.00390625" style="29" customWidth="1"/>
    <col min="9" max="9" width="14.7109375" style="30" customWidth="1"/>
    <col min="10" max="11" width="7.140625" style="31" customWidth="1"/>
    <col min="12" max="12" width="7.140625" style="31" hidden="1" customWidth="1"/>
    <col min="13" max="13" width="7.140625" style="45" hidden="1" customWidth="1"/>
    <col min="14" max="14" width="7.140625" style="4" customWidth="1"/>
    <col min="15" max="15" width="3.7109375" style="4" customWidth="1"/>
    <col min="16" max="16384" width="9.140625" style="4" customWidth="1"/>
  </cols>
  <sheetData>
    <row r="1" spans="1:14" s="36" customFormat="1" ht="15" customHeight="1">
      <c r="A1" s="32" t="s">
        <v>135</v>
      </c>
      <c r="B1" s="33"/>
      <c r="C1" s="33"/>
      <c r="D1" s="32" t="s">
        <v>136</v>
      </c>
      <c r="E1" s="33"/>
      <c r="F1" s="33"/>
      <c r="G1" s="32" t="s">
        <v>137</v>
      </c>
      <c r="H1" s="33"/>
      <c r="I1" s="33"/>
      <c r="J1" s="34" t="s">
        <v>138</v>
      </c>
      <c r="K1" s="32" t="s">
        <v>139</v>
      </c>
      <c r="L1" s="32" t="s">
        <v>140</v>
      </c>
      <c r="M1" s="32" t="s">
        <v>141</v>
      </c>
      <c r="N1" s="35"/>
    </row>
    <row r="2" spans="1:15" ht="4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3"/>
      <c r="M2" s="3"/>
      <c r="N2" s="3"/>
      <c r="O2" s="3"/>
    </row>
    <row r="3" spans="1:15" s="38" customFormat="1" ht="50.25" customHeight="1">
      <c r="A3" s="154" t="s">
        <v>417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37"/>
    </row>
    <row r="4" spans="1:14" s="39" customFormat="1" ht="15.75" customHeight="1">
      <c r="A4" s="155" t="s">
        <v>88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1:14" s="40" customFormat="1" ht="15.75" customHeight="1">
      <c r="A5" s="156" t="s">
        <v>73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4" s="41" customFormat="1" ht="15.75" customHeight="1">
      <c r="A6" s="164" t="s">
        <v>465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13" s="11" customFormat="1" ht="15" customHeight="1">
      <c r="A7" s="88" t="s">
        <v>265</v>
      </c>
      <c r="B7" s="8"/>
      <c r="C7" s="9"/>
      <c r="D7" s="9"/>
      <c r="E7" s="9"/>
      <c r="F7" s="9"/>
      <c r="G7" s="9"/>
      <c r="H7" s="10"/>
      <c r="I7" s="8"/>
      <c r="K7" s="89" t="s">
        <v>462</v>
      </c>
      <c r="L7" s="8"/>
      <c r="M7" s="8"/>
    </row>
    <row r="8" spans="1:14" ht="19.5" customHeight="1">
      <c r="A8" s="170" t="s">
        <v>68</v>
      </c>
      <c r="B8" s="175" t="s">
        <v>129</v>
      </c>
      <c r="C8" s="171" t="s">
        <v>145</v>
      </c>
      <c r="D8" s="171" t="s">
        <v>130</v>
      </c>
      <c r="E8" s="170" t="s">
        <v>74</v>
      </c>
      <c r="F8" s="171" t="s">
        <v>146</v>
      </c>
      <c r="G8" s="171" t="s">
        <v>130</v>
      </c>
      <c r="H8" s="171" t="s">
        <v>30</v>
      </c>
      <c r="I8" s="171" t="s">
        <v>75</v>
      </c>
      <c r="J8" s="171" t="s">
        <v>89</v>
      </c>
      <c r="K8" s="171"/>
      <c r="L8" s="171"/>
      <c r="M8" s="171"/>
      <c r="N8" s="171" t="s">
        <v>142</v>
      </c>
    </row>
    <row r="9" spans="1:14" ht="19.5" customHeight="1">
      <c r="A9" s="170"/>
      <c r="B9" s="175"/>
      <c r="C9" s="171"/>
      <c r="D9" s="171"/>
      <c r="E9" s="170"/>
      <c r="F9" s="171"/>
      <c r="G9" s="171"/>
      <c r="H9" s="171"/>
      <c r="I9" s="171"/>
      <c r="J9" s="172" t="s">
        <v>90</v>
      </c>
      <c r="K9" s="172"/>
      <c r="L9" s="172" t="s">
        <v>66</v>
      </c>
      <c r="M9" s="172"/>
      <c r="N9" s="172"/>
    </row>
    <row r="10" spans="1:14" ht="19.5" customHeight="1">
      <c r="A10" s="170"/>
      <c r="B10" s="175"/>
      <c r="C10" s="171"/>
      <c r="D10" s="171"/>
      <c r="E10" s="170"/>
      <c r="F10" s="171"/>
      <c r="G10" s="171"/>
      <c r="H10" s="171"/>
      <c r="I10" s="171"/>
      <c r="J10" s="43" t="s">
        <v>143</v>
      </c>
      <c r="K10" s="43" t="s">
        <v>67</v>
      </c>
      <c r="L10" s="43" t="s">
        <v>143</v>
      </c>
      <c r="M10" s="44" t="s">
        <v>67</v>
      </c>
      <c r="N10" s="172"/>
    </row>
    <row r="11" spans="1:14" s="41" customFormat="1" ht="15.75" customHeight="1">
      <c r="A11" s="164" t="s">
        <v>411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</row>
    <row r="12" spans="1:14" s="20" customFormat="1" ht="33.75" customHeight="1">
      <c r="A12" s="137">
        <v>1</v>
      </c>
      <c r="B12" s="15" t="s">
        <v>387</v>
      </c>
      <c r="C12" s="94" t="s">
        <v>212</v>
      </c>
      <c r="D12" s="110" t="s">
        <v>78</v>
      </c>
      <c r="E12" s="110" t="s">
        <v>32</v>
      </c>
      <c r="F12" s="125" t="s">
        <v>620</v>
      </c>
      <c r="G12" s="111" t="s">
        <v>48</v>
      </c>
      <c r="H12" s="120" t="s">
        <v>180</v>
      </c>
      <c r="I12" s="130" t="s">
        <v>181</v>
      </c>
      <c r="J12" s="138">
        <v>0</v>
      </c>
      <c r="K12" s="138">
        <v>73.9</v>
      </c>
      <c r="L12" s="138"/>
      <c r="M12" s="139"/>
      <c r="N12" s="140">
        <v>2</v>
      </c>
    </row>
    <row r="13" spans="1:14" s="19" customFormat="1" ht="33.75" customHeight="1">
      <c r="A13" s="137">
        <v>2</v>
      </c>
      <c r="B13" s="15" t="s">
        <v>383</v>
      </c>
      <c r="C13" s="94" t="s">
        <v>209</v>
      </c>
      <c r="D13" s="110">
        <v>720008</v>
      </c>
      <c r="E13" s="110" t="s">
        <v>31</v>
      </c>
      <c r="F13" s="125" t="s">
        <v>614</v>
      </c>
      <c r="G13" s="111" t="s">
        <v>47</v>
      </c>
      <c r="H13" s="120" t="s">
        <v>38</v>
      </c>
      <c r="I13" s="130" t="s">
        <v>99</v>
      </c>
      <c r="J13" s="138">
        <v>4</v>
      </c>
      <c r="K13" s="138">
        <v>74.2</v>
      </c>
      <c r="L13" s="138"/>
      <c r="M13" s="139"/>
      <c r="N13" s="140">
        <v>2</v>
      </c>
    </row>
    <row r="14" spans="1:14" s="18" customFormat="1" ht="33.75" customHeight="1">
      <c r="A14" s="137">
        <v>3</v>
      </c>
      <c r="B14" s="15" t="s">
        <v>393</v>
      </c>
      <c r="C14" s="94" t="s">
        <v>254</v>
      </c>
      <c r="D14" s="110">
        <v>720018</v>
      </c>
      <c r="E14" s="110" t="s">
        <v>33</v>
      </c>
      <c r="F14" s="125" t="s">
        <v>616</v>
      </c>
      <c r="G14" s="111" t="s">
        <v>37</v>
      </c>
      <c r="H14" s="120" t="s">
        <v>42</v>
      </c>
      <c r="I14" s="130" t="s">
        <v>35</v>
      </c>
      <c r="J14" s="138">
        <v>8</v>
      </c>
      <c r="K14" s="138">
        <v>63.9</v>
      </c>
      <c r="L14" s="138"/>
      <c r="M14" s="139"/>
      <c r="N14" s="140"/>
    </row>
    <row r="15" spans="1:14" s="18" customFormat="1" ht="33.75" customHeight="1">
      <c r="A15" s="137">
        <v>4</v>
      </c>
      <c r="B15" s="15" t="s">
        <v>388</v>
      </c>
      <c r="C15" s="94" t="s">
        <v>212</v>
      </c>
      <c r="D15" s="110" t="s">
        <v>78</v>
      </c>
      <c r="E15" s="110" t="s">
        <v>32</v>
      </c>
      <c r="F15" s="125" t="s">
        <v>612</v>
      </c>
      <c r="G15" s="111" t="s">
        <v>48</v>
      </c>
      <c r="H15" s="120" t="s">
        <v>180</v>
      </c>
      <c r="I15" s="130" t="s">
        <v>181</v>
      </c>
      <c r="J15" s="138">
        <v>9</v>
      </c>
      <c r="K15" s="138">
        <v>78.2</v>
      </c>
      <c r="L15" s="138"/>
      <c r="M15" s="139"/>
      <c r="N15" s="140"/>
    </row>
    <row r="16" spans="1:14" s="18" customFormat="1" ht="33.75" customHeight="1">
      <c r="A16" s="137">
        <v>5</v>
      </c>
      <c r="B16" s="15" t="s">
        <v>391</v>
      </c>
      <c r="C16" s="94" t="s">
        <v>248</v>
      </c>
      <c r="D16" s="110">
        <v>720019</v>
      </c>
      <c r="E16" s="110" t="s">
        <v>31</v>
      </c>
      <c r="F16" s="125" t="s">
        <v>618</v>
      </c>
      <c r="G16" s="111" t="s">
        <v>64</v>
      </c>
      <c r="H16" s="120" t="s">
        <v>42</v>
      </c>
      <c r="I16" s="130" t="s">
        <v>35</v>
      </c>
      <c r="J16" s="138">
        <v>11</v>
      </c>
      <c r="K16" s="138">
        <v>86.8</v>
      </c>
      <c r="L16" s="138"/>
      <c r="M16" s="139"/>
      <c r="N16" s="140"/>
    </row>
    <row r="17" spans="1:14" s="18" customFormat="1" ht="33.75" customHeight="1">
      <c r="A17" s="137">
        <v>6</v>
      </c>
      <c r="B17" s="15" t="s">
        <v>385</v>
      </c>
      <c r="C17" s="94" t="s">
        <v>208</v>
      </c>
      <c r="D17" s="110" t="s">
        <v>94</v>
      </c>
      <c r="E17" s="110" t="s">
        <v>33</v>
      </c>
      <c r="F17" s="125" t="s">
        <v>613</v>
      </c>
      <c r="G17" s="111" t="s">
        <v>51</v>
      </c>
      <c r="H17" s="120" t="s">
        <v>43</v>
      </c>
      <c r="I17" s="130" t="s">
        <v>100</v>
      </c>
      <c r="J17" s="138">
        <v>12</v>
      </c>
      <c r="K17" s="138">
        <v>75.5</v>
      </c>
      <c r="L17" s="138"/>
      <c r="M17" s="139"/>
      <c r="N17" s="140"/>
    </row>
    <row r="18" spans="1:14" s="18" customFormat="1" ht="33.75" customHeight="1">
      <c r="A18" s="137">
        <v>7</v>
      </c>
      <c r="B18" s="15" t="s">
        <v>361</v>
      </c>
      <c r="C18" s="94" t="s">
        <v>224</v>
      </c>
      <c r="D18" s="110" t="s">
        <v>401</v>
      </c>
      <c r="E18" s="110" t="s">
        <v>31</v>
      </c>
      <c r="F18" s="125" t="s">
        <v>619</v>
      </c>
      <c r="G18" s="111" t="s">
        <v>82</v>
      </c>
      <c r="H18" s="120" t="s">
        <v>221</v>
      </c>
      <c r="I18" s="130" t="s">
        <v>220</v>
      </c>
      <c r="J18" s="138">
        <v>27</v>
      </c>
      <c r="K18" s="138">
        <v>85.5</v>
      </c>
      <c r="L18" s="138"/>
      <c r="M18" s="139"/>
      <c r="N18" s="140"/>
    </row>
    <row r="19" spans="1:14" s="18" customFormat="1" ht="33.75" customHeight="1">
      <c r="A19" s="137"/>
      <c r="B19" s="15" t="s">
        <v>346</v>
      </c>
      <c r="C19" s="94" t="s">
        <v>402</v>
      </c>
      <c r="D19" s="110" t="s">
        <v>82</v>
      </c>
      <c r="E19" s="110" t="s">
        <v>41</v>
      </c>
      <c r="F19" s="125" t="s">
        <v>617</v>
      </c>
      <c r="G19" s="111" t="s">
        <v>344</v>
      </c>
      <c r="H19" s="120" t="s">
        <v>342</v>
      </c>
      <c r="I19" s="130" t="s">
        <v>348</v>
      </c>
      <c r="J19" s="138" t="s">
        <v>403</v>
      </c>
      <c r="K19" s="141" t="s">
        <v>404</v>
      </c>
      <c r="L19" s="138"/>
      <c r="M19" s="139"/>
      <c r="N19" s="140"/>
    </row>
    <row r="20" spans="1:14" s="41" customFormat="1" ht="15.75" customHeight="1">
      <c r="A20" s="176" t="s">
        <v>410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</row>
    <row r="21" spans="1:14" s="18" customFormat="1" ht="33.75" customHeight="1">
      <c r="A21" s="137">
        <v>1</v>
      </c>
      <c r="B21" s="15" t="s">
        <v>355</v>
      </c>
      <c r="C21" s="94" t="s">
        <v>187</v>
      </c>
      <c r="D21" s="110" t="s">
        <v>186</v>
      </c>
      <c r="E21" s="110" t="s">
        <v>31</v>
      </c>
      <c r="F21" s="125" t="s">
        <v>624</v>
      </c>
      <c r="G21" s="111" t="s">
        <v>188</v>
      </c>
      <c r="H21" s="120" t="s">
        <v>189</v>
      </c>
      <c r="I21" s="130" t="s">
        <v>190</v>
      </c>
      <c r="J21" s="138">
        <v>0</v>
      </c>
      <c r="K21" s="138">
        <v>74.1</v>
      </c>
      <c r="L21" s="138"/>
      <c r="M21" s="139"/>
      <c r="N21" s="140">
        <v>2</v>
      </c>
    </row>
    <row r="22" spans="1:14" s="18" customFormat="1" ht="33.75" customHeight="1">
      <c r="A22" s="137">
        <v>2</v>
      </c>
      <c r="B22" s="15" t="s">
        <v>351</v>
      </c>
      <c r="C22" s="94" t="s">
        <v>195</v>
      </c>
      <c r="D22" s="110" t="s">
        <v>106</v>
      </c>
      <c r="E22" s="110" t="s">
        <v>39</v>
      </c>
      <c r="F22" s="125" t="s">
        <v>630</v>
      </c>
      <c r="G22" s="111" t="s">
        <v>107</v>
      </c>
      <c r="H22" s="120" t="s">
        <v>171</v>
      </c>
      <c r="I22" s="130" t="s">
        <v>166</v>
      </c>
      <c r="J22" s="138">
        <v>4</v>
      </c>
      <c r="K22" s="138">
        <v>64.1</v>
      </c>
      <c r="L22" s="138"/>
      <c r="M22" s="139"/>
      <c r="N22" s="140">
        <v>2</v>
      </c>
    </row>
    <row r="23" spans="1:14" s="18" customFormat="1" ht="33.75" customHeight="1">
      <c r="A23" s="137">
        <v>3</v>
      </c>
      <c r="B23" s="15" t="s">
        <v>362</v>
      </c>
      <c r="C23" s="94" t="s">
        <v>226</v>
      </c>
      <c r="D23" s="110" t="s">
        <v>278</v>
      </c>
      <c r="E23" s="110" t="s">
        <v>31</v>
      </c>
      <c r="F23" s="125" t="s">
        <v>627</v>
      </c>
      <c r="G23" s="111" t="s">
        <v>282</v>
      </c>
      <c r="H23" s="120" t="s">
        <v>279</v>
      </c>
      <c r="I23" s="130" t="s">
        <v>220</v>
      </c>
      <c r="J23" s="138">
        <v>4</v>
      </c>
      <c r="K23" s="138">
        <v>71.5</v>
      </c>
      <c r="L23" s="138"/>
      <c r="M23" s="139"/>
      <c r="N23" s="140">
        <v>2</v>
      </c>
    </row>
    <row r="24" spans="1:14" s="18" customFormat="1" ht="33.75" customHeight="1">
      <c r="A24" s="137">
        <v>4</v>
      </c>
      <c r="B24" s="15" t="s">
        <v>359</v>
      </c>
      <c r="C24" s="94" t="s">
        <v>360</v>
      </c>
      <c r="D24" s="110" t="s">
        <v>451</v>
      </c>
      <c r="E24" s="110" t="s">
        <v>39</v>
      </c>
      <c r="F24" s="125" t="s">
        <v>625</v>
      </c>
      <c r="G24" s="111" t="s">
        <v>275</v>
      </c>
      <c r="H24" s="120" t="s">
        <v>276</v>
      </c>
      <c r="I24" s="130" t="s">
        <v>232</v>
      </c>
      <c r="J24" s="138">
        <v>4</v>
      </c>
      <c r="K24" s="138">
        <v>74.5</v>
      </c>
      <c r="L24" s="138"/>
      <c r="M24" s="139"/>
      <c r="N24" s="140">
        <v>2</v>
      </c>
    </row>
    <row r="25" spans="1:14" s="18" customFormat="1" ht="33.75" customHeight="1">
      <c r="A25" s="137">
        <v>5</v>
      </c>
      <c r="B25" s="15" t="s">
        <v>399</v>
      </c>
      <c r="C25" s="94" t="s">
        <v>196</v>
      </c>
      <c r="D25" s="110" t="s">
        <v>108</v>
      </c>
      <c r="E25" s="110" t="s">
        <v>31</v>
      </c>
      <c r="F25" s="125" t="s">
        <v>622</v>
      </c>
      <c r="G25" s="111" t="s">
        <v>109</v>
      </c>
      <c r="H25" s="120" t="s">
        <v>171</v>
      </c>
      <c r="I25" s="130" t="s">
        <v>166</v>
      </c>
      <c r="J25" s="138">
        <v>8</v>
      </c>
      <c r="K25" s="138">
        <v>69.6</v>
      </c>
      <c r="L25" s="138"/>
      <c r="M25" s="139"/>
      <c r="N25" s="140"/>
    </row>
    <row r="26" spans="1:14" s="18" customFormat="1" ht="33.75" customHeight="1">
      <c r="A26" s="137">
        <v>6</v>
      </c>
      <c r="B26" s="15" t="s">
        <v>384</v>
      </c>
      <c r="C26" s="94" t="s">
        <v>210</v>
      </c>
      <c r="D26" s="110">
        <v>720009</v>
      </c>
      <c r="E26" s="110" t="s">
        <v>33</v>
      </c>
      <c r="F26" s="125" t="s">
        <v>623</v>
      </c>
      <c r="G26" s="111" t="s">
        <v>50</v>
      </c>
      <c r="H26" s="120" t="s">
        <v>38</v>
      </c>
      <c r="I26" s="130" t="s">
        <v>99</v>
      </c>
      <c r="J26" s="138">
        <v>9</v>
      </c>
      <c r="K26" s="138">
        <v>79.2</v>
      </c>
      <c r="L26" s="138"/>
      <c r="M26" s="139"/>
      <c r="N26" s="140"/>
    </row>
    <row r="27" spans="1:14" s="18" customFormat="1" ht="33.75" customHeight="1">
      <c r="A27" s="137">
        <v>7</v>
      </c>
      <c r="B27" s="15" t="s">
        <v>395</v>
      </c>
      <c r="C27" s="94" t="s">
        <v>336</v>
      </c>
      <c r="D27" s="110">
        <v>720045</v>
      </c>
      <c r="E27" s="110" t="s">
        <v>39</v>
      </c>
      <c r="F27" s="125" t="s">
        <v>649</v>
      </c>
      <c r="G27" s="111" t="s">
        <v>332</v>
      </c>
      <c r="H27" s="120" t="s">
        <v>333</v>
      </c>
      <c r="I27" s="130" t="s">
        <v>335</v>
      </c>
      <c r="J27" s="138">
        <v>16</v>
      </c>
      <c r="K27" s="138">
        <v>71.3</v>
      </c>
      <c r="L27" s="138"/>
      <c r="M27" s="139"/>
      <c r="N27" s="140"/>
    </row>
    <row r="28" spans="1:14" s="18" customFormat="1" ht="33.75" customHeight="1">
      <c r="A28" s="137">
        <v>8</v>
      </c>
      <c r="B28" s="15" t="s">
        <v>389</v>
      </c>
      <c r="C28" s="94" t="s">
        <v>213</v>
      </c>
      <c r="D28" s="110" t="s">
        <v>82</v>
      </c>
      <c r="E28" s="110" t="s">
        <v>31</v>
      </c>
      <c r="F28" s="125" t="s">
        <v>621</v>
      </c>
      <c r="G28" s="111" t="s">
        <v>182</v>
      </c>
      <c r="H28" s="120" t="s">
        <v>180</v>
      </c>
      <c r="I28" s="130" t="s">
        <v>181</v>
      </c>
      <c r="J28" s="138">
        <v>19</v>
      </c>
      <c r="K28" s="138">
        <v>85.8</v>
      </c>
      <c r="L28" s="138"/>
      <c r="M28" s="139"/>
      <c r="N28" s="140"/>
    </row>
    <row r="29" spans="1:14" s="18" customFormat="1" ht="33.75" customHeight="1">
      <c r="A29" s="137">
        <v>9</v>
      </c>
      <c r="B29" s="15" t="s">
        <v>382</v>
      </c>
      <c r="C29" s="94" t="s">
        <v>210</v>
      </c>
      <c r="D29" s="110">
        <v>720009</v>
      </c>
      <c r="E29" s="110" t="s">
        <v>33</v>
      </c>
      <c r="F29" s="125" t="s">
        <v>626</v>
      </c>
      <c r="G29" s="111" t="s">
        <v>46</v>
      </c>
      <c r="H29" s="120" t="s">
        <v>38</v>
      </c>
      <c r="I29" s="130" t="s">
        <v>99</v>
      </c>
      <c r="J29" s="138">
        <v>24</v>
      </c>
      <c r="K29" s="138">
        <v>90.5</v>
      </c>
      <c r="L29" s="138"/>
      <c r="M29" s="139"/>
      <c r="N29" s="140"/>
    </row>
    <row r="30" spans="1:14" s="18" customFormat="1" ht="33.75" customHeight="1">
      <c r="A30" s="137"/>
      <c r="B30" s="15" t="s">
        <v>365</v>
      </c>
      <c r="C30" s="94" t="s">
        <v>228</v>
      </c>
      <c r="D30" s="110" t="s">
        <v>178</v>
      </c>
      <c r="E30" s="110" t="s">
        <v>32</v>
      </c>
      <c r="F30" s="125" t="s">
        <v>650</v>
      </c>
      <c r="G30" s="111" t="s">
        <v>82</v>
      </c>
      <c r="H30" s="120" t="s">
        <v>277</v>
      </c>
      <c r="I30" s="130" t="s">
        <v>113</v>
      </c>
      <c r="J30" s="138" t="s">
        <v>403</v>
      </c>
      <c r="K30" s="141" t="s">
        <v>457</v>
      </c>
      <c r="L30" s="138"/>
      <c r="M30" s="139"/>
      <c r="N30" s="140"/>
    </row>
    <row r="31" spans="1:14" s="18" customFormat="1" ht="33.75" customHeight="1">
      <c r="A31" s="137"/>
      <c r="B31" s="15" t="s">
        <v>356</v>
      </c>
      <c r="C31" s="94" t="s">
        <v>198</v>
      </c>
      <c r="D31" s="110" t="s">
        <v>191</v>
      </c>
      <c r="E31" s="110" t="s">
        <v>32</v>
      </c>
      <c r="F31" s="125" t="s">
        <v>629</v>
      </c>
      <c r="G31" s="111" t="s">
        <v>192</v>
      </c>
      <c r="H31" s="120" t="s">
        <v>189</v>
      </c>
      <c r="I31" s="130" t="s">
        <v>190</v>
      </c>
      <c r="J31" s="138" t="s">
        <v>403</v>
      </c>
      <c r="K31" s="141" t="s">
        <v>404</v>
      </c>
      <c r="L31" s="138"/>
      <c r="M31" s="139"/>
      <c r="N31" s="140"/>
    </row>
    <row r="32" spans="1:14" s="18" customFormat="1" ht="33.75" customHeight="1">
      <c r="A32" s="137"/>
      <c r="B32" s="15" t="s">
        <v>363</v>
      </c>
      <c r="C32" s="94" t="s">
        <v>229</v>
      </c>
      <c r="D32" s="110" t="s">
        <v>80</v>
      </c>
      <c r="E32" s="110" t="s">
        <v>31</v>
      </c>
      <c r="F32" s="125" t="s">
        <v>628</v>
      </c>
      <c r="G32" s="111" t="s">
        <v>179</v>
      </c>
      <c r="H32" s="120" t="s">
        <v>55</v>
      </c>
      <c r="I32" s="130" t="s">
        <v>96</v>
      </c>
      <c r="J32" s="138" t="s">
        <v>463</v>
      </c>
      <c r="K32" s="138"/>
      <c r="L32" s="138"/>
      <c r="M32" s="139"/>
      <c r="N32" s="140"/>
    </row>
    <row r="33" spans="1:15" s="136" customFormat="1" ht="30" customHeight="1">
      <c r="A33" s="131"/>
      <c r="B33" s="131"/>
      <c r="C33" s="132" t="s">
        <v>70</v>
      </c>
      <c r="D33" s="132"/>
      <c r="E33" s="132"/>
      <c r="F33" s="133"/>
      <c r="G33" s="133"/>
      <c r="H33" s="131" t="s">
        <v>262</v>
      </c>
      <c r="I33" s="134"/>
      <c r="J33" s="131"/>
      <c r="K33" s="131"/>
      <c r="L33" s="135"/>
      <c r="M33" s="132"/>
      <c r="N33" s="132"/>
      <c r="O33" s="132"/>
    </row>
    <row r="34" spans="1:15" s="136" customFormat="1" ht="30" customHeight="1">
      <c r="A34" s="131"/>
      <c r="B34" s="131"/>
      <c r="C34" s="132" t="s">
        <v>71</v>
      </c>
      <c r="D34" s="132"/>
      <c r="E34" s="132"/>
      <c r="F34" s="133"/>
      <c r="G34" s="133"/>
      <c r="H34" s="133" t="s">
        <v>261</v>
      </c>
      <c r="I34" s="134"/>
      <c r="J34" s="131"/>
      <c r="K34" s="131"/>
      <c r="L34" s="135"/>
      <c r="M34" s="132"/>
      <c r="N34" s="132"/>
      <c r="O34" s="132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9">
    <mergeCell ref="A11:N11"/>
    <mergeCell ref="A20:N20"/>
    <mergeCell ref="B8:B10"/>
    <mergeCell ref="J9:K9"/>
    <mergeCell ref="D8:D10"/>
    <mergeCell ref="G8:G10"/>
    <mergeCell ref="J8:M8"/>
    <mergeCell ref="H8:H10"/>
    <mergeCell ref="F8:F10"/>
    <mergeCell ref="L9:M9"/>
    <mergeCell ref="A4:N4"/>
    <mergeCell ref="A3:N3"/>
    <mergeCell ref="N8:N10"/>
    <mergeCell ref="A6:N6"/>
    <mergeCell ref="A5:N5"/>
    <mergeCell ref="A8:A10"/>
    <mergeCell ref="C8:C10"/>
    <mergeCell ref="I8:I10"/>
    <mergeCell ref="E8:E10"/>
  </mergeCells>
  <printOptions horizontalCentered="1"/>
  <pageMargins left="0" right="0" top="0" bottom="0" header="0" footer="0"/>
  <pageSetup fitToHeight="1" fitToWidth="1" horizontalDpi="600" verticalDpi="600" orientation="portrait" paperSize="9" scale="80" r:id="rId2"/>
  <headerFooter alignWithMargins="0">
    <oddFooter>&amp;C&amp;D   &amp;T&amp;Rстр.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1"/>
  <sheetViews>
    <sheetView zoomScaleSheetLayoutView="70" zoomScalePageLayoutView="0" workbookViewId="0" topLeftCell="A1">
      <pane xSplit="9" ySplit="10" topLeftCell="J11" activePane="bottomRight" state="frozen"/>
      <selection pane="topLeft" activeCell="J21" sqref="J21:N21"/>
      <selection pane="topRight" activeCell="J21" sqref="J21:N21"/>
      <selection pane="bottomLeft" activeCell="J21" sqref="J21:N21"/>
      <selection pane="bottomRight" activeCell="J21" sqref="J21:N21"/>
    </sheetView>
  </sheetViews>
  <sheetFormatPr defaultColWidth="9.140625" defaultRowHeight="12.75"/>
  <cols>
    <col min="1" max="1" width="3.7109375" style="69" customWidth="1"/>
    <col min="2" max="2" width="4.7109375" style="69" customWidth="1"/>
    <col min="3" max="3" width="19.00390625" style="69" customWidth="1"/>
    <col min="4" max="4" width="7.421875" style="69" customWidth="1"/>
    <col min="5" max="5" width="4.8515625" style="69" customWidth="1"/>
    <col min="6" max="6" width="29.140625" style="69" customWidth="1"/>
    <col min="7" max="7" width="7.28125" style="69" customWidth="1"/>
    <col min="8" max="8" width="14.00390625" style="69" customWidth="1"/>
    <col min="9" max="9" width="14.7109375" style="69" customWidth="1"/>
    <col min="10" max="10" width="4.7109375" style="75" customWidth="1"/>
    <col min="11" max="11" width="7.7109375" style="76" customWidth="1"/>
    <col min="12" max="12" width="3.7109375" style="69" customWidth="1"/>
    <col min="13" max="13" width="4.7109375" style="75" customWidth="1"/>
    <col min="14" max="14" width="7.7109375" style="76" customWidth="1"/>
    <col min="15" max="15" width="3.7109375" style="69" customWidth="1"/>
    <col min="16" max="16" width="4.7109375" style="75" customWidth="1"/>
    <col min="17" max="17" width="7.7109375" style="76" customWidth="1"/>
    <col min="18" max="19" width="3.7109375" style="69" customWidth="1"/>
    <col min="20" max="20" width="6.7109375" style="69" customWidth="1"/>
    <col min="21" max="21" width="8.7109375" style="76" customWidth="1"/>
    <col min="22" max="22" width="6.7109375" style="69" customWidth="1"/>
    <col min="23" max="16384" width="9.140625" style="69" customWidth="1"/>
  </cols>
  <sheetData>
    <row r="1" spans="1:41" s="57" customFormat="1" ht="14.25">
      <c r="A1" s="56" t="s">
        <v>135</v>
      </c>
      <c r="C1" s="58"/>
      <c r="D1" s="56" t="s">
        <v>136</v>
      </c>
      <c r="E1" s="58"/>
      <c r="F1" s="58"/>
      <c r="G1" s="56" t="s">
        <v>137</v>
      </c>
      <c r="I1" s="58"/>
      <c r="J1" s="77"/>
      <c r="K1" s="59" t="s">
        <v>147</v>
      </c>
      <c r="L1" s="60"/>
      <c r="M1" s="77"/>
      <c r="N1" s="59" t="s">
        <v>148</v>
      </c>
      <c r="O1" s="60"/>
      <c r="P1" s="77"/>
      <c r="Q1" s="59" t="s">
        <v>149</v>
      </c>
      <c r="R1" s="60"/>
      <c r="S1" s="60"/>
      <c r="T1" s="60"/>
      <c r="U1" s="61" t="s">
        <v>150</v>
      </c>
      <c r="V1" s="60"/>
      <c r="Y1" s="62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O1" s="64"/>
    </row>
    <row r="2" spans="1:21" s="4" customFormat="1" ht="45" customHeight="1">
      <c r="A2" s="1"/>
      <c r="B2" s="1"/>
      <c r="C2" s="1"/>
      <c r="D2" s="1"/>
      <c r="E2" s="1"/>
      <c r="F2" s="1"/>
      <c r="G2" s="1"/>
      <c r="H2" s="1"/>
      <c r="I2" s="1"/>
      <c r="J2" s="65"/>
      <c r="K2" s="66"/>
      <c r="L2" s="3"/>
      <c r="M2" s="67"/>
      <c r="N2" s="66"/>
      <c r="O2" s="3"/>
      <c r="P2" s="67"/>
      <c r="Q2" s="66"/>
      <c r="R2" s="3"/>
      <c r="U2" s="68"/>
    </row>
    <row r="3" spans="1:22" ht="32.25" customHeight="1">
      <c r="A3" s="166" t="s">
        <v>260</v>
      </c>
      <c r="B3" s="166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</row>
    <row r="4" spans="1:22" s="39" customFormat="1" ht="15.75" customHeight="1">
      <c r="A4" s="155" t="s">
        <v>72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</row>
    <row r="5" spans="1:22" s="40" customFormat="1" ht="15.75" customHeight="1">
      <c r="A5" s="156" t="s">
        <v>73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</row>
    <row r="6" spans="1:22" s="41" customFormat="1" ht="15.75" customHeight="1">
      <c r="A6" s="164" t="s">
        <v>420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</row>
    <row r="7" spans="1:22" ht="15" customHeight="1">
      <c r="A7" s="157" t="s">
        <v>441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</row>
    <row r="8" spans="1:22" s="11" customFormat="1" ht="15" customHeight="1">
      <c r="A8" s="88" t="s">
        <v>265</v>
      </c>
      <c r="B8" s="8"/>
      <c r="C8" s="9"/>
      <c r="D8" s="9"/>
      <c r="E8" s="9"/>
      <c r="F8" s="9"/>
      <c r="G8" s="9"/>
      <c r="H8" s="10"/>
      <c r="I8" s="8"/>
      <c r="J8" s="70"/>
      <c r="K8" s="71"/>
      <c r="M8" s="70"/>
      <c r="N8" s="72"/>
      <c r="P8" s="70"/>
      <c r="Q8" s="72"/>
      <c r="U8" s="72"/>
      <c r="V8" s="89" t="s">
        <v>419</v>
      </c>
    </row>
    <row r="9" spans="1:22" s="73" customFormat="1" ht="19.5" customHeight="1">
      <c r="A9" s="162" t="s">
        <v>68</v>
      </c>
      <c r="B9" s="160" t="s">
        <v>129</v>
      </c>
      <c r="C9" s="158" t="s">
        <v>145</v>
      </c>
      <c r="D9" s="158" t="s">
        <v>130</v>
      </c>
      <c r="E9" s="162" t="s">
        <v>74</v>
      </c>
      <c r="F9" s="158" t="s">
        <v>146</v>
      </c>
      <c r="G9" s="158" t="s">
        <v>130</v>
      </c>
      <c r="H9" s="158" t="s">
        <v>30</v>
      </c>
      <c r="I9" s="158" t="s">
        <v>75</v>
      </c>
      <c r="J9" s="165" t="s">
        <v>443</v>
      </c>
      <c r="K9" s="165"/>
      <c r="L9" s="165"/>
      <c r="M9" s="165" t="s">
        <v>152</v>
      </c>
      <c r="N9" s="165"/>
      <c r="O9" s="165"/>
      <c r="P9" s="165" t="s">
        <v>442</v>
      </c>
      <c r="Q9" s="165"/>
      <c r="R9" s="165"/>
      <c r="S9" s="160" t="s">
        <v>76</v>
      </c>
      <c r="T9" s="162" t="s">
        <v>77</v>
      </c>
      <c r="U9" s="168" t="s">
        <v>151</v>
      </c>
      <c r="V9" s="158" t="s">
        <v>142</v>
      </c>
    </row>
    <row r="10" spans="1:22" s="73" customFormat="1" ht="39.75" customHeight="1">
      <c r="A10" s="163"/>
      <c r="B10" s="161"/>
      <c r="C10" s="159"/>
      <c r="D10" s="159"/>
      <c r="E10" s="163"/>
      <c r="F10" s="159"/>
      <c r="G10" s="159"/>
      <c r="H10" s="159"/>
      <c r="I10" s="159"/>
      <c r="J10" s="96" t="s">
        <v>101</v>
      </c>
      <c r="K10" s="97" t="s">
        <v>69</v>
      </c>
      <c r="L10" s="98" t="s">
        <v>68</v>
      </c>
      <c r="M10" s="96" t="s">
        <v>101</v>
      </c>
      <c r="N10" s="97" t="s">
        <v>69</v>
      </c>
      <c r="O10" s="98" t="s">
        <v>68</v>
      </c>
      <c r="P10" s="96" t="s">
        <v>101</v>
      </c>
      <c r="Q10" s="97" t="s">
        <v>69</v>
      </c>
      <c r="R10" s="98" t="s">
        <v>68</v>
      </c>
      <c r="S10" s="161"/>
      <c r="T10" s="163"/>
      <c r="U10" s="169"/>
      <c r="V10" s="159"/>
    </row>
    <row r="11" spans="1:22" s="74" customFormat="1" ht="33.75" customHeight="1">
      <c r="A11" s="137">
        <f>RANK(U11,U$10:U$21,0)</f>
        <v>1</v>
      </c>
      <c r="B11" s="15" t="s">
        <v>304</v>
      </c>
      <c r="C11" s="94" t="s">
        <v>200</v>
      </c>
      <c r="D11" s="110" t="s">
        <v>123</v>
      </c>
      <c r="E11" s="110" t="s">
        <v>32</v>
      </c>
      <c r="F11" s="125" t="s">
        <v>519</v>
      </c>
      <c r="G11" s="111" t="s">
        <v>247</v>
      </c>
      <c r="H11" s="120" t="s">
        <v>444</v>
      </c>
      <c r="I11" s="120" t="s">
        <v>112</v>
      </c>
      <c r="J11" s="100">
        <v>192</v>
      </c>
      <c r="K11" s="101">
        <f aca="true" t="shared" si="0" ref="K11:K18">J11/3.4</f>
        <v>56.470588235294116</v>
      </c>
      <c r="L11" s="102">
        <f aca="true" t="shared" si="1" ref="L11:L18">RANK(K11,K$11:K$19,0)</f>
        <v>1</v>
      </c>
      <c r="M11" s="100">
        <v>189</v>
      </c>
      <c r="N11" s="101">
        <f aca="true" t="shared" si="2" ref="N11:N18">M11/3.4</f>
        <v>55.588235294117645</v>
      </c>
      <c r="O11" s="102">
        <f aca="true" t="shared" si="3" ref="O11:O18">RANK(N11,N$11:N$19,0)</f>
        <v>1</v>
      </c>
      <c r="P11" s="100">
        <v>193</v>
      </c>
      <c r="Q11" s="101">
        <f aca="true" t="shared" si="4" ref="Q11:Q18">P11/3.4</f>
        <v>56.76470588235294</v>
      </c>
      <c r="R11" s="102">
        <f aca="true" t="shared" si="5" ref="R11:R18">RANK(Q11,Q$11:Q$19,0)</f>
        <v>1</v>
      </c>
      <c r="S11" s="103"/>
      <c r="T11" s="104">
        <f aca="true" t="shared" si="6" ref="T11:T18">J11+M11+P11</f>
        <v>574</v>
      </c>
      <c r="U11" s="101">
        <f aca="true" t="shared" si="7" ref="U11:U18">T11/3.4/3</f>
        <v>56.274509803921575</v>
      </c>
      <c r="V11" s="105">
        <v>2</v>
      </c>
    </row>
    <row r="12" spans="1:22" s="74" customFormat="1" ht="33.75" customHeight="1">
      <c r="A12" s="137">
        <f>RANK(U12,U$11:U$19,0)</f>
        <v>2</v>
      </c>
      <c r="B12" s="15" t="s">
        <v>349</v>
      </c>
      <c r="C12" s="94" t="s">
        <v>259</v>
      </c>
      <c r="D12" s="110" t="s">
        <v>87</v>
      </c>
      <c r="E12" s="110" t="s">
        <v>41</v>
      </c>
      <c r="F12" s="125" t="s">
        <v>514</v>
      </c>
      <c r="G12" s="111" t="s">
        <v>91</v>
      </c>
      <c r="H12" s="120" t="s">
        <v>52</v>
      </c>
      <c r="I12" s="120" t="s">
        <v>159</v>
      </c>
      <c r="J12" s="100">
        <v>191</v>
      </c>
      <c r="K12" s="101">
        <f t="shared" si="0"/>
        <v>56.1764705882353</v>
      </c>
      <c r="L12" s="102">
        <f t="shared" si="1"/>
        <v>2</v>
      </c>
      <c r="M12" s="100">
        <v>188</v>
      </c>
      <c r="N12" s="101">
        <f t="shared" si="2"/>
        <v>55.294117647058826</v>
      </c>
      <c r="O12" s="102">
        <f t="shared" si="3"/>
        <v>2</v>
      </c>
      <c r="P12" s="100">
        <v>189</v>
      </c>
      <c r="Q12" s="101">
        <f t="shared" si="4"/>
        <v>55.588235294117645</v>
      </c>
      <c r="R12" s="102">
        <f t="shared" si="5"/>
        <v>3</v>
      </c>
      <c r="S12" s="103"/>
      <c r="T12" s="104">
        <f t="shared" si="6"/>
        <v>568</v>
      </c>
      <c r="U12" s="101">
        <f t="shared" si="7"/>
        <v>55.68627450980392</v>
      </c>
      <c r="V12" s="105">
        <v>3</v>
      </c>
    </row>
    <row r="13" spans="1:22" s="74" customFormat="1" ht="33.75" customHeight="1">
      <c r="A13" s="137">
        <f aca="true" t="shared" si="8" ref="A13:A18">RANK(U13,U$10:U$21,0)</f>
        <v>3</v>
      </c>
      <c r="B13" s="15" t="s">
        <v>312</v>
      </c>
      <c r="C13" s="94" t="s">
        <v>249</v>
      </c>
      <c r="D13" s="110" t="s">
        <v>162</v>
      </c>
      <c r="E13" s="110" t="s">
        <v>32</v>
      </c>
      <c r="F13" s="125" t="s">
        <v>515</v>
      </c>
      <c r="G13" s="111" t="s">
        <v>163</v>
      </c>
      <c r="H13" s="120" t="s">
        <v>42</v>
      </c>
      <c r="I13" s="120" t="s">
        <v>124</v>
      </c>
      <c r="J13" s="100">
        <v>185</v>
      </c>
      <c r="K13" s="101">
        <f t="shared" si="0"/>
        <v>54.411764705882355</v>
      </c>
      <c r="L13" s="102">
        <f t="shared" si="1"/>
        <v>4</v>
      </c>
      <c r="M13" s="100">
        <v>187</v>
      </c>
      <c r="N13" s="101">
        <f t="shared" si="2"/>
        <v>55</v>
      </c>
      <c r="O13" s="102">
        <f t="shared" si="3"/>
        <v>3</v>
      </c>
      <c r="P13" s="100">
        <v>193</v>
      </c>
      <c r="Q13" s="101">
        <f t="shared" si="4"/>
        <v>56.76470588235294</v>
      </c>
      <c r="R13" s="102">
        <f t="shared" si="5"/>
        <v>1</v>
      </c>
      <c r="S13" s="103"/>
      <c r="T13" s="104">
        <f t="shared" si="6"/>
        <v>565</v>
      </c>
      <c r="U13" s="101">
        <f t="shared" si="7"/>
        <v>55.392156862745104</v>
      </c>
      <c r="V13" s="105">
        <v>3</v>
      </c>
    </row>
    <row r="14" spans="1:22" s="74" customFormat="1" ht="33.75" customHeight="1">
      <c r="A14" s="137">
        <f t="shared" si="8"/>
        <v>4</v>
      </c>
      <c r="B14" s="15" t="s">
        <v>305</v>
      </c>
      <c r="C14" s="94" t="s">
        <v>200</v>
      </c>
      <c r="D14" s="110" t="s">
        <v>123</v>
      </c>
      <c r="E14" s="110" t="s">
        <v>32</v>
      </c>
      <c r="F14" s="125" t="s">
        <v>520</v>
      </c>
      <c r="G14" s="111" t="s">
        <v>111</v>
      </c>
      <c r="H14" s="120" t="s">
        <v>154</v>
      </c>
      <c r="I14" s="120" t="s">
        <v>112</v>
      </c>
      <c r="J14" s="100">
        <v>188</v>
      </c>
      <c r="K14" s="101">
        <f t="shared" si="0"/>
        <v>55.294117647058826</v>
      </c>
      <c r="L14" s="102">
        <f t="shared" si="1"/>
        <v>3</v>
      </c>
      <c r="M14" s="100">
        <v>179</v>
      </c>
      <c r="N14" s="101">
        <f t="shared" si="2"/>
        <v>52.64705882352941</v>
      </c>
      <c r="O14" s="102">
        <f t="shared" si="3"/>
        <v>4</v>
      </c>
      <c r="P14" s="100">
        <v>179</v>
      </c>
      <c r="Q14" s="101">
        <f t="shared" si="4"/>
        <v>52.64705882352941</v>
      </c>
      <c r="R14" s="102">
        <f t="shared" si="5"/>
        <v>6</v>
      </c>
      <c r="S14" s="103"/>
      <c r="T14" s="104">
        <f t="shared" si="6"/>
        <v>546</v>
      </c>
      <c r="U14" s="101">
        <f t="shared" si="7"/>
        <v>53.529411764705884</v>
      </c>
      <c r="V14" s="105"/>
    </row>
    <row r="15" spans="1:24" s="74" customFormat="1" ht="33.75" customHeight="1">
      <c r="A15" s="137">
        <f t="shared" si="8"/>
        <v>5</v>
      </c>
      <c r="B15" s="15" t="s">
        <v>313</v>
      </c>
      <c r="C15" s="94" t="s">
        <v>243</v>
      </c>
      <c r="D15" s="110" t="s">
        <v>126</v>
      </c>
      <c r="E15" s="110" t="s">
        <v>39</v>
      </c>
      <c r="F15" s="125" t="s">
        <v>517</v>
      </c>
      <c r="G15" s="111" t="s">
        <v>98</v>
      </c>
      <c r="H15" s="120" t="s">
        <v>42</v>
      </c>
      <c r="I15" s="120" t="s">
        <v>124</v>
      </c>
      <c r="J15" s="100">
        <v>182</v>
      </c>
      <c r="K15" s="101">
        <f t="shared" si="0"/>
        <v>53.529411764705884</v>
      </c>
      <c r="L15" s="102">
        <f t="shared" si="1"/>
        <v>5</v>
      </c>
      <c r="M15" s="100">
        <v>175</v>
      </c>
      <c r="N15" s="101">
        <f t="shared" si="2"/>
        <v>51.470588235294116</v>
      </c>
      <c r="O15" s="102">
        <f t="shared" si="3"/>
        <v>5</v>
      </c>
      <c r="P15" s="100">
        <v>174</v>
      </c>
      <c r="Q15" s="101">
        <f t="shared" si="4"/>
        <v>51.1764705882353</v>
      </c>
      <c r="R15" s="102">
        <f t="shared" si="5"/>
        <v>7</v>
      </c>
      <c r="S15" s="103"/>
      <c r="T15" s="104">
        <f t="shared" si="6"/>
        <v>531</v>
      </c>
      <c r="U15" s="101">
        <f t="shared" si="7"/>
        <v>52.05882352941177</v>
      </c>
      <c r="V15" s="105"/>
      <c r="X15" s="74" t="s">
        <v>466</v>
      </c>
    </row>
    <row r="16" spans="1:22" s="74" customFormat="1" ht="33.75" customHeight="1">
      <c r="A16" s="137">
        <f t="shared" si="8"/>
        <v>6</v>
      </c>
      <c r="B16" s="15" t="s">
        <v>314</v>
      </c>
      <c r="C16" s="94" t="s">
        <v>245</v>
      </c>
      <c r="D16" s="110" t="s">
        <v>85</v>
      </c>
      <c r="E16" s="110" t="s">
        <v>32</v>
      </c>
      <c r="F16" s="125" t="s">
        <v>518</v>
      </c>
      <c r="G16" s="111" t="s">
        <v>62</v>
      </c>
      <c r="H16" s="120" t="s">
        <v>42</v>
      </c>
      <c r="I16" s="120" t="s">
        <v>124</v>
      </c>
      <c r="J16" s="100">
        <v>174</v>
      </c>
      <c r="K16" s="101">
        <f t="shared" si="0"/>
        <v>51.1764705882353</v>
      </c>
      <c r="L16" s="102">
        <f t="shared" si="1"/>
        <v>6</v>
      </c>
      <c r="M16" s="100">
        <v>169</v>
      </c>
      <c r="N16" s="101">
        <f t="shared" si="2"/>
        <v>49.70588235294118</v>
      </c>
      <c r="O16" s="102">
        <f t="shared" si="3"/>
        <v>6</v>
      </c>
      <c r="P16" s="100">
        <v>183</v>
      </c>
      <c r="Q16" s="101">
        <f t="shared" si="4"/>
        <v>53.82352941176471</v>
      </c>
      <c r="R16" s="102">
        <f t="shared" si="5"/>
        <v>5</v>
      </c>
      <c r="S16" s="103"/>
      <c r="T16" s="104">
        <f t="shared" si="6"/>
        <v>526</v>
      </c>
      <c r="U16" s="101">
        <f t="shared" si="7"/>
        <v>51.568627450980394</v>
      </c>
      <c r="V16" s="105"/>
    </row>
    <row r="17" spans="1:22" s="74" customFormat="1" ht="33.75" customHeight="1">
      <c r="A17" s="137">
        <f t="shared" si="8"/>
        <v>7</v>
      </c>
      <c r="B17" s="15" t="s">
        <v>318</v>
      </c>
      <c r="C17" s="94" t="s">
        <v>251</v>
      </c>
      <c r="D17" s="110" t="s">
        <v>158</v>
      </c>
      <c r="E17" s="110" t="s">
        <v>32</v>
      </c>
      <c r="F17" s="125" t="s">
        <v>516</v>
      </c>
      <c r="G17" s="111" t="s">
        <v>57</v>
      </c>
      <c r="H17" s="120" t="s">
        <v>42</v>
      </c>
      <c r="I17" s="120" t="s">
        <v>124</v>
      </c>
      <c r="J17" s="100">
        <v>172</v>
      </c>
      <c r="K17" s="101">
        <f t="shared" si="0"/>
        <v>50.588235294117645</v>
      </c>
      <c r="L17" s="102">
        <f t="shared" si="1"/>
        <v>7</v>
      </c>
      <c r="M17" s="100">
        <v>162</v>
      </c>
      <c r="N17" s="101">
        <f t="shared" si="2"/>
        <v>47.64705882352941</v>
      </c>
      <c r="O17" s="102">
        <f t="shared" si="3"/>
        <v>7</v>
      </c>
      <c r="P17" s="100">
        <v>185</v>
      </c>
      <c r="Q17" s="101">
        <f t="shared" si="4"/>
        <v>54.411764705882355</v>
      </c>
      <c r="R17" s="102">
        <f t="shared" si="5"/>
        <v>4</v>
      </c>
      <c r="S17" s="103"/>
      <c r="T17" s="104">
        <f t="shared" si="6"/>
        <v>519</v>
      </c>
      <c r="U17" s="101">
        <f t="shared" si="7"/>
        <v>50.88235294117647</v>
      </c>
      <c r="V17" s="105"/>
    </row>
    <row r="18" spans="1:22" s="74" customFormat="1" ht="33.75" customHeight="1">
      <c r="A18" s="137">
        <f t="shared" si="8"/>
        <v>8</v>
      </c>
      <c r="B18" s="15" t="s">
        <v>317</v>
      </c>
      <c r="C18" s="94" t="s">
        <v>246</v>
      </c>
      <c r="D18" s="110" t="s">
        <v>162</v>
      </c>
      <c r="E18" s="110" t="s">
        <v>32</v>
      </c>
      <c r="F18" s="125" t="s">
        <v>521</v>
      </c>
      <c r="G18" s="111" t="s">
        <v>59</v>
      </c>
      <c r="H18" s="120" t="s">
        <v>42</v>
      </c>
      <c r="I18" s="120" t="s">
        <v>124</v>
      </c>
      <c r="J18" s="100">
        <v>146</v>
      </c>
      <c r="K18" s="101">
        <f t="shared" si="0"/>
        <v>42.94117647058824</v>
      </c>
      <c r="L18" s="102">
        <f t="shared" si="1"/>
        <v>8</v>
      </c>
      <c r="M18" s="100">
        <v>148</v>
      </c>
      <c r="N18" s="101">
        <f t="shared" si="2"/>
        <v>43.529411764705884</v>
      </c>
      <c r="O18" s="102">
        <f t="shared" si="3"/>
        <v>8</v>
      </c>
      <c r="P18" s="100">
        <v>167</v>
      </c>
      <c r="Q18" s="101">
        <f t="shared" si="4"/>
        <v>49.11764705882353</v>
      </c>
      <c r="R18" s="102">
        <f t="shared" si="5"/>
        <v>8</v>
      </c>
      <c r="S18" s="103"/>
      <c r="T18" s="104">
        <f t="shared" si="6"/>
        <v>461</v>
      </c>
      <c r="U18" s="101">
        <f t="shared" si="7"/>
        <v>45.19607843137255</v>
      </c>
      <c r="V18" s="105"/>
    </row>
    <row r="19" spans="1:22" s="74" customFormat="1" ht="33.75" customHeight="1">
      <c r="A19" s="137"/>
      <c r="B19" s="15" t="s">
        <v>330</v>
      </c>
      <c r="C19" s="94" t="s">
        <v>337</v>
      </c>
      <c r="D19" s="110" t="s">
        <v>164</v>
      </c>
      <c r="E19" s="110" t="s">
        <v>41</v>
      </c>
      <c r="F19" s="117" t="s">
        <v>29</v>
      </c>
      <c r="G19" s="114" t="s">
        <v>331</v>
      </c>
      <c r="H19" s="120" t="s">
        <v>453</v>
      </c>
      <c r="I19" s="122" t="s">
        <v>335</v>
      </c>
      <c r="J19" s="100"/>
      <c r="K19" s="101"/>
      <c r="L19" s="102"/>
      <c r="M19" s="100"/>
      <c r="N19" s="101"/>
      <c r="O19" s="102"/>
      <c r="P19" s="100"/>
      <c r="Q19" s="101"/>
      <c r="R19" s="102"/>
      <c r="S19" s="103">
        <v>3</v>
      </c>
      <c r="T19" s="104"/>
      <c r="U19" s="101" t="s">
        <v>403</v>
      </c>
      <c r="V19" s="105"/>
    </row>
    <row r="20" spans="1:27" s="136" customFormat="1" ht="30" customHeight="1">
      <c r="A20" s="131"/>
      <c r="B20" s="131"/>
      <c r="C20" s="132" t="s">
        <v>70</v>
      </c>
      <c r="D20" s="132"/>
      <c r="E20" s="132"/>
      <c r="F20" s="133"/>
      <c r="G20" s="133"/>
      <c r="H20" s="131" t="s">
        <v>262</v>
      </c>
      <c r="I20" s="134"/>
      <c r="J20" s="131"/>
      <c r="K20" s="131"/>
      <c r="L20" s="135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</row>
    <row r="21" spans="1:27" s="136" customFormat="1" ht="30" customHeight="1">
      <c r="A21" s="131"/>
      <c r="B21" s="131"/>
      <c r="C21" s="132" t="s">
        <v>71</v>
      </c>
      <c r="D21" s="132"/>
      <c r="E21" s="132"/>
      <c r="F21" s="133"/>
      <c r="G21" s="133"/>
      <c r="H21" s="133" t="s">
        <v>261</v>
      </c>
      <c r="I21" s="134"/>
      <c r="J21" s="131"/>
      <c r="K21" s="131"/>
      <c r="L21" s="135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21">
    <mergeCell ref="A3:V3"/>
    <mergeCell ref="U9:U10"/>
    <mergeCell ref="V9:V10"/>
    <mergeCell ref="C9:C10"/>
    <mergeCell ref="M9:O9"/>
    <mergeCell ref="T9:T10"/>
    <mergeCell ref="I9:I10"/>
    <mergeCell ref="J9:L9"/>
    <mergeCell ref="H9:H10"/>
    <mergeCell ref="A4:V4"/>
    <mergeCell ref="B9:B10"/>
    <mergeCell ref="E9:E10"/>
    <mergeCell ref="A9:A10"/>
    <mergeCell ref="G9:G10"/>
    <mergeCell ref="A6:V6"/>
    <mergeCell ref="F9:F10"/>
    <mergeCell ref="P9:R9"/>
    <mergeCell ref="A7:V7"/>
    <mergeCell ref="A5:V5"/>
    <mergeCell ref="D9:D10"/>
    <mergeCell ref="S9:S10"/>
  </mergeCells>
  <printOptions horizontalCentered="1"/>
  <pageMargins left="0" right="0" top="0" bottom="0" header="0" footer="0"/>
  <pageSetup fitToHeight="0" fitToWidth="1" horizontalDpi="600" verticalDpi="600" orientation="landscape" paperSize="9" scale="82" r:id="rId2"/>
  <headerFooter alignWithMargins="0">
    <oddFooter>&amp;C&amp;D   &amp;T&amp;Rстр.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1"/>
  <sheetViews>
    <sheetView zoomScaleSheetLayoutView="70" workbookViewId="0" topLeftCell="A1">
      <pane xSplit="9" ySplit="10" topLeftCell="K11" activePane="bottomRight" state="frozen"/>
      <selection pane="topLeft" activeCell="J21" sqref="J21:N21"/>
      <selection pane="topRight" activeCell="J21" sqref="J21:N21"/>
      <selection pane="bottomLeft" activeCell="J21" sqref="J21:N21"/>
      <selection pane="bottomRight" activeCell="J21" sqref="J21:N21"/>
    </sheetView>
  </sheetViews>
  <sheetFormatPr defaultColWidth="9.140625" defaultRowHeight="12.75"/>
  <cols>
    <col min="1" max="1" width="3.7109375" style="69" customWidth="1"/>
    <col min="2" max="2" width="4.7109375" style="69" customWidth="1"/>
    <col min="3" max="3" width="19.00390625" style="69" customWidth="1"/>
    <col min="4" max="4" width="7.421875" style="69" customWidth="1"/>
    <col min="5" max="5" width="4.8515625" style="69" customWidth="1"/>
    <col min="6" max="6" width="29.140625" style="69" customWidth="1"/>
    <col min="7" max="7" width="7.28125" style="69" customWidth="1"/>
    <col min="8" max="8" width="14.00390625" style="69" customWidth="1"/>
    <col min="9" max="9" width="14.7109375" style="69" customWidth="1"/>
    <col min="10" max="10" width="4.7109375" style="75" customWidth="1"/>
    <col min="11" max="11" width="7.7109375" style="76" customWidth="1"/>
    <col min="12" max="12" width="3.7109375" style="69" customWidth="1"/>
    <col min="13" max="13" width="4.7109375" style="75" customWidth="1"/>
    <col min="14" max="14" width="7.7109375" style="76" customWidth="1"/>
    <col min="15" max="15" width="3.7109375" style="69" customWidth="1"/>
    <col min="16" max="16" width="4.7109375" style="75" customWidth="1"/>
    <col min="17" max="17" width="7.7109375" style="76" customWidth="1"/>
    <col min="18" max="19" width="3.7109375" style="69" customWidth="1"/>
    <col min="20" max="20" width="6.7109375" style="69" customWidth="1"/>
    <col min="21" max="21" width="8.7109375" style="76" customWidth="1"/>
    <col min="22" max="22" width="6.7109375" style="69" customWidth="1"/>
    <col min="23" max="16384" width="9.140625" style="69" customWidth="1"/>
  </cols>
  <sheetData>
    <row r="1" spans="1:41" s="57" customFormat="1" ht="14.25">
      <c r="A1" s="56" t="s">
        <v>135</v>
      </c>
      <c r="C1" s="58"/>
      <c r="D1" s="56" t="s">
        <v>136</v>
      </c>
      <c r="E1" s="58"/>
      <c r="F1" s="58"/>
      <c r="G1" s="56" t="s">
        <v>137</v>
      </c>
      <c r="I1" s="58"/>
      <c r="J1" s="77"/>
      <c r="K1" s="59" t="s">
        <v>147</v>
      </c>
      <c r="L1" s="60"/>
      <c r="M1" s="77"/>
      <c r="N1" s="59" t="s">
        <v>148</v>
      </c>
      <c r="O1" s="60"/>
      <c r="P1" s="77"/>
      <c r="Q1" s="59" t="s">
        <v>149</v>
      </c>
      <c r="R1" s="60"/>
      <c r="S1" s="60"/>
      <c r="T1" s="60"/>
      <c r="U1" s="61" t="s">
        <v>150</v>
      </c>
      <c r="V1" s="60"/>
      <c r="Y1" s="62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O1" s="64"/>
    </row>
    <row r="2" spans="1:21" s="4" customFormat="1" ht="45" customHeight="1">
      <c r="A2" s="1"/>
      <c r="B2" s="1"/>
      <c r="C2" s="1"/>
      <c r="D2" s="1"/>
      <c r="E2" s="1"/>
      <c r="F2" s="1"/>
      <c r="G2" s="1"/>
      <c r="H2" s="1"/>
      <c r="I2" s="1"/>
      <c r="J2" s="65"/>
      <c r="K2" s="66"/>
      <c r="L2" s="3"/>
      <c r="M2" s="67"/>
      <c r="N2" s="66"/>
      <c r="O2" s="3"/>
      <c r="P2" s="67"/>
      <c r="Q2" s="66"/>
      <c r="R2" s="3"/>
      <c r="U2" s="68"/>
    </row>
    <row r="3" spans="1:22" ht="32.25" customHeight="1">
      <c r="A3" s="166" t="s">
        <v>260</v>
      </c>
      <c r="B3" s="166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</row>
    <row r="4" spans="1:22" s="39" customFormat="1" ht="15.75" customHeight="1">
      <c r="A4" s="155" t="s">
        <v>72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</row>
    <row r="5" spans="1:22" s="40" customFormat="1" ht="15.75" customHeight="1">
      <c r="A5" s="156" t="s">
        <v>73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</row>
    <row r="6" spans="1:22" s="41" customFormat="1" ht="15.75" customHeight="1">
      <c r="A6" s="164" t="s">
        <v>464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</row>
    <row r="7" spans="1:22" ht="15" customHeight="1">
      <c r="A7" s="157" t="s">
        <v>446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</row>
    <row r="8" spans="1:22" s="11" customFormat="1" ht="15" customHeight="1">
      <c r="A8" s="88" t="s">
        <v>265</v>
      </c>
      <c r="B8" s="8"/>
      <c r="C8" s="9"/>
      <c r="D8" s="9"/>
      <c r="E8" s="9"/>
      <c r="F8" s="9"/>
      <c r="G8" s="9"/>
      <c r="H8" s="10"/>
      <c r="I8" s="8"/>
      <c r="J8" s="70"/>
      <c r="K8" s="71"/>
      <c r="M8" s="70"/>
      <c r="N8" s="72"/>
      <c r="P8" s="70"/>
      <c r="Q8" s="72"/>
      <c r="U8" s="72"/>
      <c r="V8" s="89" t="s">
        <v>462</v>
      </c>
    </row>
    <row r="9" spans="1:22" s="73" customFormat="1" ht="19.5" customHeight="1">
      <c r="A9" s="162" t="s">
        <v>68</v>
      </c>
      <c r="B9" s="160" t="s">
        <v>129</v>
      </c>
      <c r="C9" s="158" t="s">
        <v>145</v>
      </c>
      <c r="D9" s="158" t="s">
        <v>130</v>
      </c>
      <c r="E9" s="162" t="s">
        <v>74</v>
      </c>
      <c r="F9" s="158" t="s">
        <v>146</v>
      </c>
      <c r="G9" s="158" t="s">
        <v>130</v>
      </c>
      <c r="H9" s="158" t="s">
        <v>30</v>
      </c>
      <c r="I9" s="158" t="s">
        <v>75</v>
      </c>
      <c r="J9" s="165" t="s">
        <v>443</v>
      </c>
      <c r="K9" s="165"/>
      <c r="L9" s="165"/>
      <c r="M9" s="165" t="s">
        <v>152</v>
      </c>
      <c r="N9" s="165"/>
      <c r="O9" s="165"/>
      <c r="P9" s="165" t="s">
        <v>442</v>
      </c>
      <c r="Q9" s="165"/>
      <c r="R9" s="165"/>
      <c r="S9" s="160" t="s">
        <v>76</v>
      </c>
      <c r="T9" s="162" t="s">
        <v>77</v>
      </c>
      <c r="U9" s="168" t="s">
        <v>151</v>
      </c>
      <c r="V9" s="158" t="s">
        <v>142</v>
      </c>
    </row>
    <row r="10" spans="1:22" s="73" customFormat="1" ht="39.75" customHeight="1">
      <c r="A10" s="163"/>
      <c r="B10" s="161"/>
      <c r="C10" s="159"/>
      <c r="D10" s="159"/>
      <c r="E10" s="163"/>
      <c r="F10" s="159"/>
      <c r="G10" s="159"/>
      <c r="H10" s="159"/>
      <c r="I10" s="159"/>
      <c r="J10" s="96" t="s">
        <v>101</v>
      </c>
      <c r="K10" s="97" t="s">
        <v>69</v>
      </c>
      <c r="L10" s="98" t="s">
        <v>68</v>
      </c>
      <c r="M10" s="96" t="s">
        <v>101</v>
      </c>
      <c r="N10" s="97" t="s">
        <v>69</v>
      </c>
      <c r="O10" s="98" t="s">
        <v>68</v>
      </c>
      <c r="P10" s="96" t="s">
        <v>101</v>
      </c>
      <c r="Q10" s="97" t="s">
        <v>69</v>
      </c>
      <c r="R10" s="98" t="s">
        <v>68</v>
      </c>
      <c r="S10" s="161"/>
      <c r="T10" s="163"/>
      <c r="U10" s="169"/>
      <c r="V10" s="159"/>
    </row>
    <row r="11" spans="1:22" s="74" customFormat="1" ht="30" customHeight="1">
      <c r="A11" s="137">
        <f>RANK(U11,U$11:U$19,0)</f>
        <v>1</v>
      </c>
      <c r="B11" s="15" t="s">
        <v>349</v>
      </c>
      <c r="C11" s="94" t="s">
        <v>259</v>
      </c>
      <c r="D11" s="110" t="s">
        <v>87</v>
      </c>
      <c r="E11" s="110" t="s">
        <v>41</v>
      </c>
      <c r="F11" s="125" t="s">
        <v>514</v>
      </c>
      <c r="G11" s="111" t="s">
        <v>91</v>
      </c>
      <c r="H11" s="120" t="s">
        <v>52</v>
      </c>
      <c r="I11" s="120" t="s">
        <v>159</v>
      </c>
      <c r="J11" s="100">
        <v>223</v>
      </c>
      <c r="K11" s="101">
        <f>J11/3.7</f>
        <v>60.27027027027027</v>
      </c>
      <c r="L11" s="102">
        <f>RANK(K11,K$11:K$19,0)</f>
        <v>1</v>
      </c>
      <c r="M11" s="100">
        <v>220</v>
      </c>
      <c r="N11" s="101">
        <f>M11/3.7</f>
        <v>59.45945945945946</v>
      </c>
      <c r="O11" s="102">
        <f>RANK(N11,N$11:N$19,0)</f>
        <v>1</v>
      </c>
      <c r="P11" s="100">
        <v>236</v>
      </c>
      <c r="Q11" s="101">
        <f>P11/3.7</f>
        <v>63.78378378378378</v>
      </c>
      <c r="R11" s="102">
        <f>RANK(Q11,Q$11:Q$19,0)</f>
        <v>1</v>
      </c>
      <c r="S11" s="103"/>
      <c r="T11" s="104">
        <f>J11+M11+P11</f>
        <v>679</v>
      </c>
      <c r="U11" s="101">
        <f>T11/3.7/3</f>
        <v>61.171171171171174</v>
      </c>
      <c r="V11" s="105">
        <v>1</v>
      </c>
    </row>
    <row r="12" spans="1:22" s="74" customFormat="1" ht="30" customHeight="1">
      <c r="A12" s="137">
        <f>RANK(U12,U$10:U$21,0)</f>
        <v>2</v>
      </c>
      <c r="B12" s="15" t="s">
        <v>312</v>
      </c>
      <c r="C12" s="94" t="s">
        <v>249</v>
      </c>
      <c r="D12" s="110" t="s">
        <v>162</v>
      </c>
      <c r="E12" s="110" t="s">
        <v>32</v>
      </c>
      <c r="F12" s="125" t="s">
        <v>515</v>
      </c>
      <c r="G12" s="111" t="s">
        <v>163</v>
      </c>
      <c r="H12" s="120" t="s">
        <v>42</v>
      </c>
      <c r="I12" s="120" t="s">
        <v>124</v>
      </c>
      <c r="J12" s="100">
        <v>199</v>
      </c>
      <c r="K12" s="101">
        <f>J12/3.7</f>
        <v>53.78378378378378</v>
      </c>
      <c r="L12" s="102">
        <f>RANK(K12,K$11:K$19,0)</f>
        <v>2</v>
      </c>
      <c r="M12" s="100">
        <v>188</v>
      </c>
      <c r="N12" s="101">
        <f>M12/3.7</f>
        <v>50.81081081081081</v>
      </c>
      <c r="O12" s="102">
        <f>RANK(N12,N$11:N$19,0)</f>
        <v>2</v>
      </c>
      <c r="P12" s="100">
        <v>198</v>
      </c>
      <c r="Q12" s="101">
        <f>P12/3.7</f>
        <v>53.51351351351351</v>
      </c>
      <c r="R12" s="102">
        <f>RANK(Q12,Q$11:Q$19,0)</f>
        <v>3</v>
      </c>
      <c r="S12" s="103"/>
      <c r="T12" s="104">
        <f>J12+M12+P12</f>
        <v>585</v>
      </c>
      <c r="U12" s="101">
        <f>T12/3.7/3</f>
        <v>52.7027027027027</v>
      </c>
      <c r="V12" s="105"/>
    </row>
    <row r="13" spans="1:22" s="74" customFormat="1" ht="30" customHeight="1">
      <c r="A13" s="137">
        <f>RANK(U13,U$10:U$21,0)</f>
        <v>3</v>
      </c>
      <c r="B13" s="15" t="s">
        <v>318</v>
      </c>
      <c r="C13" s="94" t="s">
        <v>251</v>
      </c>
      <c r="D13" s="110" t="s">
        <v>158</v>
      </c>
      <c r="E13" s="110" t="s">
        <v>32</v>
      </c>
      <c r="F13" s="125" t="s">
        <v>516</v>
      </c>
      <c r="G13" s="111" t="s">
        <v>57</v>
      </c>
      <c r="H13" s="120" t="s">
        <v>42</v>
      </c>
      <c r="I13" s="120" t="s">
        <v>124</v>
      </c>
      <c r="J13" s="100">
        <v>191</v>
      </c>
      <c r="K13" s="101">
        <f>J13/3.7</f>
        <v>51.62162162162162</v>
      </c>
      <c r="L13" s="102">
        <f>RANK(K13,K$11:K$19,0)</f>
        <v>4</v>
      </c>
      <c r="M13" s="100">
        <v>180</v>
      </c>
      <c r="N13" s="101">
        <f>M13/3.7</f>
        <v>48.648648648648646</v>
      </c>
      <c r="O13" s="102">
        <f>RANK(N13,N$11:N$19,0)</f>
        <v>3</v>
      </c>
      <c r="P13" s="100">
        <v>197</v>
      </c>
      <c r="Q13" s="101">
        <f>P13/3.7</f>
        <v>53.24324324324324</v>
      </c>
      <c r="R13" s="102">
        <f>RANK(Q13,Q$11:Q$19,0)</f>
        <v>4</v>
      </c>
      <c r="S13" s="103"/>
      <c r="T13" s="104">
        <f>J13+M13+P13</f>
        <v>568</v>
      </c>
      <c r="U13" s="101">
        <f>T13/3.7/3</f>
        <v>51.171171171171174</v>
      </c>
      <c r="V13" s="105"/>
    </row>
    <row r="14" spans="1:22" s="74" customFormat="1" ht="30" customHeight="1">
      <c r="A14" s="137">
        <f>RANK(U14,U$10:U$21,0)</f>
        <v>4</v>
      </c>
      <c r="B14" s="15" t="s">
        <v>313</v>
      </c>
      <c r="C14" s="94" t="s">
        <v>243</v>
      </c>
      <c r="D14" s="110" t="s">
        <v>126</v>
      </c>
      <c r="E14" s="110" t="s">
        <v>39</v>
      </c>
      <c r="F14" s="125" t="s">
        <v>517</v>
      </c>
      <c r="G14" s="111" t="s">
        <v>98</v>
      </c>
      <c r="H14" s="120" t="s">
        <v>42</v>
      </c>
      <c r="I14" s="120" t="s">
        <v>124</v>
      </c>
      <c r="J14" s="100">
        <v>193</v>
      </c>
      <c r="K14" s="101">
        <f>J14/3.7</f>
        <v>52.16216216216216</v>
      </c>
      <c r="L14" s="102">
        <f>RANK(K14,K$11:K$19,0)</f>
        <v>3</v>
      </c>
      <c r="M14" s="100">
        <v>173</v>
      </c>
      <c r="N14" s="101">
        <f>M14/3.7</f>
        <v>46.75675675675676</v>
      </c>
      <c r="O14" s="102">
        <f>RANK(N14,N$11:N$19,0)</f>
        <v>5</v>
      </c>
      <c r="P14" s="100">
        <v>196</v>
      </c>
      <c r="Q14" s="101">
        <f>P14/3.7</f>
        <v>52.97297297297297</v>
      </c>
      <c r="R14" s="102">
        <f>RANK(Q14,Q$11:Q$19,0)</f>
        <v>5</v>
      </c>
      <c r="S14" s="103">
        <v>2</v>
      </c>
      <c r="T14" s="104">
        <f>J14+M14+P14</f>
        <v>562</v>
      </c>
      <c r="U14" s="101">
        <f>T14/3.7/3</f>
        <v>50.63063063063063</v>
      </c>
      <c r="V14" s="105"/>
    </row>
    <row r="15" spans="1:22" s="74" customFormat="1" ht="30" customHeight="1">
      <c r="A15" s="137">
        <f>RANK(U15,U$10:U$21,0)</f>
        <v>5</v>
      </c>
      <c r="B15" s="15" t="s">
        <v>314</v>
      </c>
      <c r="C15" s="94" t="s">
        <v>245</v>
      </c>
      <c r="D15" s="110" t="s">
        <v>85</v>
      </c>
      <c r="E15" s="110" t="s">
        <v>32</v>
      </c>
      <c r="F15" s="125" t="s">
        <v>518</v>
      </c>
      <c r="G15" s="111" t="s">
        <v>62</v>
      </c>
      <c r="H15" s="120" t="s">
        <v>42</v>
      </c>
      <c r="I15" s="120" t="s">
        <v>124</v>
      </c>
      <c r="J15" s="100">
        <v>184</v>
      </c>
      <c r="K15" s="101">
        <f>J15/3.7</f>
        <v>49.729729729729726</v>
      </c>
      <c r="L15" s="102">
        <f>RANK(K15,K$11:K$19,0)</f>
        <v>5</v>
      </c>
      <c r="M15" s="100">
        <v>176</v>
      </c>
      <c r="N15" s="101">
        <f>M15/3.7</f>
        <v>47.567567567567565</v>
      </c>
      <c r="O15" s="102">
        <f>RANK(N15,N$11:N$19,0)</f>
        <v>4</v>
      </c>
      <c r="P15" s="100">
        <v>200</v>
      </c>
      <c r="Q15" s="101">
        <f>P15/3.7</f>
        <v>54.05405405405405</v>
      </c>
      <c r="R15" s="102">
        <f>RANK(Q15,Q$11:Q$19,0)</f>
        <v>2</v>
      </c>
      <c r="S15" s="103"/>
      <c r="T15" s="104">
        <f>J15+M15+P15</f>
        <v>560</v>
      </c>
      <c r="U15" s="101">
        <f>T15/3.7/3</f>
        <v>50.450450450450454</v>
      </c>
      <c r="V15" s="105"/>
    </row>
    <row r="16" spans="1:22" s="74" customFormat="1" ht="30" customHeight="1">
      <c r="A16" s="137"/>
      <c r="B16" s="15" t="s">
        <v>330</v>
      </c>
      <c r="C16" s="94" t="s">
        <v>337</v>
      </c>
      <c r="D16" s="110" t="s">
        <v>164</v>
      </c>
      <c r="E16" s="110" t="s">
        <v>41</v>
      </c>
      <c r="F16" s="117" t="s">
        <v>29</v>
      </c>
      <c r="G16" s="114" t="s">
        <v>331</v>
      </c>
      <c r="H16" s="120" t="s">
        <v>453</v>
      </c>
      <c r="I16" s="122" t="s">
        <v>335</v>
      </c>
      <c r="J16" s="100"/>
      <c r="K16" s="101"/>
      <c r="L16" s="102"/>
      <c r="M16" s="100"/>
      <c r="N16" s="101"/>
      <c r="O16" s="102"/>
      <c r="P16" s="100"/>
      <c r="Q16" s="101"/>
      <c r="R16" s="102"/>
      <c r="S16" s="103">
        <v>3</v>
      </c>
      <c r="T16" s="104"/>
      <c r="U16" s="101" t="s">
        <v>403</v>
      </c>
      <c r="V16" s="105"/>
    </row>
    <row r="17" spans="1:22" s="74" customFormat="1" ht="30" customHeight="1">
      <c r="A17" s="137"/>
      <c r="B17" s="15" t="s">
        <v>304</v>
      </c>
      <c r="C17" s="94" t="s">
        <v>200</v>
      </c>
      <c r="D17" s="110" t="s">
        <v>123</v>
      </c>
      <c r="E17" s="110" t="s">
        <v>32</v>
      </c>
      <c r="F17" s="125" t="s">
        <v>519</v>
      </c>
      <c r="G17" s="111" t="s">
        <v>247</v>
      </c>
      <c r="H17" s="120" t="s">
        <v>444</v>
      </c>
      <c r="I17" s="120" t="s">
        <v>112</v>
      </c>
      <c r="J17" s="100"/>
      <c r="K17" s="101"/>
      <c r="L17" s="102"/>
      <c r="M17" s="100"/>
      <c r="N17" s="101"/>
      <c r="O17" s="102"/>
      <c r="P17" s="100"/>
      <c r="Q17" s="101"/>
      <c r="R17" s="102"/>
      <c r="S17" s="103"/>
      <c r="T17" s="104"/>
      <c r="U17" s="101" t="s">
        <v>448</v>
      </c>
      <c r="V17" s="105"/>
    </row>
    <row r="18" spans="1:22" s="74" customFormat="1" ht="30" customHeight="1">
      <c r="A18" s="137"/>
      <c r="B18" s="15" t="s">
        <v>305</v>
      </c>
      <c r="C18" s="94" t="s">
        <v>200</v>
      </c>
      <c r="D18" s="110" t="s">
        <v>123</v>
      </c>
      <c r="E18" s="110" t="s">
        <v>32</v>
      </c>
      <c r="F18" s="125" t="s">
        <v>520</v>
      </c>
      <c r="G18" s="111" t="s">
        <v>111</v>
      </c>
      <c r="H18" s="120" t="s">
        <v>154</v>
      </c>
      <c r="I18" s="120" t="s">
        <v>112</v>
      </c>
      <c r="J18" s="100"/>
      <c r="K18" s="101"/>
      <c r="L18" s="102"/>
      <c r="M18" s="100"/>
      <c r="N18" s="101"/>
      <c r="O18" s="102"/>
      <c r="P18" s="100"/>
      <c r="Q18" s="101"/>
      <c r="R18" s="102"/>
      <c r="S18" s="103"/>
      <c r="T18" s="104"/>
      <c r="U18" s="101" t="s">
        <v>448</v>
      </c>
      <c r="V18" s="105"/>
    </row>
    <row r="19" spans="1:22" s="74" customFormat="1" ht="30" customHeight="1">
      <c r="A19" s="99"/>
      <c r="B19" s="15" t="s">
        <v>317</v>
      </c>
      <c r="C19" s="94" t="s">
        <v>246</v>
      </c>
      <c r="D19" s="110" t="s">
        <v>162</v>
      </c>
      <c r="E19" s="110" t="s">
        <v>32</v>
      </c>
      <c r="F19" s="125" t="s">
        <v>521</v>
      </c>
      <c r="G19" s="111" t="s">
        <v>59</v>
      </c>
      <c r="H19" s="120" t="s">
        <v>42</v>
      </c>
      <c r="I19" s="120" t="s">
        <v>124</v>
      </c>
      <c r="J19" s="100"/>
      <c r="K19" s="101"/>
      <c r="L19" s="102"/>
      <c r="M19" s="100"/>
      <c r="N19" s="101"/>
      <c r="O19" s="102"/>
      <c r="P19" s="100"/>
      <c r="Q19" s="101"/>
      <c r="R19" s="102"/>
      <c r="S19" s="103"/>
      <c r="T19" s="104"/>
      <c r="U19" s="101" t="s">
        <v>448</v>
      </c>
      <c r="V19" s="105"/>
    </row>
    <row r="20" spans="1:27" s="136" customFormat="1" ht="30" customHeight="1">
      <c r="A20" s="131"/>
      <c r="B20" s="131"/>
      <c r="C20" s="132" t="s">
        <v>70</v>
      </c>
      <c r="D20" s="132"/>
      <c r="E20" s="132"/>
      <c r="F20" s="133"/>
      <c r="G20" s="133"/>
      <c r="H20" s="131" t="s">
        <v>262</v>
      </c>
      <c r="I20" s="134"/>
      <c r="J20" s="131"/>
      <c r="K20" s="131"/>
      <c r="L20" s="135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</row>
    <row r="21" spans="1:27" s="136" customFormat="1" ht="30" customHeight="1">
      <c r="A21" s="131"/>
      <c r="B21" s="131"/>
      <c r="C21" s="132" t="s">
        <v>71</v>
      </c>
      <c r="D21" s="132"/>
      <c r="E21" s="132"/>
      <c r="F21" s="133"/>
      <c r="G21" s="133"/>
      <c r="H21" s="133" t="s">
        <v>261</v>
      </c>
      <c r="I21" s="134"/>
      <c r="J21" s="131"/>
      <c r="K21" s="131"/>
      <c r="L21" s="135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21">
    <mergeCell ref="A5:V5"/>
    <mergeCell ref="D9:D10"/>
    <mergeCell ref="S9:S10"/>
    <mergeCell ref="A6:V6"/>
    <mergeCell ref="F9:F10"/>
    <mergeCell ref="P9:R9"/>
    <mergeCell ref="A7:V7"/>
    <mergeCell ref="B9:B10"/>
    <mergeCell ref="E9:E10"/>
    <mergeCell ref="A9:A10"/>
    <mergeCell ref="G9:G10"/>
    <mergeCell ref="A3:V3"/>
    <mergeCell ref="U9:U10"/>
    <mergeCell ref="V9:V10"/>
    <mergeCell ref="C9:C10"/>
    <mergeCell ref="M9:O9"/>
    <mergeCell ref="T9:T10"/>
    <mergeCell ref="I9:I10"/>
    <mergeCell ref="J9:L9"/>
    <mergeCell ref="H9:H10"/>
    <mergeCell ref="A4:V4"/>
  </mergeCells>
  <printOptions horizontalCentered="1"/>
  <pageMargins left="0" right="0" top="0" bottom="0" header="0" footer="0"/>
  <pageSetup fitToHeight="0" fitToWidth="1" horizontalDpi="600" verticalDpi="600" orientation="landscape" paperSize="9" scale="82" r:id="rId2"/>
  <headerFooter alignWithMargins="0">
    <oddFooter>&amp;C&amp;D   &amp;T&amp;Rстр.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SheetLayoutView="70" workbookViewId="0" topLeftCell="A1">
      <pane xSplit="9" ySplit="10" topLeftCell="J11" activePane="bottomRight" state="frozen"/>
      <selection pane="topLeft" activeCell="J21" sqref="J21:N21"/>
      <selection pane="topRight" activeCell="J21" sqref="J21:N21"/>
      <selection pane="bottomLeft" activeCell="J21" sqref="J21:N21"/>
      <selection pane="bottomRight" activeCell="J21" sqref="J21:N21"/>
    </sheetView>
  </sheetViews>
  <sheetFormatPr defaultColWidth="9.140625" defaultRowHeight="12.75"/>
  <cols>
    <col min="1" max="1" width="3.7109375" style="69" customWidth="1"/>
    <col min="2" max="2" width="4.7109375" style="69" customWidth="1"/>
    <col min="3" max="3" width="19.00390625" style="69" customWidth="1"/>
    <col min="4" max="4" width="7.421875" style="69" customWidth="1"/>
    <col min="5" max="5" width="4.8515625" style="69" customWidth="1"/>
    <col min="6" max="6" width="29.140625" style="69" customWidth="1"/>
    <col min="7" max="7" width="7.28125" style="69" customWidth="1"/>
    <col min="8" max="8" width="14.00390625" style="69" customWidth="1"/>
    <col min="9" max="9" width="14.7109375" style="69" customWidth="1"/>
    <col min="10" max="10" width="4.7109375" style="75" customWidth="1"/>
    <col min="11" max="11" width="7.7109375" style="76" customWidth="1"/>
    <col min="12" max="12" width="3.7109375" style="69" customWidth="1"/>
    <col min="13" max="13" width="4.7109375" style="75" customWidth="1"/>
    <col min="14" max="14" width="7.7109375" style="76" customWidth="1"/>
    <col min="15" max="15" width="3.7109375" style="69" customWidth="1"/>
    <col min="16" max="16" width="4.7109375" style="75" customWidth="1"/>
    <col min="17" max="17" width="7.7109375" style="76" customWidth="1"/>
    <col min="18" max="19" width="3.7109375" style="69" customWidth="1"/>
    <col min="20" max="20" width="6.7109375" style="69" customWidth="1"/>
    <col min="21" max="21" width="8.7109375" style="76" customWidth="1"/>
    <col min="22" max="22" width="6.7109375" style="69" customWidth="1"/>
    <col min="23" max="16384" width="9.140625" style="69" customWidth="1"/>
  </cols>
  <sheetData>
    <row r="1" spans="1:41" s="57" customFormat="1" ht="14.25">
      <c r="A1" s="56" t="s">
        <v>135</v>
      </c>
      <c r="C1" s="58"/>
      <c r="D1" s="56" t="s">
        <v>136</v>
      </c>
      <c r="E1" s="58"/>
      <c r="F1" s="58"/>
      <c r="G1" s="56" t="s">
        <v>137</v>
      </c>
      <c r="I1" s="58"/>
      <c r="J1" s="77"/>
      <c r="K1" s="59" t="s">
        <v>147</v>
      </c>
      <c r="L1" s="60"/>
      <c r="M1" s="77"/>
      <c r="N1" s="59" t="s">
        <v>148</v>
      </c>
      <c r="O1" s="60"/>
      <c r="P1" s="77"/>
      <c r="Q1" s="59" t="s">
        <v>149</v>
      </c>
      <c r="R1" s="60"/>
      <c r="S1" s="60"/>
      <c r="T1" s="60"/>
      <c r="U1" s="61" t="s">
        <v>150</v>
      </c>
      <c r="V1" s="60"/>
      <c r="Y1" s="62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O1" s="64"/>
    </row>
    <row r="2" spans="1:21" s="4" customFormat="1" ht="45" customHeight="1">
      <c r="A2" s="1"/>
      <c r="B2" s="1"/>
      <c r="C2" s="1"/>
      <c r="D2" s="1"/>
      <c r="E2" s="1"/>
      <c r="F2" s="1"/>
      <c r="G2" s="1"/>
      <c r="H2" s="1"/>
      <c r="I2" s="1"/>
      <c r="J2" s="65"/>
      <c r="K2" s="66"/>
      <c r="L2" s="3"/>
      <c r="M2" s="67"/>
      <c r="N2" s="66"/>
      <c r="O2" s="3"/>
      <c r="P2" s="67"/>
      <c r="Q2" s="66"/>
      <c r="R2" s="3"/>
      <c r="U2" s="68"/>
    </row>
    <row r="3" spans="1:22" ht="32.25" customHeight="1">
      <c r="A3" s="166" t="s">
        <v>260</v>
      </c>
      <c r="B3" s="166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</row>
    <row r="4" spans="1:22" s="39" customFormat="1" ht="15.75" customHeight="1">
      <c r="A4" s="155" t="s">
        <v>72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</row>
    <row r="5" spans="1:22" s="40" customFormat="1" ht="15.75" customHeight="1">
      <c r="A5" s="156" t="s">
        <v>73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</row>
    <row r="6" spans="1:22" s="41" customFormat="1" ht="15.75" customHeight="1">
      <c r="A6" s="164" t="s">
        <v>447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</row>
    <row r="7" spans="1:22" ht="15" customHeight="1">
      <c r="A7" s="157" t="s">
        <v>446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</row>
    <row r="8" spans="1:22" s="11" customFormat="1" ht="15" customHeight="1">
      <c r="A8" s="88" t="s">
        <v>265</v>
      </c>
      <c r="B8" s="8"/>
      <c r="C8" s="9"/>
      <c r="D8" s="9"/>
      <c r="E8" s="9"/>
      <c r="F8" s="9"/>
      <c r="G8" s="9"/>
      <c r="H8" s="10"/>
      <c r="I8" s="8"/>
      <c r="J8" s="70"/>
      <c r="K8" s="71"/>
      <c r="M8" s="70"/>
      <c r="N8" s="72"/>
      <c r="P8" s="70"/>
      <c r="Q8" s="72"/>
      <c r="U8" s="72"/>
      <c r="V8" s="89" t="s">
        <v>419</v>
      </c>
    </row>
    <row r="9" spans="1:22" s="73" customFormat="1" ht="19.5" customHeight="1">
      <c r="A9" s="162" t="s">
        <v>68</v>
      </c>
      <c r="B9" s="160" t="s">
        <v>129</v>
      </c>
      <c r="C9" s="158" t="s">
        <v>145</v>
      </c>
      <c r="D9" s="158" t="s">
        <v>130</v>
      </c>
      <c r="E9" s="162" t="s">
        <v>74</v>
      </c>
      <c r="F9" s="158" t="s">
        <v>146</v>
      </c>
      <c r="G9" s="158" t="s">
        <v>130</v>
      </c>
      <c r="H9" s="158" t="s">
        <v>30</v>
      </c>
      <c r="I9" s="158" t="s">
        <v>75</v>
      </c>
      <c r="J9" s="165" t="s">
        <v>443</v>
      </c>
      <c r="K9" s="165"/>
      <c r="L9" s="165"/>
      <c r="M9" s="165" t="s">
        <v>152</v>
      </c>
      <c r="N9" s="165"/>
      <c r="O9" s="165"/>
      <c r="P9" s="165" t="s">
        <v>442</v>
      </c>
      <c r="Q9" s="165"/>
      <c r="R9" s="165"/>
      <c r="S9" s="160" t="s">
        <v>76</v>
      </c>
      <c r="T9" s="162" t="s">
        <v>77</v>
      </c>
      <c r="U9" s="168" t="s">
        <v>151</v>
      </c>
      <c r="V9" s="158" t="s">
        <v>142</v>
      </c>
    </row>
    <row r="10" spans="1:22" s="73" customFormat="1" ht="39.75" customHeight="1">
      <c r="A10" s="163"/>
      <c r="B10" s="161"/>
      <c r="C10" s="159"/>
      <c r="D10" s="159"/>
      <c r="E10" s="163"/>
      <c r="F10" s="159"/>
      <c r="G10" s="159"/>
      <c r="H10" s="159"/>
      <c r="I10" s="159"/>
      <c r="J10" s="96" t="s">
        <v>101</v>
      </c>
      <c r="K10" s="97" t="s">
        <v>69</v>
      </c>
      <c r="L10" s="98" t="s">
        <v>68</v>
      </c>
      <c r="M10" s="96" t="s">
        <v>101</v>
      </c>
      <c r="N10" s="97" t="s">
        <v>69</v>
      </c>
      <c r="O10" s="98" t="s">
        <v>68</v>
      </c>
      <c r="P10" s="96" t="s">
        <v>101</v>
      </c>
      <c r="Q10" s="97" t="s">
        <v>69</v>
      </c>
      <c r="R10" s="98" t="s">
        <v>68</v>
      </c>
      <c r="S10" s="161"/>
      <c r="T10" s="163"/>
      <c r="U10" s="169"/>
      <c r="V10" s="159"/>
    </row>
    <row r="11" spans="1:22" s="74" customFormat="1" ht="30" customHeight="1">
      <c r="A11" s="137">
        <f aca="true" t="shared" si="0" ref="A11:A21">RANK(U11,U$11:U$21,0)</f>
        <v>1</v>
      </c>
      <c r="B11" s="15" t="s">
        <v>311</v>
      </c>
      <c r="C11" s="94" t="s">
        <v>252</v>
      </c>
      <c r="D11" s="110">
        <v>720028</v>
      </c>
      <c r="E11" s="110" t="s">
        <v>31</v>
      </c>
      <c r="F11" s="125" t="s">
        <v>522</v>
      </c>
      <c r="G11" s="111" t="s">
        <v>61</v>
      </c>
      <c r="H11" s="120" t="s">
        <v>42</v>
      </c>
      <c r="I11" s="120" t="s">
        <v>124</v>
      </c>
      <c r="J11" s="100">
        <v>221</v>
      </c>
      <c r="K11" s="101">
        <f aca="true" t="shared" si="1" ref="K11:K21">J11/3.6</f>
        <v>61.388888888888886</v>
      </c>
      <c r="L11" s="102">
        <f aca="true" t="shared" si="2" ref="L11:L21">RANK(K11,K$11:K$21,0)</f>
        <v>3</v>
      </c>
      <c r="M11" s="100">
        <v>217</v>
      </c>
      <c r="N11" s="101">
        <f aca="true" t="shared" si="3" ref="N11:N21">M11/3.6</f>
        <v>60.27777777777778</v>
      </c>
      <c r="O11" s="102">
        <f aca="true" t="shared" si="4" ref="O11:O21">RANK(N11,N$11:N$21,0)</f>
        <v>1</v>
      </c>
      <c r="P11" s="100">
        <v>224</v>
      </c>
      <c r="Q11" s="101">
        <f aca="true" t="shared" si="5" ref="Q11:Q21">P11/3.6</f>
        <v>62.22222222222222</v>
      </c>
      <c r="R11" s="102">
        <f aca="true" t="shared" si="6" ref="R11:R21">RANK(Q11,Q$11:Q$21,0)</f>
        <v>2</v>
      </c>
      <c r="S11" s="103"/>
      <c r="T11" s="104">
        <f aca="true" t="shared" si="7" ref="T11:T21">J11+M11+P11</f>
        <v>662</v>
      </c>
      <c r="U11" s="101">
        <f aca="true" t="shared" si="8" ref="U11:U21">T11/3.6/3</f>
        <v>61.2962962962963</v>
      </c>
      <c r="V11" s="105">
        <v>1</v>
      </c>
    </row>
    <row r="12" spans="1:22" s="74" customFormat="1" ht="30" customHeight="1">
      <c r="A12" s="137">
        <f t="shared" si="0"/>
        <v>2</v>
      </c>
      <c r="B12" s="15" t="s">
        <v>299</v>
      </c>
      <c r="C12" s="94" t="s">
        <v>225</v>
      </c>
      <c r="D12" s="110" t="s">
        <v>267</v>
      </c>
      <c r="E12" s="110" t="s">
        <v>39</v>
      </c>
      <c r="F12" s="125" t="s">
        <v>523</v>
      </c>
      <c r="G12" s="111" t="s">
        <v>269</v>
      </c>
      <c r="H12" s="120" t="s">
        <v>217</v>
      </c>
      <c r="I12" s="120" t="s">
        <v>96</v>
      </c>
      <c r="J12" s="100">
        <v>223</v>
      </c>
      <c r="K12" s="101">
        <f t="shared" si="1"/>
        <v>61.94444444444444</v>
      </c>
      <c r="L12" s="102">
        <f t="shared" si="2"/>
        <v>1</v>
      </c>
      <c r="M12" s="100">
        <v>217</v>
      </c>
      <c r="N12" s="101">
        <f t="shared" si="3"/>
        <v>60.27777777777778</v>
      </c>
      <c r="O12" s="102">
        <f t="shared" si="4"/>
        <v>1</v>
      </c>
      <c r="P12" s="100">
        <v>220</v>
      </c>
      <c r="Q12" s="101">
        <f t="shared" si="5"/>
        <v>61.11111111111111</v>
      </c>
      <c r="R12" s="102">
        <f t="shared" si="6"/>
        <v>3</v>
      </c>
      <c r="S12" s="103"/>
      <c r="T12" s="104">
        <f t="shared" si="7"/>
        <v>660</v>
      </c>
      <c r="U12" s="101">
        <f t="shared" si="8"/>
        <v>61.111111111111114</v>
      </c>
      <c r="V12" s="105">
        <v>1</v>
      </c>
    </row>
    <row r="13" spans="1:22" s="74" customFormat="1" ht="30" customHeight="1">
      <c r="A13" s="137">
        <f t="shared" si="0"/>
        <v>3</v>
      </c>
      <c r="B13" s="15" t="s">
        <v>301</v>
      </c>
      <c r="C13" s="94" t="s">
        <v>215</v>
      </c>
      <c r="D13" s="110" t="s">
        <v>82</v>
      </c>
      <c r="E13" s="110" t="s">
        <v>39</v>
      </c>
      <c r="F13" s="125" t="s">
        <v>524</v>
      </c>
      <c r="G13" s="111" t="s">
        <v>56</v>
      </c>
      <c r="H13" s="120" t="s">
        <v>156</v>
      </c>
      <c r="I13" s="120" t="s">
        <v>96</v>
      </c>
      <c r="J13" s="100">
        <v>211</v>
      </c>
      <c r="K13" s="101">
        <f t="shared" si="1"/>
        <v>58.61111111111111</v>
      </c>
      <c r="L13" s="102">
        <f t="shared" si="2"/>
        <v>6</v>
      </c>
      <c r="M13" s="100">
        <v>214</v>
      </c>
      <c r="N13" s="101">
        <f t="shared" si="3"/>
        <v>59.44444444444444</v>
      </c>
      <c r="O13" s="102">
        <f t="shared" si="4"/>
        <v>3</v>
      </c>
      <c r="P13" s="100">
        <v>225</v>
      </c>
      <c r="Q13" s="101">
        <f t="shared" si="5"/>
        <v>62.5</v>
      </c>
      <c r="R13" s="102">
        <f t="shared" si="6"/>
        <v>1</v>
      </c>
      <c r="S13" s="103"/>
      <c r="T13" s="104">
        <f t="shared" si="7"/>
        <v>650</v>
      </c>
      <c r="U13" s="101">
        <f t="shared" si="8"/>
        <v>60.18518518518518</v>
      </c>
      <c r="V13" s="105">
        <v>1</v>
      </c>
    </row>
    <row r="14" spans="1:22" s="74" customFormat="1" ht="30" customHeight="1">
      <c r="A14" s="137">
        <f t="shared" si="0"/>
        <v>4</v>
      </c>
      <c r="B14" s="15" t="s">
        <v>309</v>
      </c>
      <c r="C14" s="94" t="s">
        <v>235</v>
      </c>
      <c r="D14" s="110" t="s">
        <v>79</v>
      </c>
      <c r="E14" s="110" t="s">
        <v>31</v>
      </c>
      <c r="F14" s="125" t="s">
        <v>525</v>
      </c>
      <c r="G14" s="111" t="s">
        <v>58</v>
      </c>
      <c r="H14" s="120" t="s">
        <v>54</v>
      </c>
      <c r="I14" s="120" t="s">
        <v>440</v>
      </c>
      <c r="J14" s="100">
        <v>223</v>
      </c>
      <c r="K14" s="101">
        <f t="shared" si="1"/>
        <v>61.94444444444444</v>
      </c>
      <c r="L14" s="102">
        <f t="shared" si="2"/>
        <v>1</v>
      </c>
      <c r="M14" s="100">
        <v>210</v>
      </c>
      <c r="N14" s="101">
        <f t="shared" si="3"/>
        <v>58.33333333333333</v>
      </c>
      <c r="O14" s="102">
        <f t="shared" si="4"/>
        <v>4</v>
      </c>
      <c r="P14" s="100">
        <v>213</v>
      </c>
      <c r="Q14" s="101">
        <f t="shared" si="5"/>
        <v>59.166666666666664</v>
      </c>
      <c r="R14" s="102">
        <f t="shared" si="6"/>
        <v>6</v>
      </c>
      <c r="S14" s="103"/>
      <c r="T14" s="104">
        <f t="shared" si="7"/>
        <v>646</v>
      </c>
      <c r="U14" s="101">
        <f t="shared" si="8"/>
        <v>59.81481481481481</v>
      </c>
      <c r="V14" s="105">
        <v>2</v>
      </c>
    </row>
    <row r="15" spans="1:22" s="74" customFormat="1" ht="30" customHeight="1">
      <c r="A15" s="137">
        <f t="shared" si="0"/>
        <v>5</v>
      </c>
      <c r="B15" s="15" t="s">
        <v>303</v>
      </c>
      <c r="C15" s="94" t="s">
        <v>225</v>
      </c>
      <c r="D15" s="110" t="s">
        <v>267</v>
      </c>
      <c r="E15" s="110" t="s">
        <v>39</v>
      </c>
      <c r="F15" s="125" t="s">
        <v>526</v>
      </c>
      <c r="G15" s="111" t="s">
        <v>272</v>
      </c>
      <c r="H15" s="120" t="s">
        <v>217</v>
      </c>
      <c r="I15" s="120" t="s">
        <v>96</v>
      </c>
      <c r="J15" s="100">
        <v>217</v>
      </c>
      <c r="K15" s="101">
        <f t="shared" si="1"/>
        <v>60.27777777777778</v>
      </c>
      <c r="L15" s="102">
        <f t="shared" si="2"/>
        <v>4</v>
      </c>
      <c r="M15" s="100">
        <v>208</v>
      </c>
      <c r="N15" s="101">
        <f t="shared" si="3"/>
        <v>57.77777777777778</v>
      </c>
      <c r="O15" s="102">
        <f t="shared" si="4"/>
        <v>5</v>
      </c>
      <c r="P15" s="100">
        <v>214</v>
      </c>
      <c r="Q15" s="101">
        <f t="shared" si="5"/>
        <v>59.44444444444444</v>
      </c>
      <c r="R15" s="102">
        <f t="shared" si="6"/>
        <v>5</v>
      </c>
      <c r="S15" s="103"/>
      <c r="T15" s="104">
        <f t="shared" si="7"/>
        <v>639</v>
      </c>
      <c r="U15" s="101">
        <f t="shared" si="8"/>
        <v>59.166666666666664</v>
      </c>
      <c r="V15" s="105">
        <v>2</v>
      </c>
    </row>
    <row r="16" spans="1:22" s="74" customFormat="1" ht="30" customHeight="1">
      <c r="A16" s="137">
        <f t="shared" si="0"/>
        <v>6</v>
      </c>
      <c r="B16" s="15" t="s">
        <v>319</v>
      </c>
      <c r="C16" s="94" t="s">
        <v>253</v>
      </c>
      <c r="D16" s="110" t="s">
        <v>84</v>
      </c>
      <c r="E16" s="110" t="s">
        <v>31</v>
      </c>
      <c r="F16" s="125" t="s">
        <v>527</v>
      </c>
      <c r="G16" s="111" t="s">
        <v>63</v>
      </c>
      <c r="H16" s="120" t="s">
        <v>42</v>
      </c>
      <c r="I16" s="120" t="s">
        <v>124</v>
      </c>
      <c r="J16" s="100">
        <v>214</v>
      </c>
      <c r="K16" s="101">
        <f t="shared" si="1"/>
        <v>59.44444444444444</v>
      </c>
      <c r="L16" s="102">
        <f t="shared" si="2"/>
        <v>5</v>
      </c>
      <c r="M16" s="100">
        <v>204</v>
      </c>
      <c r="N16" s="101">
        <f t="shared" si="3"/>
        <v>56.666666666666664</v>
      </c>
      <c r="O16" s="102">
        <f t="shared" si="4"/>
        <v>6</v>
      </c>
      <c r="P16" s="100">
        <v>219</v>
      </c>
      <c r="Q16" s="101">
        <f t="shared" si="5"/>
        <v>60.83333333333333</v>
      </c>
      <c r="R16" s="102">
        <f t="shared" si="6"/>
        <v>4</v>
      </c>
      <c r="S16" s="103"/>
      <c r="T16" s="104">
        <f t="shared" si="7"/>
        <v>637</v>
      </c>
      <c r="U16" s="101">
        <f t="shared" si="8"/>
        <v>58.981481481481474</v>
      </c>
      <c r="V16" s="105">
        <v>2</v>
      </c>
    </row>
    <row r="17" spans="1:22" s="74" customFormat="1" ht="30" customHeight="1">
      <c r="A17" s="137">
        <f t="shared" si="0"/>
        <v>7</v>
      </c>
      <c r="B17" s="15" t="s">
        <v>308</v>
      </c>
      <c r="C17" s="94" t="s">
        <v>237</v>
      </c>
      <c r="D17" s="110" t="s">
        <v>631</v>
      </c>
      <c r="E17" s="110" t="s">
        <v>39</v>
      </c>
      <c r="F17" s="125" t="s">
        <v>528</v>
      </c>
      <c r="G17" s="111" t="s">
        <v>97</v>
      </c>
      <c r="H17" s="120" t="s">
        <v>54</v>
      </c>
      <c r="I17" s="120" t="s">
        <v>160</v>
      </c>
      <c r="J17" s="100">
        <v>202</v>
      </c>
      <c r="K17" s="101">
        <f t="shared" si="1"/>
        <v>56.11111111111111</v>
      </c>
      <c r="L17" s="102">
        <f t="shared" si="2"/>
        <v>7</v>
      </c>
      <c r="M17" s="100">
        <v>202</v>
      </c>
      <c r="N17" s="101">
        <f t="shared" si="3"/>
        <v>56.11111111111111</v>
      </c>
      <c r="O17" s="102">
        <f t="shared" si="4"/>
        <v>7</v>
      </c>
      <c r="P17" s="100">
        <v>213</v>
      </c>
      <c r="Q17" s="101">
        <f t="shared" si="5"/>
        <v>59.166666666666664</v>
      </c>
      <c r="R17" s="102">
        <f t="shared" si="6"/>
        <v>6</v>
      </c>
      <c r="S17" s="103"/>
      <c r="T17" s="104">
        <f t="shared" si="7"/>
        <v>617</v>
      </c>
      <c r="U17" s="101">
        <f t="shared" si="8"/>
        <v>57.129629629629626</v>
      </c>
      <c r="V17" s="105">
        <v>2</v>
      </c>
    </row>
    <row r="18" spans="1:22" s="74" customFormat="1" ht="30" customHeight="1">
      <c r="A18" s="137">
        <f t="shared" si="0"/>
        <v>8</v>
      </c>
      <c r="B18" s="15" t="s">
        <v>298</v>
      </c>
      <c r="C18" s="94" t="s">
        <v>216</v>
      </c>
      <c r="D18" s="110" t="s">
        <v>44</v>
      </c>
      <c r="E18" s="110" t="s">
        <v>39</v>
      </c>
      <c r="F18" s="125" t="s">
        <v>529</v>
      </c>
      <c r="G18" s="111" t="s">
        <v>82</v>
      </c>
      <c r="H18" s="120" t="s">
        <v>157</v>
      </c>
      <c r="I18" s="120" t="s">
        <v>96</v>
      </c>
      <c r="J18" s="100">
        <v>199</v>
      </c>
      <c r="K18" s="101">
        <f t="shared" si="1"/>
        <v>55.27777777777778</v>
      </c>
      <c r="L18" s="102">
        <f t="shared" si="2"/>
        <v>8</v>
      </c>
      <c r="M18" s="100">
        <v>192</v>
      </c>
      <c r="N18" s="101">
        <f t="shared" si="3"/>
        <v>53.33333333333333</v>
      </c>
      <c r="O18" s="102">
        <f t="shared" si="4"/>
        <v>8</v>
      </c>
      <c r="P18" s="100">
        <v>204</v>
      </c>
      <c r="Q18" s="101">
        <f t="shared" si="5"/>
        <v>56.666666666666664</v>
      </c>
      <c r="R18" s="102">
        <f t="shared" si="6"/>
        <v>8</v>
      </c>
      <c r="S18" s="103"/>
      <c r="T18" s="104">
        <f t="shared" si="7"/>
        <v>595</v>
      </c>
      <c r="U18" s="101">
        <f t="shared" si="8"/>
        <v>55.09259259259259</v>
      </c>
      <c r="V18" s="105">
        <v>3</v>
      </c>
    </row>
    <row r="19" spans="1:22" s="74" customFormat="1" ht="30" customHeight="1">
      <c r="A19" s="137">
        <f t="shared" si="0"/>
        <v>9</v>
      </c>
      <c r="B19" s="15" t="s">
        <v>307</v>
      </c>
      <c r="C19" s="94" t="s">
        <v>238</v>
      </c>
      <c r="D19" s="110" t="s">
        <v>82</v>
      </c>
      <c r="E19" s="110" t="s">
        <v>32</v>
      </c>
      <c r="F19" s="125" t="s">
        <v>530</v>
      </c>
      <c r="G19" s="111" t="s">
        <v>161</v>
      </c>
      <c r="H19" s="120" t="s">
        <v>54</v>
      </c>
      <c r="I19" s="120" t="s">
        <v>160</v>
      </c>
      <c r="J19" s="100">
        <v>170</v>
      </c>
      <c r="K19" s="101">
        <f t="shared" si="1"/>
        <v>47.22222222222222</v>
      </c>
      <c r="L19" s="102">
        <f t="shared" si="2"/>
        <v>10</v>
      </c>
      <c r="M19" s="100">
        <v>172</v>
      </c>
      <c r="N19" s="101">
        <f t="shared" si="3"/>
        <v>47.77777777777778</v>
      </c>
      <c r="O19" s="102">
        <f t="shared" si="4"/>
        <v>10</v>
      </c>
      <c r="P19" s="100">
        <v>176</v>
      </c>
      <c r="Q19" s="101">
        <f t="shared" si="5"/>
        <v>48.888888888888886</v>
      </c>
      <c r="R19" s="102">
        <f t="shared" si="6"/>
        <v>9</v>
      </c>
      <c r="S19" s="103">
        <v>1</v>
      </c>
      <c r="T19" s="104">
        <f t="shared" si="7"/>
        <v>518</v>
      </c>
      <c r="U19" s="101">
        <f t="shared" si="8"/>
        <v>47.96296296296296</v>
      </c>
      <c r="V19" s="105"/>
    </row>
    <row r="20" spans="1:22" s="74" customFormat="1" ht="30" customHeight="1">
      <c r="A20" s="137">
        <f t="shared" si="0"/>
        <v>10</v>
      </c>
      <c r="B20" s="15" t="s">
        <v>321</v>
      </c>
      <c r="C20" s="94" t="s">
        <v>339</v>
      </c>
      <c r="D20" s="110" t="s">
        <v>125</v>
      </c>
      <c r="E20" s="110" t="s">
        <v>32</v>
      </c>
      <c r="F20" s="125" t="s">
        <v>531</v>
      </c>
      <c r="G20" s="111" t="s">
        <v>340</v>
      </c>
      <c r="H20" s="120" t="s">
        <v>42</v>
      </c>
      <c r="I20" s="120" t="s">
        <v>124</v>
      </c>
      <c r="J20" s="100">
        <v>171</v>
      </c>
      <c r="K20" s="101">
        <f t="shared" si="1"/>
        <v>47.5</v>
      </c>
      <c r="L20" s="102">
        <f t="shared" si="2"/>
        <v>9</v>
      </c>
      <c r="M20" s="100">
        <v>173</v>
      </c>
      <c r="N20" s="101">
        <f t="shared" si="3"/>
        <v>48.05555555555556</v>
      </c>
      <c r="O20" s="102">
        <f t="shared" si="4"/>
        <v>9</v>
      </c>
      <c r="P20" s="100">
        <v>169</v>
      </c>
      <c r="Q20" s="101">
        <f t="shared" si="5"/>
        <v>46.94444444444444</v>
      </c>
      <c r="R20" s="102">
        <f t="shared" si="6"/>
        <v>10</v>
      </c>
      <c r="S20" s="103"/>
      <c r="T20" s="104">
        <f t="shared" si="7"/>
        <v>513</v>
      </c>
      <c r="U20" s="101">
        <f t="shared" si="8"/>
        <v>47.5</v>
      </c>
      <c r="V20" s="105"/>
    </row>
    <row r="21" spans="1:22" s="74" customFormat="1" ht="30" customHeight="1">
      <c r="A21" s="137">
        <f t="shared" si="0"/>
        <v>11</v>
      </c>
      <c r="B21" s="15" t="s">
        <v>316</v>
      </c>
      <c r="C21" s="94" t="s">
        <v>244</v>
      </c>
      <c r="D21" s="110" t="s">
        <v>125</v>
      </c>
      <c r="E21" s="110" t="s">
        <v>32</v>
      </c>
      <c r="F21" s="125" t="s">
        <v>532</v>
      </c>
      <c r="G21" s="111" t="s">
        <v>57</v>
      </c>
      <c r="H21" s="120" t="s">
        <v>42</v>
      </c>
      <c r="I21" s="120" t="s">
        <v>124</v>
      </c>
      <c r="J21" s="100">
        <v>160</v>
      </c>
      <c r="K21" s="101">
        <f t="shared" si="1"/>
        <v>44.44444444444444</v>
      </c>
      <c r="L21" s="102">
        <f t="shared" si="2"/>
        <v>11</v>
      </c>
      <c r="M21" s="100">
        <v>152</v>
      </c>
      <c r="N21" s="101">
        <f t="shared" si="3"/>
        <v>42.22222222222222</v>
      </c>
      <c r="O21" s="102">
        <f t="shared" si="4"/>
        <v>11</v>
      </c>
      <c r="P21" s="100">
        <v>163</v>
      </c>
      <c r="Q21" s="101">
        <f t="shared" si="5"/>
        <v>45.27777777777778</v>
      </c>
      <c r="R21" s="102">
        <f t="shared" si="6"/>
        <v>11</v>
      </c>
      <c r="S21" s="103"/>
      <c r="T21" s="104">
        <f t="shared" si="7"/>
        <v>475</v>
      </c>
      <c r="U21" s="101">
        <f t="shared" si="8"/>
        <v>43.981481481481474</v>
      </c>
      <c r="V21" s="105"/>
    </row>
    <row r="22" spans="1:27" s="136" customFormat="1" ht="30" customHeight="1">
      <c r="A22" s="131"/>
      <c r="B22" s="131"/>
      <c r="C22" s="132" t="s">
        <v>70</v>
      </c>
      <c r="D22" s="132"/>
      <c r="E22" s="132"/>
      <c r="F22" s="133"/>
      <c r="G22" s="133"/>
      <c r="H22" s="131" t="s">
        <v>262</v>
      </c>
      <c r="I22" s="134"/>
      <c r="J22" s="131"/>
      <c r="K22" s="131"/>
      <c r="L22" s="135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</row>
    <row r="23" spans="1:27" s="136" customFormat="1" ht="30" customHeight="1">
      <c r="A23" s="131"/>
      <c r="B23" s="131"/>
      <c r="C23" s="132" t="s">
        <v>71</v>
      </c>
      <c r="D23" s="132"/>
      <c r="E23" s="132"/>
      <c r="F23" s="133"/>
      <c r="G23" s="133"/>
      <c r="H23" s="133" t="s">
        <v>261</v>
      </c>
      <c r="I23" s="134"/>
      <c r="J23" s="131"/>
      <c r="K23" s="131"/>
      <c r="L23" s="135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21">
    <mergeCell ref="A5:V5"/>
    <mergeCell ref="D9:D10"/>
    <mergeCell ref="S9:S10"/>
    <mergeCell ref="A6:V6"/>
    <mergeCell ref="F9:F10"/>
    <mergeCell ref="P9:R9"/>
    <mergeCell ref="A7:V7"/>
    <mergeCell ref="B9:B10"/>
    <mergeCell ref="E9:E10"/>
    <mergeCell ref="A9:A10"/>
    <mergeCell ref="G9:G10"/>
    <mergeCell ref="A3:V3"/>
    <mergeCell ref="U9:U10"/>
    <mergeCell ref="V9:V10"/>
    <mergeCell ref="C9:C10"/>
    <mergeCell ref="M9:O9"/>
    <mergeCell ref="T9:T10"/>
    <mergeCell ref="I9:I10"/>
    <mergeCell ref="J9:L9"/>
    <mergeCell ref="H9:H10"/>
    <mergeCell ref="A4:V4"/>
  </mergeCells>
  <printOptions horizontalCentered="1"/>
  <pageMargins left="0" right="0" top="0" bottom="0" header="0" footer="0"/>
  <pageSetup fitToHeight="0" fitToWidth="1" horizontalDpi="600" verticalDpi="600" orientation="landscape" paperSize="9" scale="82" r:id="rId2"/>
  <headerFooter alignWithMargins="0">
    <oddFooter>&amp;C&amp;D   &amp;T&amp;Rстр.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SheetLayoutView="70" workbookViewId="0" topLeftCell="A1">
      <pane xSplit="9" ySplit="10" topLeftCell="K11" activePane="bottomRight" state="frozen"/>
      <selection pane="topLeft" activeCell="J21" sqref="J21:N21"/>
      <selection pane="topRight" activeCell="J21" sqref="J21:N21"/>
      <selection pane="bottomLeft" activeCell="J21" sqref="J21:N21"/>
      <selection pane="bottomRight" activeCell="J21" sqref="J21:N21"/>
    </sheetView>
  </sheetViews>
  <sheetFormatPr defaultColWidth="9.140625" defaultRowHeight="12.75"/>
  <cols>
    <col min="1" max="1" width="3.7109375" style="69" customWidth="1"/>
    <col min="2" max="2" width="4.7109375" style="69" customWidth="1"/>
    <col min="3" max="3" width="19.00390625" style="69" customWidth="1"/>
    <col min="4" max="4" width="7.421875" style="69" customWidth="1"/>
    <col min="5" max="5" width="4.8515625" style="69" customWidth="1"/>
    <col min="6" max="6" width="29.140625" style="69" customWidth="1"/>
    <col min="7" max="7" width="7.28125" style="69" customWidth="1"/>
    <col min="8" max="8" width="14.00390625" style="69" customWidth="1"/>
    <col min="9" max="9" width="14.7109375" style="69" customWidth="1"/>
    <col min="10" max="10" width="4.7109375" style="75" customWidth="1"/>
    <col min="11" max="11" width="7.7109375" style="76" customWidth="1"/>
    <col min="12" max="12" width="3.7109375" style="69" customWidth="1"/>
    <col min="13" max="13" width="4.7109375" style="75" customWidth="1"/>
    <col min="14" max="14" width="7.7109375" style="76" customWidth="1"/>
    <col min="15" max="15" width="3.7109375" style="69" customWidth="1"/>
    <col min="16" max="16" width="4.7109375" style="75" customWidth="1"/>
    <col min="17" max="17" width="7.7109375" style="76" customWidth="1"/>
    <col min="18" max="19" width="3.7109375" style="69" customWidth="1"/>
    <col min="20" max="20" width="6.7109375" style="69" customWidth="1"/>
    <col min="21" max="21" width="8.7109375" style="76" customWidth="1"/>
    <col min="22" max="22" width="6.7109375" style="69" customWidth="1"/>
    <col min="23" max="16384" width="9.140625" style="69" customWidth="1"/>
  </cols>
  <sheetData>
    <row r="1" spans="1:41" s="57" customFormat="1" ht="14.25">
      <c r="A1" s="56" t="s">
        <v>135</v>
      </c>
      <c r="C1" s="58"/>
      <c r="D1" s="56" t="s">
        <v>136</v>
      </c>
      <c r="E1" s="58"/>
      <c r="F1" s="58"/>
      <c r="G1" s="56" t="s">
        <v>137</v>
      </c>
      <c r="I1" s="58"/>
      <c r="J1" s="77"/>
      <c r="K1" s="59" t="s">
        <v>147</v>
      </c>
      <c r="L1" s="60"/>
      <c r="M1" s="77"/>
      <c r="N1" s="59" t="s">
        <v>148</v>
      </c>
      <c r="O1" s="60"/>
      <c r="P1" s="77"/>
      <c r="Q1" s="59" t="s">
        <v>149</v>
      </c>
      <c r="R1" s="60"/>
      <c r="S1" s="60"/>
      <c r="T1" s="60"/>
      <c r="U1" s="61" t="s">
        <v>150</v>
      </c>
      <c r="V1" s="60"/>
      <c r="Y1" s="62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O1" s="64"/>
    </row>
    <row r="2" spans="1:21" s="4" customFormat="1" ht="45" customHeight="1">
      <c r="A2" s="1"/>
      <c r="B2" s="1"/>
      <c r="C2" s="1"/>
      <c r="D2" s="1"/>
      <c r="E2" s="1"/>
      <c r="F2" s="1"/>
      <c r="G2" s="1"/>
      <c r="H2" s="1"/>
      <c r="I2" s="1"/>
      <c r="J2" s="65"/>
      <c r="K2" s="66"/>
      <c r="L2" s="3"/>
      <c r="M2" s="67"/>
      <c r="N2" s="66"/>
      <c r="O2" s="3"/>
      <c r="P2" s="67"/>
      <c r="Q2" s="66"/>
      <c r="R2" s="3"/>
      <c r="U2" s="68"/>
    </row>
    <row r="3" spans="1:22" ht="32.25" customHeight="1">
      <c r="A3" s="166" t="s">
        <v>260</v>
      </c>
      <c r="B3" s="166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</row>
    <row r="4" spans="1:22" s="39" customFormat="1" ht="15.75" customHeight="1">
      <c r="A4" s="155" t="s">
        <v>72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</row>
    <row r="5" spans="1:22" s="40" customFormat="1" ht="15.75" customHeight="1">
      <c r="A5" s="156" t="s">
        <v>73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</row>
    <row r="6" spans="1:22" s="41" customFormat="1" ht="15.75" customHeight="1">
      <c r="A6" s="164" t="s">
        <v>455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</row>
    <row r="7" spans="1:22" ht="15" customHeight="1">
      <c r="A7" s="157" t="s">
        <v>456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</row>
    <row r="8" spans="1:22" s="11" customFormat="1" ht="15" customHeight="1">
      <c r="A8" s="88" t="s">
        <v>265</v>
      </c>
      <c r="B8" s="8"/>
      <c r="C8" s="9"/>
      <c r="D8" s="9"/>
      <c r="E8" s="9"/>
      <c r="F8" s="9"/>
      <c r="G8" s="9"/>
      <c r="H8" s="10"/>
      <c r="I8" s="8"/>
      <c r="J8" s="70"/>
      <c r="K8" s="71"/>
      <c r="M8" s="70"/>
      <c r="N8" s="72"/>
      <c r="P8" s="70"/>
      <c r="Q8" s="72"/>
      <c r="U8" s="72"/>
      <c r="V8" s="89" t="s">
        <v>462</v>
      </c>
    </row>
    <row r="9" spans="1:22" s="73" customFormat="1" ht="19.5" customHeight="1">
      <c r="A9" s="162" t="s">
        <v>68</v>
      </c>
      <c r="B9" s="160" t="s">
        <v>129</v>
      </c>
      <c r="C9" s="158" t="s">
        <v>145</v>
      </c>
      <c r="D9" s="158" t="s">
        <v>130</v>
      </c>
      <c r="E9" s="162" t="s">
        <v>74</v>
      </c>
      <c r="F9" s="158" t="s">
        <v>146</v>
      </c>
      <c r="G9" s="158" t="s">
        <v>130</v>
      </c>
      <c r="H9" s="158" t="s">
        <v>30</v>
      </c>
      <c r="I9" s="158" t="s">
        <v>75</v>
      </c>
      <c r="J9" s="165" t="s">
        <v>443</v>
      </c>
      <c r="K9" s="165"/>
      <c r="L9" s="165"/>
      <c r="M9" s="165" t="s">
        <v>152</v>
      </c>
      <c r="N9" s="165"/>
      <c r="O9" s="165"/>
      <c r="P9" s="165" t="s">
        <v>442</v>
      </c>
      <c r="Q9" s="165"/>
      <c r="R9" s="165"/>
      <c r="S9" s="160" t="s">
        <v>76</v>
      </c>
      <c r="T9" s="162" t="s">
        <v>77</v>
      </c>
      <c r="U9" s="168" t="s">
        <v>151</v>
      </c>
      <c r="V9" s="158" t="s">
        <v>142</v>
      </c>
    </row>
    <row r="10" spans="1:22" s="73" customFormat="1" ht="39.75" customHeight="1">
      <c r="A10" s="163"/>
      <c r="B10" s="161"/>
      <c r="C10" s="159"/>
      <c r="D10" s="159"/>
      <c r="E10" s="163"/>
      <c r="F10" s="159"/>
      <c r="G10" s="159"/>
      <c r="H10" s="159"/>
      <c r="I10" s="159"/>
      <c r="J10" s="96" t="s">
        <v>101</v>
      </c>
      <c r="K10" s="97" t="s">
        <v>69</v>
      </c>
      <c r="L10" s="98" t="s">
        <v>68</v>
      </c>
      <c r="M10" s="96" t="s">
        <v>101</v>
      </c>
      <c r="N10" s="97" t="s">
        <v>69</v>
      </c>
      <c r="O10" s="98" t="s">
        <v>68</v>
      </c>
      <c r="P10" s="96" t="s">
        <v>101</v>
      </c>
      <c r="Q10" s="97" t="s">
        <v>69</v>
      </c>
      <c r="R10" s="98" t="s">
        <v>68</v>
      </c>
      <c r="S10" s="161"/>
      <c r="T10" s="163"/>
      <c r="U10" s="169"/>
      <c r="V10" s="159"/>
    </row>
    <row r="11" spans="1:22" s="74" customFormat="1" ht="30" customHeight="1">
      <c r="A11" s="137">
        <f aca="true" t="shared" si="0" ref="A11:A20">RANK(U11,U$11:U$21,0)</f>
        <v>1</v>
      </c>
      <c r="B11" s="15" t="s">
        <v>309</v>
      </c>
      <c r="C11" s="94" t="s">
        <v>235</v>
      </c>
      <c r="D11" s="110" t="s">
        <v>79</v>
      </c>
      <c r="E11" s="110" t="s">
        <v>31</v>
      </c>
      <c r="F11" s="125" t="s">
        <v>525</v>
      </c>
      <c r="G11" s="111" t="s">
        <v>58</v>
      </c>
      <c r="H11" s="120" t="s">
        <v>54</v>
      </c>
      <c r="I11" s="120" t="s">
        <v>440</v>
      </c>
      <c r="J11" s="100">
        <v>233</v>
      </c>
      <c r="K11" s="101">
        <f aca="true" t="shared" si="1" ref="K11:K20">J11/3.8</f>
        <v>61.31578947368421</v>
      </c>
      <c r="L11" s="102">
        <f aca="true" t="shared" si="2" ref="L11:L20">RANK(K11,K$11:K$21,0)</f>
        <v>2</v>
      </c>
      <c r="M11" s="100">
        <v>226</v>
      </c>
      <c r="N11" s="101">
        <f aca="true" t="shared" si="3" ref="N11:N20">M11/3.8</f>
        <v>59.473684210526315</v>
      </c>
      <c r="O11" s="102">
        <f aca="true" t="shared" si="4" ref="O11:O20">RANK(N11,N$11:N$21,0)</f>
        <v>2</v>
      </c>
      <c r="P11" s="100">
        <v>230</v>
      </c>
      <c r="Q11" s="101">
        <f aca="true" t="shared" si="5" ref="Q11:Q20">P11/3.8</f>
        <v>60.526315789473685</v>
      </c>
      <c r="R11" s="102">
        <f aca="true" t="shared" si="6" ref="R11:R20">RANK(Q11,Q$11:Q$21,0)</f>
        <v>1</v>
      </c>
      <c r="S11" s="103"/>
      <c r="T11" s="104">
        <f aca="true" t="shared" si="7" ref="T11:T20">J11+M11+P11</f>
        <v>689</v>
      </c>
      <c r="U11" s="101">
        <f aca="true" t="shared" si="8" ref="U11:U20">T11/3.8/3</f>
        <v>60.438596491228076</v>
      </c>
      <c r="V11" s="105">
        <v>1</v>
      </c>
    </row>
    <row r="12" spans="1:22" s="74" customFormat="1" ht="30" customHeight="1">
      <c r="A12" s="137">
        <f t="shared" si="0"/>
        <v>2</v>
      </c>
      <c r="B12" s="15" t="s">
        <v>303</v>
      </c>
      <c r="C12" s="94" t="s">
        <v>225</v>
      </c>
      <c r="D12" s="110" t="s">
        <v>267</v>
      </c>
      <c r="E12" s="110" t="s">
        <v>39</v>
      </c>
      <c r="F12" s="125" t="s">
        <v>533</v>
      </c>
      <c r="G12" s="111" t="s">
        <v>272</v>
      </c>
      <c r="H12" s="120" t="s">
        <v>217</v>
      </c>
      <c r="I12" s="120" t="s">
        <v>96</v>
      </c>
      <c r="J12" s="100">
        <v>226</v>
      </c>
      <c r="K12" s="101">
        <f t="shared" si="1"/>
        <v>59.473684210526315</v>
      </c>
      <c r="L12" s="102">
        <f t="shared" si="2"/>
        <v>3</v>
      </c>
      <c r="M12" s="100">
        <v>230</v>
      </c>
      <c r="N12" s="101">
        <f t="shared" si="3"/>
        <v>60.526315789473685</v>
      </c>
      <c r="O12" s="102">
        <f t="shared" si="4"/>
        <v>1</v>
      </c>
      <c r="P12" s="100">
        <v>226</v>
      </c>
      <c r="Q12" s="101">
        <f t="shared" si="5"/>
        <v>59.473684210526315</v>
      </c>
      <c r="R12" s="102">
        <f t="shared" si="6"/>
        <v>3</v>
      </c>
      <c r="S12" s="103"/>
      <c r="T12" s="104">
        <f t="shared" si="7"/>
        <v>682</v>
      </c>
      <c r="U12" s="101">
        <f t="shared" si="8"/>
        <v>59.824561403508774</v>
      </c>
      <c r="V12" s="105">
        <v>2</v>
      </c>
    </row>
    <row r="13" spans="1:22" s="74" customFormat="1" ht="30" customHeight="1">
      <c r="A13" s="137">
        <f t="shared" si="0"/>
        <v>3</v>
      </c>
      <c r="B13" s="15" t="s">
        <v>301</v>
      </c>
      <c r="C13" s="94" t="s">
        <v>215</v>
      </c>
      <c r="D13" s="110" t="s">
        <v>82</v>
      </c>
      <c r="E13" s="110" t="s">
        <v>39</v>
      </c>
      <c r="F13" s="125" t="s">
        <v>524</v>
      </c>
      <c r="G13" s="111" t="s">
        <v>56</v>
      </c>
      <c r="H13" s="120" t="s">
        <v>156</v>
      </c>
      <c r="I13" s="120" t="s">
        <v>96</v>
      </c>
      <c r="J13" s="100">
        <v>234</v>
      </c>
      <c r="K13" s="101">
        <f t="shared" si="1"/>
        <v>61.578947368421055</v>
      </c>
      <c r="L13" s="102">
        <f t="shared" si="2"/>
        <v>1</v>
      </c>
      <c r="M13" s="100">
        <v>218</v>
      </c>
      <c r="N13" s="101">
        <f t="shared" si="3"/>
        <v>57.36842105263158</v>
      </c>
      <c r="O13" s="102">
        <f t="shared" si="4"/>
        <v>4</v>
      </c>
      <c r="P13" s="100">
        <v>224</v>
      </c>
      <c r="Q13" s="101">
        <f t="shared" si="5"/>
        <v>58.94736842105264</v>
      </c>
      <c r="R13" s="102">
        <f t="shared" si="6"/>
        <v>5</v>
      </c>
      <c r="S13" s="103"/>
      <c r="T13" s="104">
        <f t="shared" si="7"/>
        <v>676</v>
      </c>
      <c r="U13" s="101">
        <f t="shared" si="8"/>
        <v>59.29824561403509</v>
      </c>
      <c r="V13" s="105">
        <v>2</v>
      </c>
    </row>
    <row r="14" spans="1:22" s="74" customFormat="1" ht="30" customHeight="1">
      <c r="A14" s="137">
        <f t="shared" si="0"/>
        <v>4</v>
      </c>
      <c r="B14" s="15" t="s">
        <v>311</v>
      </c>
      <c r="C14" s="94" t="s">
        <v>252</v>
      </c>
      <c r="D14" s="110">
        <v>720028</v>
      </c>
      <c r="E14" s="110" t="s">
        <v>31</v>
      </c>
      <c r="F14" s="125" t="s">
        <v>522</v>
      </c>
      <c r="G14" s="111" t="s">
        <v>61</v>
      </c>
      <c r="H14" s="120" t="s">
        <v>42</v>
      </c>
      <c r="I14" s="120" t="s">
        <v>124</v>
      </c>
      <c r="J14" s="100">
        <v>226</v>
      </c>
      <c r="K14" s="101">
        <f t="shared" si="1"/>
        <v>59.473684210526315</v>
      </c>
      <c r="L14" s="102">
        <f t="shared" si="2"/>
        <v>3</v>
      </c>
      <c r="M14" s="100">
        <v>216</v>
      </c>
      <c r="N14" s="101">
        <f t="shared" si="3"/>
        <v>56.8421052631579</v>
      </c>
      <c r="O14" s="102">
        <f t="shared" si="4"/>
        <v>5</v>
      </c>
      <c r="P14" s="100">
        <v>230</v>
      </c>
      <c r="Q14" s="101">
        <f t="shared" si="5"/>
        <v>60.526315789473685</v>
      </c>
      <c r="R14" s="102">
        <f t="shared" si="6"/>
        <v>1</v>
      </c>
      <c r="S14" s="103"/>
      <c r="T14" s="104">
        <f t="shared" si="7"/>
        <v>672</v>
      </c>
      <c r="U14" s="101">
        <f t="shared" si="8"/>
        <v>58.94736842105263</v>
      </c>
      <c r="V14" s="105">
        <v>2</v>
      </c>
    </row>
    <row r="15" spans="1:22" s="74" customFormat="1" ht="30" customHeight="1">
      <c r="A15" s="137">
        <f t="shared" si="0"/>
        <v>5</v>
      </c>
      <c r="B15" s="15" t="s">
        <v>308</v>
      </c>
      <c r="C15" s="94" t="s">
        <v>237</v>
      </c>
      <c r="D15" s="110" t="s">
        <v>631</v>
      </c>
      <c r="E15" s="110" t="s">
        <v>39</v>
      </c>
      <c r="F15" s="125" t="s">
        <v>528</v>
      </c>
      <c r="G15" s="111" t="s">
        <v>97</v>
      </c>
      <c r="H15" s="120" t="s">
        <v>54</v>
      </c>
      <c r="I15" s="120" t="s">
        <v>160</v>
      </c>
      <c r="J15" s="100">
        <v>218</v>
      </c>
      <c r="K15" s="101">
        <f t="shared" si="1"/>
        <v>57.36842105263158</v>
      </c>
      <c r="L15" s="102">
        <f t="shared" si="2"/>
        <v>5</v>
      </c>
      <c r="M15" s="100">
        <v>225</v>
      </c>
      <c r="N15" s="101">
        <f t="shared" si="3"/>
        <v>59.21052631578948</v>
      </c>
      <c r="O15" s="102">
        <f t="shared" si="4"/>
        <v>3</v>
      </c>
      <c r="P15" s="100">
        <v>225</v>
      </c>
      <c r="Q15" s="101">
        <f t="shared" si="5"/>
        <v>59.21052631578948</v>
      </c>
      <c r="R15" s="102">
        <f t="shared" si="6"/>
        <v>4</v>
      </c>
      <c r="S15" s="103"/>
      <c r="T15" s="104">
        <f t="shared" si="7"/>
        <v>668</v>
      </c>
      <c r="U15" s="101">
        <f t="shared" si="8"/>
        <v>58.59649122807017</v>
      </c>
      <c r="V15" s="105">
        <v>2</v>
      </c>
    </row>
    <row r="16" spans="1:22" s="74" customFormat="1" ht="30" customHeight="1">
      <c r="A16" s="137">
        <f t="shared" si="0"/>
        <v>6</v>
      </c>
      <c r="B16" s="15" t="s">
        <v>319</v>
      </c>
      <c r="C16" s="94" t="s">
        <v>253</v>
      </c>
      <c r="D16" s="110" t="s">
        <v>84</v>
      </c>
      <c r="E16" s="110" t="s">
        <v>31</v>
      </c>
      <c r="F16" s="125" t="s">
        <v>527</v>
      </c>
      <c r="G16" s="111" t="s">
        <v>63</v>
      </c>
      <c r="H16" s="120" t="s">
        <v>42</v>
      </c>
      <c r="I16" s="120" t="s">
        <v>124</v>
      </c>
      <c r="J16" s="100">
        <v>212</v>
      </c>
      <c r="K16" s="101">
        <f t="shared" si="1"/>
        <v>55.78947368421053</v>
      </c>
      <c r="L16" s="102">
        <f t="shared" si="2"/>
        <v>6</v>
      </c>
      <c r="M16" s="100">
        <v>216</v>
      </c>
      <c r="N16" s="101">
        <f t="shared" si="3"/>
        <v>56.8421052631579</v>
      </c>
      <c r="O16" s="102">
        <f t="shared" si="4"/>
        <v>5</v>
      </c>
      <c r="P16" s="100">
        <v>218</v>
      </c>
      <c r="Q16" s="101">
        <f t="shared" si="5"/>
        <v>57.36842105263158</v>
      </c>
      <c r="R16" s="102">
        <f t="shared" si="6"/>
        <v>7</v>
      </c>
      <c r="S16" s="103"/>
      <c r="T16" s="104">
        <f t="shared" si="7"/>
        <v>646</v>
      </c>
      <c r="U16" s="101">
        <f t="shared" si="8"/>
        <v>56.666666666666664</v>
      </c>
      <c r="V16" s="105">
        <v>2</v>
      </c>
    </row>
    <row r="17" spans="1:22" s="74" customFormat="1" ht="30" customHeight="1">
      <c r="A17" s="137">
        <f t="shared" si="0"/>
        <v>7</v>
      </c>
      <c r="B17" s="15" t="s">
        <v>299</v>
      </c>
      <c r="C17" s="94" t="s">
        <v>225</v>
      </c>
      <c r="D17" s="110" t="s">
        <v>267</v>
      </c>
      <c r="E17" s="110" t="s">
        <v>39</v>
      </c>
      <c r="F17" s="125" t="s">
        <v>523</v>
      </c>
      <c r="G17" s="111" t="s">
        <v>269</v>
      </c>
      <c r="H17" s="120" t="s">
        <v>217</v>
      </c>
      <c r="I17" s="120" t="s">
        <v>96</v>
      </c>
      <c r="J17" s="100">
        <v>212</v>
      </c>
      <c r="K17" s="101">
        <f t="shared" si="1"/>
        <v>55.78947368421053</v>
      </c>
      <c r="L17" s="102">
        <f t="shared" si="2"/>
        <v>6</v>
      </c>
      <c r="M17" s="100">
        <v>213</v>
      </c>
      <c r="N17" s="101">
        <f t="shared" si="3"/>
        <v>56.05263157894737</v>
      </c>
      <c r="O17" s="102">
        <f t="shared" si="4"/>
        <v>7</v>
      </c>
      <c r="P17" s="100">
        <v>220</v>
      </c>
      <c r="Q17" s="101">
        <f t="shared" si="5"/>
        <v>57.89473684210527</v>
      </c>
      <c r="R17" s="102">
        <f t="shared" si="6"/>
        <v>6</v>
      </c>
      <c r="S17" s="103">
        <v>1</v>
      </c>
      <c r="T17" s="104">
        <f t="shared" si="7"/>
        <v>645</v>
      </c>
      <c r="U17" s="101">
        <f t="shared" si="8"/>
        <v>56.57894736842106</v>
      </c>
      <c r="V17" s="105">
        <v>2</v>
      </c>
    </row>
    <row r="18" spans="1:22" s="74" customFormat="1" ht="30" customHeight="1">
      <c r="A18" s="137">
        <f t="shared" si="0"/>
        <v>8</v>
      </c>
      <c r="B18" s="15" t="s">
        <v>298</v>
      </c>
      <c r="C18" s="94" t="s">
        <v>216</v>
      </c>
      <c r="D18" s="110" t="s">
        <v>44</v>
      </c>
      <c r="E18" s="110" t="s">
        <v>39</v>
      </c>
      <c r="F18" s="125" t="s">
        <v>529</v>
      </c>
      <c r="G18" s="111" t="s">
        <v>82</v>
      </c>
      <c r="H18" s="120" t="s">
        <v>157</v>
      </c>
      <c r="I18" s="120" t="s">
        <v>96</v>
      </c>
      <c r="J18" s="100">
        <v>200</v>
      </c>
      <c r="K18" s="101">
        <f t="shared" si="1"/>
        <v>52.631578947368425</v>
      </c>
      <c r="L18" s="102">
        <f t="shared" si="2"/>
        <v>8</v>
      </c>
      <c r="M18" s="100">
        <v>199</v>
      </c>
      <c r="N18" s="101">
        <f t="shared" si="3"/>
        <v>52.36842105263158</v>
      </c>
      <c r="O18" s="102">
        <f t="shared" si="4"/>
        <v>8</v>
      </c>
      <c r="P18" s="100">
        <v>205</v>
      </c>
      <c r="Q18" s="101">
        <f t="shared" si="5"/>
        <v>53.94736842105264</v>
      </c>
      <c r="R18" s="102">
        <f t="shared" si="6"/>
        <v>8</v>
      </c>
      <c r="S18" s="103"/>
      <c r="T18" s="104">
        <f t="shared" si="7"/>
        <v>604</v>
      </c>
      <c r="U18" s="101">
        <f t="shared" si="8"/>
        <v>52.98245614035088</v>
      </c>
      <c r="V18" s="105"/>
    </row>
    <row r="19" spans="1:22" s="74" customFormat="1" ht="30" customHeight="1">
      <c r="A19" s="137">
        <f t="shared" si="0"/>
        <v>9</v>
      </c>
      <c r="B19" s="15" t="s">
        <v>307</v>
      </c>
      <c r="C19" s="94" t="s">
        <v>238</v>
      </c>
      <c r="D19" s="110" t="s">
        <v>82</v>
      </c>
      <c r="E19" s="110" t="s">
        <v>32</v>
      </c>
      <c r="F19" s="125" t="s">
        <v>530</v>
      </c>
      <c r="G19" s="111" t="s">
        <v>161</v>
      </c>
      <c r="H19" s="120" t="s">
        <v>54</v>
      </c>
      <c r="I19" s="120" t="s">
        <v>160</v>
      </c>
      <c r="J19" s="100">
        <v>162</v>
      </c>
      <c r="K19" s="101">
        <f t="shared" si="1"/>
        <v>42.631578947368425</v>
      </c>
      <c r="L19" s="102">
        <f t="shared" si="2"/>
        <v>9</v>
      </c>
      <c r="M19" s="100">
        <v>154</v>
      </c>
      <c r="N19" s="101">
        <f t="shared" si="3"/>
        <v>40.526315789473685</v>
      </c>
      <c r="O19" s="102">
        <f t="shared" si="4"/>
        <v>10</v>
      </c>
      <c r="P19" s="100">
        <v>168</v>
      </c>
      <c r="Q19" s="101">
        <f t="shared" si="5"/>
        <v>44.21052631578947</v>
      </c>
      <c r="R19" s="102">
        <f t="shared" si="6"/>
        <v>9</v>
      </c>
      <c r="S19" s="103"/>
      <c r="T19" s="104">
        <f t="shared" si="7"/>
        <v>484</v>
      </c>
      <c r="U19" s="101">
        <f t="shared" si="8"/>
        <v>42.4561403508772</v>
      </c>
      <c r="V19" s="105"/>
    </row>
    <row r="20" spans="1:22" s="74" customFormat="1" ht="30" customHeight="1">
      <c r="A20" s="137">
        <f t="shared" si="0"/>
        <v>10</v>
      </c>
      <c r="B20" s="15" t="s">
        <v>316</v>
      </c>
      <c r="C20" s="94" t="s">
        <v>244</v>
      </c>
      <c r="D20" s="110" t="s">
        <v>125</v>
      </c>
      <c r="E20" s="110" t="s">
        <v>32</v>
      </c>
      <c r="F20" s="125" t="s">
        <v>532</v>
      </c>
      <c r="G20" s="111" t="s">
        <v>57</v>
      </c>
      <c r="H20" s="120" t="s">
        <v>42</v>
      </c>
      <c r="I20" s="120" t="s">
        <v>124</v>
      </c>
      <c r="J20" s="100">
        <v>154</v>
      </c>
      <c r="K20" s="101">
        <f t="shared" si="1"/>
        <v>40.526315789473685</v>
      </c>
      <c r="L20" s="102">
        <f t="shared" si="2"/>
        <v>10</v>
      </c>
      <c r="M20" s="100">
        <v>156</v>
      </c>
      <c r="N20" s="101">
        <f t="shared" si="3"/>
        <v>41.05263157894737</v>
      </c>
      <c r="O20" s="102">
        <f t="shared" si="4"/>
        <v>9</v>
      </c>
      <c r="P20" s="100">
        <v>160</v>
      </c>
      <c r="Q20" s="101">
        <f t="shared" si="5"/>
        <v>42.10526315789474</v>
      </c>
      <c r="R20" s="102">
        <f t="shared" si="6"/>
        <v>10</v>
      </c>
      <c r="S20" s="103">
        <v>1</v>
      </c>
      <c r="T20" s="104">
        <f t="shared" si="7"/>
        <v>470</v>
      </c>
      <c r="U20" s="101">
        <f t="shared" si="8"/>
        <v>41.228070175438596</v>
      </c>
      <c r="V20" s="105"/>
    </row>
    <row r="21" spans="1:22" s="74" customFormat="1" ht="30" customHeight="1">
      <c r="A21" s="137"/>
      <c r="B21" s="15" t="s">
        <v>321</v>
      </c>
      <c r="C21" s="94" t="s">
        <v>339</v>
      </c>
      <c r="D21" s="110" t="s">
        <v>125</v>
      </c>
      <c r="E21" s="110" t="s">
        <v>32</v>
      </c>
      <c r="F21" s="125" t="s">
        <v>531</v>
      </c>
      <c r="G21" s="111" t="s">
        <v>340</v>
      </c>
      <c r="H21" s="120" t="s">
        <v>42</v>
      </c>
      <c r="I21" s="120" t="s">
        <v>124</v>
      </c>
      <c r="J21" s="100"/>
      <c r="K21" s="101"/>
      <c r="L21" s="102"/>
      <c r="M21" s="100"/>
      <c r="N21" s="101"/>
      <c r="O21" s="102"/>
      <c r="P21" s="100"/>
      <c r="Q21" s="101"/>
      <c r="R21" s="102"/>
      <c r="S21" s="103"/>
      <c r="T21" s="104"/>
      <c r="U21" s="101" t="s">
        <v>448</v>
      </c>
      <c r="V21" s="105"/>
    </row>
    <row r="22" spans="1:27" s="136" customFormat="1" ht="30" customHeight="1">
      <c r="A22" s="131"/>
      <c r="B22" s="131"/>
      <c r="C22" s="132" t="s">
        <v>70</v>
      </c>
      <c r="D22" s="132"/>
      <c r="E22" s="132"/>
      <c r="F22" s="133"/>
      <c r="G22" s="133"/>
      <c r="H22" s="131" t="s">
        <v>262</v>
      </c>
      <c r="I22" s="134"/>
      <c r="J22" s="131"/>
      <c r="K22" s="131"/>
      <c r="L22" s="135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</row>
    <row r="23" spans="1:27" s="136" customFormat="1" ht="30" customHeight="1">
      <c r="A23" s="131"/>
      <c r="B23" s="131"/>
      <c r="C23" s="132" t="s">
        <v>71</v>
      </c>
      <c r="D23" s="132"/>
      <c r="E23" s="132"/>
      <c r="F23" s="133"/>
      <c r="G23" s="133"/>
      <c r="H23" s="133" t="s">
        <v>261</v>
      </c>
      <c r="I23" s="134"/>
      <c r="J23" s="131"/>
      <c r="K23" s="131"/>
      <c r="L23" s="135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21">
    <mergeCell ref="A4:V4"/>
    <mergeCell ref="G9:G10"/>
    <mergeCell ref="A3:V3"/>
    <mergeCell ref="U9:U10"/>
    <mergeCell ref="V9:V10"/>
    <mergeCell ref="C9:C10"/>
    <mergeCell ref="M9:O9"/>
    <mergeCell ref="T9:T10"/>
    <mergeCell ref="I9:I10"/>
    <mergeCell ref="J9:L9"/>
    <mergeCell ref="H9:H10"/>
    <mergeCell ref="A5:V5"/>
    <mergeCell ref="D9:D10"/>
    <mergeCell ref="S9:S10"/>
    <mergeCell ref="A6:V6"/>
    <mergeCell ref="F9:F10"/>
    <mergeCell ref="P9:R9"/>
    <mergeCell ref="A7:V7"/>
    <mergeCell ref="B9:B10"/>
    <mergeCell ref="E9:E10"/>
    <mergeCell ref="A9:A10"/>
  </mergeCells>
  <printOptions horizontalCentered="1"/>
  <pageMargins left="0" right="0" top="0" bottom="0" header="0" footer="0"/>
  <pageSetup fitToHeight="0" fitToWidth="1" horizontalDpi="600" verticalDpi="600" orientation="landscape" paperSize="9" scale="82" r:id="rId2"/>
  <headerFooter alignWithMargins="0">
    <oddFooter>&amp;C&amp;D   &amp;T&amp;Rстр. 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zoomScaleSheetLayoutView="70" workbookViewId="0" topLeftCell="A1">
      <pane xSplit="9" ySplit="10" topLeftCell="L11" activePane="bottomRight" state="frozen"/>
      <selection pane="topLeft" activeCell="J21" sqref="J21:N21"/>
      <selection pane="topRight" activeCell="J21" sqref="J21:N21"/>
      <selection pane="bottomLeft" activeCell="J21" sqref="J21:N21"/>
      <selection pane="bottomRight" activeCell="J21" sqref="J21:N21"/>
    </sheetView>
  </sheetViews>
  <sheetFormatPr defaultColWidth="9.140625" defaultRowHeight="12.75"/>
  <cols>
    <col min="1" max="1" width="3.7109375" style="69" customWidth="1"/>
    <col min="2" max="2" width="4.7109375" style="69" customWidth="1"/>
    <col min="3" max="3" width="19.00390625" style="69" customWidth="1"/>
    <col min="4" max="4" width="7.421875" style="69" customWidth="1"/>
    <col min="5" max="5" width="4.8515625" style="69" customWidth="1"/>
    <col min="6" max="6" width="29.140625" style="69" customWidth="1"/>
    <col min="7" max="7" width="7.28125" style="69" customWidth="1"/>
    <col min="8" max="8" width="14.00390625" style="69" customWidth="1"/>
    <col min="9" max="9" width="14.7109375" style="69" customWidth="1"/>
    <col min="10" max="10" width="4.7109375" style="75" customWidth="1"/>
    <col min="11" max="11" width="7.7109375" style="76" customWidth="1"/>
    <col min="12" max="12" width="3.7109375" style="69" customWidth="1"/>
    <col min="13" max="13" width="4.7109375" style="75" customWidth="1"/>
    <col min="14" max="14" width="7.7109375" style="76" customWidth="1"/>
    <col min="15" max="15" width="3.7109375" style="69" customWidth="1"/>
    <col min="16" max="16" width="4.7109375" style="75" customWidth="1"/>
    <col min="17" max="17" width="7.7109375" style="76" customWidth="1"/>
    <col min="18" max="19" width="3.7109375" style="69" customWidth="1"/>
    <col min="20" max="20" width="6.7109375" style="69" customWidth="1"/>
    <col min="21" max="21" width="8.7109375" style="76" customWidth="1"/>
    <col min="22" max="22" width="6.7109375" style="69" customWidth="1"/>
    <col min="23" max="16384" width="9.140625" style="69" customWidth="1"/>
  </cols>
  <sheetData>
    <row r="1" spans="1:41" s="57" customFormat="1" ht="14.25">
      <c r="A1" s="56" t="s">
        <v>135</v>
      </c>
      <c r="C1" s="58"/>
      <c r="D1" s="56" t="s">
        <v>136</v>
      </c>
      <c r="E1" s="58"/>
      <c r="F1" s="58"/>
      <c r="G1" s="56" t="s">
        <v>137</v>
      </c>
      <c r="I1" s="58"/>
      <c r="J1" s="77"/>
      <c r="K1" s="59" t="s">
        <v>147</v>
      </c>
      <c r="L1" s="60"/>
      <c r="M1" s="77"/>
      <c r="N1" s="59" t="s">
        <v>148</v>
      </c>
      <c r="O1" s="60"/>
      <c r="P1" s="77"/>
      <c r="Q1" s="59" t="s">
        <v>149</v>
      </c>
      <c r="R1" s="60"/>
      <c r="S1" s="60"/>
      <c r="T1" s="60"/>
      <c r="U1" s="61" t="s">
        <v>150</v>
      </c>
      <c r="V1" s="60"/>
      <c r="Y1" s="62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O1" s="64"/>
    </row>
    <row r="2" spans="1:21" s="4" customFormat="1" ht="45" customHeight="1">
      <c r="A2" s="1"/>
      <c r="B2" s="1"/>
      <c r="C2" s="1"/>
      <c r="D2" s="1"/>
      <c r="E2" s="1"/>
      <c r="F2" s="1"/>
      <c r="G2" s="1"/>
      <c r="H2" s="1"/>
      <c r="I2" s="1"/>
      <c r="J2" s="65"/>
      <c r="K2" s="66"/>
      <c r="L2" s="3"/>
      <c r="M2" s="67"/>
      <c r="N2" s="66"/>
      <c r="O2" s="3"/>
      <c r="P2" s="67"/>
      <c r="Q2" s="66"/>
      <c r="R2" s="3"/>
      <c r="U2" s="68"/>
    </row>
    <row r="3" spans="1:22" ht="32.25" customHeight="1">
      <c r="A3" s="166" t="s">
        <v>260</v>
      </c>
      <c r="B3" s="166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</row>
    <row r="4" spans="1:22" s="39" customFormat="1" ht="15.75" customHeight="1">
      <c r="A4" s="155" t="s">
        <v>72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</row>
    <row r="5" spans="1:22" s="40" customFormat="1" ht="15.75" customHeight="1">
      <c r="A5" s="156" t="s">
        <v>73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</row>
    <row r="6" spans="1:22" s="41" customFormat="1" ht="15.75" customHeight="1">
      <c r="A6" s="164" t="s">
        <v>611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</row>
    <row r="7" spans="1:22" ht="15" customHeight="1">
      <c r="A7" s="157" t="s">
        <v>645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</row>
    <row r="8" spans="1:22" s="11" customFormat="1" ht="15" customHeight="1">
      <c r="A8" s="88" t="s">
        <v>265</v>
      </c>
      <c r="B8" s="8"/>
      <c r="C8" s="9"/>
      <c r="D8" s="9"/>
      <c r="E8" s="9"/>
      <c r="F8" s="9"/>
      <c r="G8" s="9"/>
      <c r="H8" s="10"/>
      <c r="I8" s="8"/>
      <c r="J8" s="70"/>
      <c r="K8" s="71"/>
      <c r="M8" s="70"/>
      <c r="N8" s="72"/>
      <c r="P8" s="70"/>
      <c r="Q8" s="72"/>
      <c r="U8" s="72"/>
      <c r="V8" s="89" t="s">
        <v>644</v>
      </c>
    </row>
    <row r="9" spans="1:22" s="73" customFormat="1" ht="19.5" customHeight="1">
      <c r="A9" s="162" t="s">
        <v>68</v>
      </c>
      <c r="B9" s="160" t="s">
        <v>129</v>
      </c>
      <c r="C9" s="158" t="s">
        <v>145</v>
      </c>
      <c r="D9" s="158" t="s">
        <v>130</v>
      </c>
      <c r="E9" s="162" t="s">
        <v>74</v>
      </c>
      <c r="F9" s="158" t="s">
        <v>146</v>
      </c>
      <c r="G9" s="158" t="s">
        <v>130</v>
      </c>
      <c r="H9" s="158" t="s">
        <v>30</v>
      </c>
      <c r="I9" s="158" t="s">
        <v>75</v>
      </c>
      <c r="J9" s="165" t="s">
        <v>443</v>
      </c>
      <c r="K9" s="165"/>
      <c r="L9" s="165"/>
      <c r="M9" s="165" t="s">
        <v>152</v>
      </c>
      <c r="N9" s="165"/>
      <c r="O9" s="165"/>
      <c r="P9" s="165" t="s">
        <v>442</v>
      </c>
      <c r="Q9" s="165"/>
      <c r="R9" s="165"/>
      <c r="S9" s="160" t="s">
        <v>76</v>
      </c>
      <c r="T9" s="162" t="s">
        <v>77</v>
      </c>
      <c r="U9" s="168" t="s">
        <v>151</v>
      </c>
      <c r="V9" s="158" t="s">
        <v>142</v>
      </c>
    </row>
    <row r="10" spans="1:22" s="73" customFormat="1" ht="39.75" customHeight="1">
      <c r="A10" s="163"/>
      <c r="B10" s="161"/>
      <c r="C10" s="159"/>
      <c r="D10" s="159"/>
      <c r="E10" s="163"/>
      <c r="F10" s="159"/>
      <c r="G10" s="159"/>
      <c r="H10" s="159"/>
      <c r="I10" s="159"/>
      <c r="J10" s="96" t="s">
        <v>101</v>
      </c>
      <c r="K10" s="97" t="s">
        <v>69</v>
      </c>
      <c r="L10" s="98" t="s">
        <v>68</v>
      </c>
      <c r="M10" s="96" t="s">
        <v>101</v>
      </c>
      <c r="N10" s="97" t="s">
        <v>69</v>
      </c>
      <c r="O10" s="98" t="s">
        <v>68</v>
      </c>
      <c r="P10" s="96" t="s">
        <v>101</v>
      </c>
      <c r="Q10" s="97" t="s">
        <v>69</v>
      </c>
      <c r="R10" s="98" t="s">
        <v>68</v>
      </c>
      <c r="S10" s="161"/>
      <c r="T10" s="163"/>
      <c r="U10" s="169"/>
      <c r="V10" s="159"/>
    </row>
    <row r="11" spans="1:22" s="74" customFormat="1" ht="30" customHeight="1">
      <c r="A11" s="137">
        <f aca="true" t="shared" si="0" ref="A11:A17">RANK(U11,U$11:U$17,0)</f>
        <v>1</v>
      </c>
      <c r="B11" s="15" t="s">
        <v>311</v>
      </c>
      <c r="C11" s="94" t="s">
        <v>252</v>
      </c>
      <c r="D11" s="110">
        <v>720028</v>
      </c>
      <c r="E11" s="110" t="s">
        <v>31</v>
      </c>
      <c r="F11" s="125" t="s">
        <v>522</v>
      </c>
      <c r="G11" s="111" t="s">
        <v>61</v>
      </c>
      <c r="H11" s="120" t="s">
        <v>42</v>
      </c>
      <c r="I11" s="120" t="s">
        <v>124</v>
      </c>
      <c r="J11" s="100">
        <v>233</v>
      </c>
      <c r="K11" s="101">
        <f aca="true" t="shared" si="1" ref="K11:K17">J11/3.8</f>
        <v>61.31578947368421</v>
      </c>
      <c r="L11" s="102">
        <f aca="true" t="shared" si="2" ref="L11:L17">RANK(K11,K$11:K$17,0)</f>
        <v>2</v>
      </c>
      <c r="M11" s="100">
        <v>238</v>
      </c>
      <c r="N11" s="101">
        <f aca="true" t="shared" si="3" ref="N11:N17">M11/3.8</f>
        <v>62.631578947368425</v>
      </c>
      <c r="O11" s="102">
        <f aca="true" t="shared" si="4" ref="O11:O17">RANK(N11,N$11:N$17,0)</f>
        <v>1</v>
      </c>
      <c r="P11" s="100">
        <v>235</v>
      </c>
      <c r="Q11" s="101">
        <f aca="true" t="shared" si="5" ref="Q11:Q17">P11/3.8</f>
        <v>61.8421052631579</v>
      </c>
      <c r="R11" s="102">
        <f aca="true" t="shared" si="6" ref="R11:R17">RANK(Q11,Q$11:Q$17,0)</f>
        <v>2</v>
      </c>
      <c r="S11" s="103"/>
      <c r="T11" s="104">
        <f aca="true" t="shared" si="7" ref="T11:T17">J11+M11+P11</f>
        <v>706</v>
      </c>
      <c r="U11" s="101">
        <f aca="true" t="shared" si="8" ref="U11:U17">T11/3.8/3</f>
        <v>61.929824561403514</v>
      </c>
      <c r="V11" s="105">
        <v>1</v>
      </c>
    </row>
    <row r="12" spans="1:22" s="74" customFormat="1" ht="30" customHeight="1">
      <c r="A12" s="137">
        <f t="shared" si="0"/>
        <v>2</v>
      </c>
      <c r="B12" s="15" t="s">
        <v>301</v>
      </c>
      <c r="C12" s="94" t="s">
        <v>215</v>
      </c>
      <c r="D12" s="110" t="s">
        <v>82</v>
      </c>
      <c r="E12" s="110" t="s">
        <v>39</v>
      </c>
      <c r="F12" s="125" t="s">
        <v>524</v>
      </c>
      <c r="G12" s="111" t="s">
        <v>56</v>
      </c>
      <c r="H12" s="120" t="s">
        <v>156</v>
      </c>
      <c r="I12" s="120" t="s">
        <v>96</v>
      </c>
      <c r="J12" s="100">
        <v>235</v>
      </c>
      <c r="K12" s="101">
        <f t="shared" si="1"/>
        <v>61.8421052631579</v>
      </c>
      <c r="L12" s="102">
        <f t="shared" si="2"/>
        <v>1</v>
      </c>
      <c r="M12" s="100">
        <v>232</v>
      </c>
      <c r="N12" s="101">
        <f t="shared" si="3"/>
        <v>61.05263157894737</v>
      </c>
      <c r="O12" s="102">
        <f t="shared" si="4"/>
        <v>2</v>
      </c>
      <c r="P12" s="100">
        <v>236</v>
      </c>
      <c r="Q12" s="101">
        <f t="shared" si="5"/>
        <v>62.10526315789474</v>
      </c>
      <c r="R12" s="102">
        <f t="shared" si="6"/>
        <v>1</v>
      </c>
      <c r="S12" s="103"/>
      <c r="T12" s="104">
        <f t="shared" si="7"/>
        <v>703</v>
      </c>
      <c r="U12" s="101">
        <f t="shared" si="8"/>
        <v>61.666666666666664</v>
      </c>
      <c r="V12" s="105">
        <v>1</v>
      </c>
    </row>
    <row r="13" spans="1:22" s="74" customFormat="1" ht="30" customHeight="1">
      <c r="A13" s="137">
        <f t="shared" si="0"/>
        <v>3</v>
      </c>
      <c r="B13" s="15" t="s">
        <v>309</v>
      </c>
      <c r="C13" s="94" t="s">
        <v>235</v>
      </c>
      <c r="D13" s="110" t="s">
        <v>79</v>
      </c>
      <c r="E13" s="110" t="s">
        <v>31</v>
      </c>
      <c r="F13" s="125" t="s">
        <v>525</v>
      </c>
      <c r="G13" s="111" t="s">
        <v>58</v>
      </c>
      <c r="H13" s="120" t="s">
        <v>54</v>
      </c>
      <c r="I13" s="120" t="s">
        <v>440</v>
      </c>
      <c r="J13" s="100">
        <v>223</v>
      </c>
      <c r="K13" s="101">
        <f t="shared" si="1"/>
        <v>58.684210526315795</v>
      </c>
      <c r="L13" s="102">
        <f t="shared" si="2"/>
        <v>4</v>
      </c>
      <c r="M13" s="100">
        <v>227</v>
      </c>
      <c r="N13" s="101">
        <f t="shared" si="3"/>
        <v>59.73684210526316</v>
      </c>
      <c r="O13" s="102">
        <f t="shared" si="4"/>
        <v>4</v>
      </c>
      <c r="P13" s="100">
        <v>225</v>
      </c>
      <c r="Q13" s="101">
        <f t="shared" si="5"/>
        <v>59.21052631578948</v>
      </c>
      <c r="R13" s="102">
        <f t="shared" si="6"/>
        <v>4</v>
      </c>
      <c r="S13" s="103"/>
      <c r="T13" s="104">
        <f t="shared" si="7"/>
        <v>675</v>
      </c>
      <c r="U13" s="101">
        <f t="shared" si="8"/>
        <v>59.21052631578948</v>
      </c>
      <c r="V13" s="105">
        <v>2</v>
      </c>
    </row>
    <row r="14" spans="1:22" s="74" customFormat="1" ht="30" customHeight="1">
      <c r="A14" s="137">
        <f t="shared" si="0"/>
        <v>4</v>
      </c>
      <c r="B14" s="15" t="s">
        <v>299</v>
      </c>
      <c r="C14" s="94" t="s">
        <v>225</v>
      </c>
      <c r="D14" s="110" t="s">
        <v>267</v>
      </c>
      <c r="E14" s="110" t="s">
        <v>39</v>
      </c>
      <c r="F14" s="125" t="s">
        <v>523</v>
      </c>
      <c r="G14" s="111" t="s">
        <v>269</v>
      </c>
      <c r="H14" s="120" t="s">
        <v>217</v>
      </c>
      <c r="I14" s="120" t="s">
        <v>96</v>
      </c>
      <c r="J14" s="100">
        <v>217</v>
      </c>
      <c r="K14" s="101">
        <f t="shared" si="1"/>
        <v>57.10526315789474</v>
      </c>
      <c r="L14" s="102">
        <f t="shared" si="2"/>
        <v>6</v>
      </c>
      <c r="M14" s="100">
        <v>228</v>
      </c>
      <c r="N14" s="101">
        <f t="shared" si="3"/>
        <v>60</v>
      </c>
      <c r="O14" s="102">
        <f t="shared" si="4"/>
        <v>3</v>
      </c>
      <c r="P14" s="100">
        <v>228</v>
      </c>
      <c r="Q14" s="101">
        <f t="shared" si="5"/>
        <v>60</v>
      </c>
      <c r="R14" s="102">
        <f t="shared" si="6"/>
        <v>3</v>
      </c>
      <c r="S14" s="103"/>
      <c r="T14" s="104">
        <f t="shared" si="7"/>
        <v>673</v>
      </c>
      <c r="U14" s="101">
        <f t="shared" si="8"/>
        <v>59.03508771929825</v>
      </c>
      <c r="V14" s="105">
        <v>3</v>
      </c>
    </row>
    <row r="15" spans="1:22" s="74" customFormat="1" ht="30" customHeight="1">
      <c r="A15" s="137">
        <f t="shared" si="0"/>
        <v>5</v>
      </c>
      <c r="B15" s="15" t="s">
        <v>303</v>
      </c>
      <c r="C15" s="94" t="s">
        <v>225</v>
      </c>
      <c r="D15" s="110" t="s">
        <v>267</v>
      </c>
      <c r="E15" s="110" t="s">
        <v>39</v>
      </c>
      <c r="F15" s="125" t="s">
        <v>526</v>
      </c>
      <c r="G15" s="111" t="s">
        <v>272</v>
      </c>
      <c r="H15" s="120" t="s">
        <v>217</v>
      </c>
      <c r="I15" s="120" t="s">
        <v>96</v>
      </c>
      <c r="J15" s="100">
        <v>230</v>
      </c>
      <c r="K15" s="101">
        <f t="shared" si="1"/>
        <v>60.526315789473685</v>
      </c>
      <c r="L15" s="102">
        <f t="shared" si="2"/>
        <v>3</v>
      </c>
      <c r="M15" s="100">
        <v>223</v>
      </c>
      <c r="N15" s="101">
        <f t="shared" si="3"/>
        <v>58.684210526315795</v>
      </c>
      <c r="O15" s="102">
        <f t="shared" si="4"/>
        <v>5</v>
      </c>
      <c r="P15" s="100">
        <v>219</v>
      </c>
      <c r="Q15" s="101">
        <f t="shared" si="5"/>
        <v>57.631578947368425</v>
      </c>
      <c r="R15" s="102">
        <f t="shared" si="6"/>
        <v>5</v>
      </c>
      <c r="S15" s="103"/>
      <c r="T15" s="104">
        <f t="shared" si="7"/>
        <v>672</v>
      </c>
      <c r="U15" s="101">
        <f t="shared" si="8"/>
        <v>58.94736842105263</v>
      </c>
      <c r="V15" s="105">
        <v>3</v>
      </c>
    </row>
    <row r="16" spans="1:22" s="74" customFormat="1" ht="30" customHeight="1">
      <c r="A16" s="137">
        <f t="shared" si="0"/>
        <v>6</v>
      </c>
      <c r="B16" s="15" t="s">
        <v>308</v>
      </c>
      <c r="C16" s="94" t="s">
        <v>237</v>
      </c>
      <c r="D16" s="110" t="s">
        <v>631</v>
      </c>
      <c r="E16" s="110" t="s">
        <v>39</v>
      </c>
      <c r="F16" s="125" t="s">
        <v>528</v>
      </c>
      <c r="G16" s="111" t="s">
        <v>97</v>
      </c>
      <c r="H16" s="120" t="s">
        <v>54</v>
      </c>
      <c r="I16" s="120" t="s">
        <v>160</v>
      </c>
      <c r="J16" s="100">
        <v>222</v>
      </c>
      <c r="K16" s="101">
        <f t="shared" si="1"/>
        <v>58.42105263157895</v>
      </c>
      <c r="L16" s="102">
        <f t="shared" si="2"/>
        <v>5</v>
      </c>
      <c r="M16" s="100">
        <v>207</v>
      </c>
      <c r="N16" s="101">
        <f t="shared" si="3"/>
        <v>54.473684210526315</v>
      </c>
      <c r="O16" s="102">
        <f t="shared" si="4"/>
        <v>6</v>
      </c>
      <c r="P16" s="100">
        <v>217</v>
      </c>
      <c r="Q16" s="101">
        <f t="shared" si="5"/>
        <v>57.10526315789474</v>
      </c>
      <c r="R16" s="102">
        <f t="shared" si="6"/>
        <v>6</v>
      </c>
      <c r="S16" s="103"/>
      <c r="T16" s="104">
        <f t="shared" si="7"/>
        <v>646</v>
      </c>
      <c r="U16" s="101">
        <f t="shared" si="8"/>
        <v>56.666666666666664</v>
      </c>
      <c r="V16" s="105">
        <v>3</v>
      </c>
    </row>
    <row r="17" spans="1:22" s="74" customFormat="1" ht="30" customHeight="1">
      <c r="A17" s="137">
        <f t="shared" si="0"/>
        <v>7</v>
      </c>
      <c r="B17" s="15" t="s">
        <v>307</v>
      </c>
      <c r="C17" s="94" t="s">
        <v>238</v>
      </c>
      <c r="D17" s="110" t="s">
        <v>82</v>
      </c>
      <c r="E17" s="110" t="s">
        <v>32</v>
      </c>
      <c r="F17" s="125" t="s">
        <v>530</v>
      </c>
      <c r="G17" s="111" t="s">
        <v>161</v>
      </c>
      <c r="H17" s="120" t="s">
        <v>54</v>
      </c>
      <c r="I17" s="120" t="s">
        <v>160</v>
      </c>
      <c r="J17" s="100">
        <v>182</v>
      </c>
      <c r="K17" s="101">
        <f t="shared" si="1"/>
        <v>47.89473684210527</v>
      </c>
      <c r="L17" s="102">
        <f t="shared" si="2"/>
        <v>7</v>
      </c>
      <c r="M17" s="100">
        <v>180</v>
      </c>
      <c r="N17" s="101">
        <f t="shared" si="3"/>
        <v>47.36842105263158</v>
      </c>
      <c r="O17" s="102">
        <f t="shared" si="4"/>
        <v>7</v>
      </c>
      <c r="P17" s="100">
        <v>190</v>
      </c>
      <c r="Q17" s="101">
        <f t="shared" si="5"/>
        <v>50</v>
      </c>
      <c r="R17" s="102">
        <f t="shared" si="6"/>
        <v>7</v>
      </c>
      <c r="S17" s="103"/>
      <c r="T17" s="104">
        <f t="shared" si="7"/>
        <v>552</v>
      </c>
      <c r="U17" s="101">
        <f t="shared" si="8"/>
        <v>48.42105263157895</v>
      </c>
      <c r="V17" s="105"/>
    </row>
    <row r="18" spans="1:27" s="136" customFormat="1" ht="30" customHeight="1">
      <c r="A18" s="131"/>
      <c r="B18" s="131"/>
      <c r="C18" s="132" t="s">
        <v>70</v>
      </c>
      <c r="D18" s="132"/>
      <c r="E18" s="132"/>
      <c r="F18" s="133"/>
      <c r="G18" s="133"/>
      <c r="H18" s="131" t="s">
        <v>262</v>
      </c>
      <c r="I18" s="134"/>
      <c r="J18" s="131"/>
      <c r="K18" s="131"/>
      <c r="L18" s="135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</row>
    <row r="19" spans="1:27" s="136" customFormat="1" ht="30" customHeight="1">
      <c r="A19" s="131"/>
      <c r="B19" s="131"/>
      <c r="C19" s="132" t="s">
        <v>71</v>
      </c>
      <c r="D19" s="132"/>
      <c r="E19" s="132"/>
      <c r="F19" s="133"/>
      <c r="G19" s="133"/>
      <c r="H19" s="133" t="s">
        <v>261</v>
      </c>
      <c r="I19" s="134"/>
      <c r="J19" s="131"/>
      <c r="K19" s="131"/>
      <c r="L19" s="135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21">
    <mergeCell ref="A9:A10"/>
    <mergeCell ref="H9:H10"/>
    <mergeCell ref="A5:V5"/>
    <mergeCell ref="D9:D10"/>
    <mergeCell ref="S9:S10"/>
    <mergeCell ref="A6:V6"/>
    <mergeCell ref="F9:F10"/>
    <mergeCell ref="P9:R9"/>
    <mergeCell ref="A7:V7"/>
    <mergeCell ref="B9:B10"/>
    <mergeCell ref="E9:E10"/>
    <mergeCell ref="A4:V4"/>
    <mergeCell ref="G9:G10"/>
    <mergeCell ref="A3:V3"/>
    <mergeCell ref="U9:U10"/>
    <mergeCell ref="V9:V10"/>
    <mergeCell ref="C9:C10"/>
    <mergeCell ref="M9:O9"/>
    <mergeCell ref="T9:T10"/>
    <mergeCell ref="I9:I10"/>
    <mergeCell ref="J9:L9"/>
  </mergeCells>
  <printOptions horizontalCentered="1"/>
  <pageMargins left="0" right="0" top="0" bottom="0" header="0" footer="0"/>
  <pageSetup fitToHeight="0" fitToWidth="1" horizontalDpi="600" verticalDpi="600" orientation="landscape" paperSize="9" scale="82" r:id="rId2"/>
  <headerFooter alignWithMargins="0">
    <oddFooter>&amp;C&amp;D   &amp;T&amp;Rстр. 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zoomScaleSheetLayoutView="70" workbookViewId="0" topLeftCell="A1">
      <pane xSplit="9" ySplit="10" topLeftCell="J11" activePane="bottomRight" state="frozen"/>
      <selection pane="topLeft" activeCell="J21" sqref="J21:N21"/>
      <selection pane="topRight" activeCell="J21" sqref="J21:N21"/>
      <selection pane="bottomLeft" activeCell="J21" sqref="J21:N21"/>
      <selection pane="bottomRight" activeCell="J21" sqref="J21:N21"/>
    </sheetView>
  </sheetViews>
  <sheetFormatPr defaultColWidth="9.140625" defaultRowHeight="12.75"/>
  <cols>
    <col min="1" max="1" width="3.7109375" style="69" customWidth="1"/>
    <col min="2" max="2" width="4.7109375" style="69" customWidth="1"/>
    <col min="3" max="3" width="19.00390625" style="69" customWidth="1"/>
    <col min="4" max="4" width="7.421875" style="69" customWidth="1"/>
    <col min="5" max="5" width="4.8515625" style="69" customWidth="1"/>
    <col min="6" max="6" width="29.140625" style="69" customWidth="1"/>
    <col min="7" max="7" width="7.28125" style="69" customWidth="1"/>
    <col min="8" max="8" width="14.00390625" style="69" customWidth="1"/>
    <col min="9" max="9" width="14.7109375" style="69" customWidth="1"/>
    <col min="10" max="10" width="4.7109375" style="75" customWidth="1"/>
    <col min="11" max="11" width="7.7109375" style="76" customWidth="1"/>
    <col min="12" max="12" width="3.7109375" style="69" customWidth="1"/>
    <col min="13" max="13" width="4.7109375" style="75" customWidth="1"/>
    <col min="14" max="14" width="7.7109375" style="76" customWidth="1"/>
    <col min="15" max="15" width="3.7109375" style="69" customWidth="1"/>
    <col min="16" max="16" width="4.7109375" style="75" customWidth="1"/>
    <col min="17" max="17" width="7.7109375" style="76" customWidth="1"/>
    <col min="18" max="19" width="3.7109375" style="69" customWidth="1"/>
    <col min="20" max="20" width="6.7109375" style="69" customWidth="1"/>
    <col min="21" max="21" width="8.7109375" style="76" customWidth="1"/>
    <col min="22" max="22" width="6.7109375" style="69" customWidth="1"/>
    <col min="23" max="16384" width="9.140625" style="69" customWidth="1"/>
  </cols>
  <sheetData>
    <row r="1" spans="1:41" s="57" customFormat="1" ht="14.25">
      <c r="A1" s="56" t="s">
        <v>135</v>
      </c>
      <c r="C1" s="58"/>
      <c r="D1" s="56" t="s">
        <v>136</v>
      </c>
      <c r="E1" s="58"/>
      <c r="F1" s="58"/>
      <c r="G1" s="56" t="s">
        <v>137</v>
      </c>
      <c r="I1" s="58"/>
      <c r="J1" s="77"/>
      <c r="K1" s="59" t="s">
        <v>147</v>
      </c>
      <c r="L1" s="60"/>
      <c r="M1" s="77"/>
      <c r="N1" s="59" t="s">
        <v>148</v>
      </c>
      <c r="O1" s="60"/>
      <c r="P1" s="77"/>
      <c r="Q1" s="59" t="s">
        <v>149</v>
      </c>
      <c r="R1" s="60"/>
      <c r="S1" s="60"/>
      <c r="T1" s="60"/>
      <c r="U1" s="61" t="s">
        <v>150</v>
      </c>
      <c r="V1" s="60"/>
      <c r="Y1" s="62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O1" s="64"/>
    </row>
    <row r="2" spans="1:21" s="4" customFormat="1" ht="45" customHeight="1">
      <c r="A2" s="1"/>
      <c r="B2" s="1"/>
      <c r="C2" s="1"/>
      <c r="D2" s="1"/>
      <c r="E2" s="1"/>
      <c r="F2" s="1"/>
      <c r="G2" s="1"/>
      <c r="H2" s="1"/>
      <c r="I2" s="1"/>
      <c r="J2" s="65"/>
      <c r="K2" s="66"/>
      <c r="L2" s="3"/>
      <c r="M2" s="67"/>
      <c r="N2" s="66"/>
      <c r="O2" s="3"/>
      <c r="P2" s="67"/>
      <c r="Q2" s="66"/>
      <c r="R2" s="3"/>
      <c r="U2" s="68"/>
    </row>
    <row r="3" spans="1:22" ht="32.25" customHeight="1">
      <c r="A3" s="166" t="s">
        <v>260</v>
      </c>
      <c r="B3" s="166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</row>
    <row r="4" spans="1:22" s="39" customFormat="1" ht="15.75" customHeight="1">
      <c r="A4" s="155" t="s">
        <v>72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</row>
    <row r="5" spans="1:22" s="40" customFormat="1" ht="15.75" customHeight="1">
      <c r="A5" s="156" t="s">
        <v>73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</row>
    <row r="6" spans="1:22" s="41" customFormat="1" ht="15.75" customHeight="1">
      <c r="A6" s="164" t="s">
        <v>454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</row>
    <row r="7" spans="1:22" ht="15" customHeight="1">
      <c r="A7" s="157" t="s">
        <v>456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</row>
    <row r="8" spans="1:22" s="11" customFormat="1" ht="15" customHeight="1">
      <c r="A8" s="88" t="s">
        <v>265</v>
      </c>
      <c r="B8" s="8"/>
      <c r="C8" s="9"/>
      <c r="D8" s="9"/>
      <c r="E8" s="9"/>
      <c r="F8" s="9"/>
      <c r="G8" s="9"/>
      <c r="H8" s="10"/>
      <c r="I8" s="8"/>
      <c r="J8" s="70"/>
      <c r="K8" s="71"/>
      <c r="M8" s="70"/>
      <c r="N8" s="72"/>
      <c r="P8" s="70"/>
      <c r="Q8" s="72"/>
      <c r="U8" s="72"/>
      <c r="V8" s="89" t="s">
        <v>462</v>
      </c>
    </row>
    <row r="9" spans="1:22" s="73" customFormat="1" ht="19.5" customHeight="1">
      <c r="A9" s="162" t="s">
        <v>68</v>
      </c>
      <c r="B9" s="160" t="s">
        <v>129</v>
      </c>
      <c r="C9" s="158" t="s">
        <v>145</v>
      </c>
      <c r="D9" s="158" t="s">
        <v>130</v>
      </c>
      <c r="E9" s="162" t="s">
        <v>74</v>
      </c>
      <c r="F9" s="158" t="s">
        <v>146</v>
      </c>
      <c r="G9" s="158" t="s">
        <v>130</v>
      </c>
      <c r="H9" s="158" t="s">
        <v>30</v>
      </c>
      <c r="I9" s="158" t="s">
        <v>75</v>
      </c>
      <c r="J9" s="165" t="s">
        <v>443</v>
      </c>
      <c r="K9" s="165"/>
      <c r="L9" s="165"/>
      <c r="M9" s="165" t="s">
        <v>152</v>
      </c>
      <c r="N9" s="165"/>
      <c r="O9" s="165"/>
      <c r="P9" s="165" t="s">
        <v>442</v>
      </c>
      <c r="Q9" s="165"/>
      <c r="R9" s="165"/>
      <c r="S9" s="160" t="s">
        <v>76</v>
      </c>
      <c r="T9" s="162" t="s">
        <v>77</v>
      </c>
      <c r="U9" s="168" t="s">
        <v>151</v>
      </c>
      <c r="V9" s="158" t="s">
        <v>142</v>
      </c>
    </row>
    <row r="10" spans="1:22" s="73" customFormat="1" ht="39.75" customHeight="1">
      <c r="A10" s="163"/>
      <c r="B10" s="161"/>
      <c r="C10" s="159"/>
      <c r="D10" s="159"/>
      <c r="E10" s="163"/>
      <c r="F10" s="159"/>
      <c r="G10" s="159"/>
      <c r="H10" s="159"/>
      <c r="I10" s="159"/>
      <c r="J10" s="96" t="s">
        <v>101</v>
      </c>
      <c r="K10" s="97" t="s">
        <v>69</v>
      </c>
      <c r="L10" s="98" t="s">
        <v>68</v>
      </c>
      <c r="M10" s="96" t="s">
        <v>101</v>
      </c>
      <c r="N10" s="97" t="s">
        <v>69</v>
      </c>
      <c r="O10" s="98" t="s">
        <v>68</v>
      </c>
      <c r="P10" s="96" t="s">
        <v>101</v>
      </c>
      <c r="Q10" s="97" t="s">
        <v>69</v>
      </c>
      <c r="R10" s="98" t="s">
        <v>68</v>
      </c>
      <c r="S10" s="161"/>
      <c r="T10" s="163"/>
      <c r="U10" s="169"/>
      <c r="V10" s="159"/>
    </row>
    <row r="11" spans="1:22" s="74" customFormat="1" ht="42.75" customHeight="1">
      <c r="A11" s="137">
        <f>RANK(U11,U$10:U$17,0)</f>
        <v>1</v>
      </c>
      <c r="B11" s="15" t="s">
        <v>302</v>
      </c>
      <c r="C11" s="94" t="s">
        <v>223</v>
      </c>
      <c r="D11" s="110" t="s">
        <v>155</v>
      </c>
      <c r="E11" s="110" t="s">
        <v>33</v>
      </c>
      <c r="F11" s="125" t="s">
        <v>534</v>
      </c>
      <c r="G11" s="111" t="s">
        <v>45</v>
      </c>
      <c r="H11" s="120" t="s">
        <v>53</v>
      </c>
      <c r="I11" s="120" t="s">
        <v>113</v>
      </c>
      <c r="J11" s="100">
        <v>235</v>
      </c>
      <c r="K11" s="101">
        <f>J11/3.8</f>
        <v>61.8421052631579</v>
      </c>
      <c r="L11" s="102">
        <f>RANK(K11,K$11:K$15,0)</f>
        <v>1</v>
      </c>
      <c r="M11" s="100">
        <v>241</v>
      </c>
      <c r="N11" s="101">
        <f>M11/3.8</f>
        <v>63.42105263157895</v>
      </c>
      <c r="O11" s="102">
        <f>RANK(N11,N$11:N$15,0)</f>
        <v>1</v>
      </c>
      <c r="P11" s="100">
        <v>238</v>
      </c>
      <c r="Q11" s="101">
        <f>P11/3.8</f>
        <v>62.631578947368425</v>
      </c>
      <c r="R11" s="102">
        <f>RANK(Q11,Q$11:Q$15,0)</f>
        <v>1</v>
      </c>
      <c r="S11" s="103"/>
      <c r="T11" s="104">
        <f>J11+M11+P11</f>
        <v>714</v>
      </c>
      <c r="U11" s="101">
        <f>T11/3.8/3</f>
        <v>62.63157894736842</v>
      </c>
      <c r="V11" s="105">
        <v>1</v>
      </c>
    </row>
    <row r="12" spans="1:22" s="74" customFormat="1" ht="42.75" customHeight="1">
      <c r="A12" s="137">
        <f>RANK(U12,U$10:U$17,0)</f>
        <v>2</v>
      </c>
      <c r="B12" s="15" t="s">
        <v>315</v>
      </c>
      <c r="C12" s="94" t="s">
        <v>255</v>
      </c>
      <c r="D12" s="110">
        <v>720030</v>
      </c>
      <c r="E12" s="110" t="s">
        <v>31</v>
      </c>
      <c r="F12" s="125" t="s">
        <v>535</v>
      </c>
      <c r="G12" s="111" t="s">
        <v>92</v>
      </c>
      <c r="H12" s="120" t="s">
        <v>93</v>
      </c>
      <c r="I12" s="120" t="s">
        <v>124</v>
      </c>
      <c r="J12" s="100">
        <v>225</v>
      </c>
      <c r="K12" s="101">
        <f>J12/3.8</f>
        <v>59.21052631578948</v>
      </c>
      <c r="L12" s="102">
        <f>RANK(K12,K$11:K$15,0)</f>
        <v>3</v>
      </c>
      <c r="M12" s="100">
        <v>233</v>
      </c>
      <c r="N12" s="101">
        <f>M12/3.8</f>
        <v>61.31578947368421</v>
      </c>
      <c r="O12" s="102">
        <f>RANK(N12,N$11:N$15,0)</f>
        <v>2</v>
      </c>
      <c r="P12" s="100">
        <v>228</v>
      </c>
      <c r="Q12" s="101">
        <f>P12/3.8</f>
        <v>60</v>
      </c>
      <c r="R12" s="102">
        <f>RANK(Q12,Q$11:Q$15,0)</f>
        <v>3</v>
      </c>
      <c r="S12" s="103"/>
      <c r="T12" s="104">
        <f>J12+M12+P12</f>
        <v>686</v>
      </c>
      <c r="U12" s="101">
        <f>T12/3.8/3</f>
        <v>60.17543859649123</v>
      </c>
      <c r="V12" s="105">
        <v>1</v>
      </c>
    </row>
    <row r="13" spans="1:22" s="74" customFormat="1" ht="42.75" customHeight="1">
      <c r="A13" s="137">
        <f>RANK(U13,U$10:U$17,0)</f>
        <v>3</v>
      </c>
      <c r="B13" s="15" t="s">
        <v>306</v>
      </c>
      <c r="C13" s="94" t="s">
        <v>236</v>
      </c>
      <c r="D13" s="110" t="s">
        <v>400</v>
      </c>
      <c r="E13" s="110" t="s">
        <v>31</v>
      </c>
      <c r="F13" s="125" t="s">
        <v>536</v>
      </c>
      <c r="G13" s="111" t="s">
        <v>49</v>
      </c>
      <c r="H13" s="120" t="s">
        <v>54</v>
      </c>
      <c r="I13" s="120" t="s">
        <v>160</v>
      </c>
      <c r="J13" s="100">
        <v>227</v>
      </c>
      <c r="K13" s="101">
        <f>J13/3.8</f>
        <v>59.73684210526316</v>
      </c>
      <c r="L13" s="102">
        <f>RANK(K13,K$11:K$15,0)</f>
        <v>2</v>
      </c>
      <c r="M13" s="100">
        <v>224</v>
      </c>
      <c r="N13" s="101">
        <f>M13/3.8</f>
        <v>58.94736842105264</v>
      </c>
      <c r="O13" s="102">
        <f>RANK(N13,N$11:N$15,0)</f>
        <v>4</v>
      </c>
      <c r="P13" s="100">
        <v>230</v>
      </c>
      <c r="Q13" s="101">
        <f>P13/3.8</f>
        <v>60.526315789473685</v>
      </c>
      <c r="R13" s="102">
        <f>RANK(Q13,Q$11:Q$15,0)</f>
        <v>2</v>
      </c>
      <c r="S13" s="103"/>
      <c r="T13" s="104">
        <f>J13+M13+P13</f>
        <v>681</v>
      </c>
      <c r="U13" s="101">
        <f>T13/3.8/3</f>
        <v>59.73684210526316</v>
      </c>
      <c r="V13" s="105">
        <v>2</v>
      </c>
    </row>
    <row r="14" spans="1:22" s="74" customFormat="1" ht="42.75" customHeight="1">
      <c r="A14" s="137">
        <f>RANK(U14,U$10:U$17,0)</f>
        <v>4</v>
      </c>
      <c r="B14" s="15" t="s">
        <v>300</v>
      </c>
      <c r="C14" s="94" t="s">
        <v>227</v>
      </c>
      <c r="D14" s="110" t="s">
        <v>268</v>
      </c>
      <c r="E14" s="110" t="s">
        <v>33</v>
      </c>
      <c r="F14" s="125" t="s">
        <v>537</v>
      </c>
      <c r="G14" s="111" t="s">
        <v>270</v>
      </c>
      <c r="H14" s="120" t="s">
        <v>271</v>
      </c>
      <c r="I14" s="120" t="s">
        <v>96</v>
      </c>
      <c r="J14" s="100">
        <v>224</v>
      </c>
      <c r="K14" s="101">
        <f>J14/3.8</f>
        <v>58.94736842105264</v>
      </c>
      <c r="L14" s="102">
        <f>RANK(K14,K$11:K$15,0)</f>
        <v>4</v>
      </c>
      <c r="M14" s="100">
        <v>228</v>
      </c>
      <c r="N14" s="101">
        <f>M14/3.8</f>
        <v>60</v>
      </c>
      <c r="O14" s="102">
        <f>RANK(N14,N$11:N$15,0)</f>
        <v>3</v>
      </c>
      <c r="P14" s="100">
        <v>228</v>
      </c>
      <c r="Q14" s="101">
        <f>P14/3.8</f>
        <v>60</v>
      </c>
      <c r="R14" s="102">
        <f>RANK(Q14,Q$11:Q$15,0)</f>
        <v>3</v>
      </c>
      <c r="S14" s="103"/>
      <c r="T14" s="104">
        <f>J14+M14+P14</f>
        <v>680</v>
      </c>
      <c r="U14" s="101">
        <f>T14/3.8/3</f>
        <v>59.64912280701754</v>
      </c>
      <c r="V14" s="105">
        <v>2</v>
      </c>
    </row>
    <row r="15" spans="1:22" s="74" customFormat="1" ht="42.75" customHeight="1">
      <c r="A15" s="137">
        <f>RANK(U15,U$11:U$15,0)</f>
        <v>5</v>
      </c>
      <c r="B15" s="15" t="s">
        <v>310</v>
      </c>
      <c r="C15" s="94" t="s">
        <v>214</v>
      </c>
      <c r="D15" s="110" t="s">
        <v>81</v>
      </c>
      <c r="E15" s="110" t="s">
        <v>39</v>
      </c>
      <c r="F15" s="125" t="s">
        <v>538</v>
      </c>
      <c r="G15" s="111" t="s">
        <v>122</v>
      </c>
      <c r="H15" s="120" t="s">
        <v>121</v>
      </c>
      <c r="I15" s="120" t="s">
        <v>120</v>
      </c>
      <c r="J15" s="100">
        <v>224</v>
      </c>
      <c r="K15" s="101">
        <f>J15/3.8</f>
        <v>58.94736842105264</v>
      </c>
      <c r="L15" s="102">
        <f>RANK(K15,K$11:K$15,0)</f>
        <v>4</v>
      </c>
      <c r="M15" s="100">
        <v>222</v>
      </c>
      <c r="N15" s="101">
        <f>M15/3.8</f>
        <v>58.42105263157895</v>
      </c>
      <c r="O15" s="102">
        <f>RANK(N15,N$11:N$15,0)</f>
        <v>5</v>
      </c>
      <c r="P15" s="100">
        <v>219</v>
      </c>
      <c r="Q15" s="101">
        <f>P15/3.8</f>
        <v>57.631578947368425</v>
      </c>
      <c r="R15" s="102">
        <f>RANK(Q15,Q$11:Q$15,0)</f>
        <v>5</v>
      </c>
      <c r="S15" s="103"/>
      <c r="T15" s="104">
        <f>J15+M15+P15</f>
        <v>665</v>
      </c>
      <c r="U15" s="101">
        <f>T15/3.8/3</f>
        <v>58.333333333333336</v>
      </c>
      <c r="V15" s="105">
        <v>2</v>
      </c>
    </row>
    <row r="16" spans="1:27" s="136" customFormat="1" ht="30" customHeight="1">
      <c r="A16" s="131"/>
      <c r="B16" s="131"/>
      <c r="C16" s="132" t="s">
        <v>70</v>
      </c>
      <c r="D16" s="132"/>
      <c r="E16" s="132"/>
      <c r="F16" s="133"/>
      <c r="G16" s="133"/>
      <c r="H16" s="131" t="s">
        <v>262</v>
      </c>
      <c r="I16" s="134"/>
      <c r="J16" s="131"/>
      <c r="K16" s="131"/>
      <c r="L16" s="135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</row>
    <row r="17" spans="1:27" s="136" customFormat="1" ht="30" customHeight="1">
      <c r="A17" s="131"/>
      <c r="B17" s="131"/>
      <c r="C17" s="132" t="s">
        <v>71</v>
      </c>
      <c r="D17" s="132"/>
      <c r="E17" s="132"/>
      <c r="F17" s="133"/>
      <c r="G17" s="133"/>
      <c r="H17" s="133" t="s">
        <v>261</v>
      </c>
      <c r="I17" s="134"/>
      <c r="J17" s="131"/>
      <c r="K17" s="131"/>
      <c r="L17" s="135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21">
    <mergeCell ref="A5:V5"/>
    <mergeCell ref="D9:D10"/>
    <mergeCell ref="S9:S10"/>
    <mergeCell ref="A6:V6"/>
    <mergeCell ref="F9:F10"/>
    <mergeCell ref="P9:R9"/>
    <mergeCell ref="A7:V7"/>
    <mergeCell ref="B9:B10"/>
    <mergeCell ref="E9:E10"/>
    <mergeCell ref="A9:A10"/>
    <mergeCell ref="G9:G10"/>
    <mergeCell ref="A3:V3"/>
    <mergeCell ref="U9:U10"/>
    <mergeCell ref="V9:V10"/>
    <mergeCell ref="C9:C10"/>
    <mergeCell ref="M9:O9"/>
    <mergeCell ref="T9:T10"/>
    <mergeCell ref="I9:I10"/>
    <mergeCell ref="J9:L9"/>
    <mergeCell ref="H9:H10"/>
    <mergeCell ref="A4:V4"/>
  </mergeCells>
  <printOptions horizontalCentered="1"/>
  <pageMargins left="0" right="0" top="0" bottom="0" header="0" footer="0"/>
  <pageSetup fitToHeight="0" fitToWidth="1" horizontalDpi="600" verticalDpi="600" orientation="landscape" paperSize="9" scale="82" r:id="rId2"/>
  <headerFooter alignWithMargins="0">
    <oddFooter>&amp;C&amp;D   &amp;T&amp;Rстр. 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zoomScale="90" zoomScaleNormal="90" zoomScaleSheetLayoutView="70" workbookViewId="0" topLeftCell="A1">
      <pane xSplit="9" ySplit="10" topLeftCell="R11" activePane="bottomRight" state="frozen"/>
      <selection pane="topLeft" activeCell="J21" sqref="J21:N21"/>
      <selection pane="topRight" activeCell="J21" sqref="J21:N21"/>
      <selection pane="bottomLeft" activeCell="J21" sqref="J21:N21"/>
      <selection pane="bottomRight" activeCell="J21" sqref="J21:N21"/>
    </sheetView>
  </sheetViews>
  <sheetFormatPr defaultColWidth="9.140625" defaultRowHeight="12.75"/>
  <cols>
    <col min="1" max="1" width="3.7109375" style="69" customWidth="1"/>
    <col min="2" max="2" width="4.7109375" style="69" customWidth="1"/>
    <col min="3" max="3" width="19.00390625" style="69" customWidth="1"/>
    <col min="4" max="4" width="7.421875" style="69" customWidth="1"/>
    <col min="5" max="5" width="4.8515625" style="69" customWidth="1"/>
    <col min="6" max="6" width="29.140625" style="69" customWidth="1"/>
    <col min="7" max="7" width="7.28125" style="69" customWidth="1"/>
    <col min="8" max="8" width="14.00390625" style="69" customWidth="1"/>
    <col min="9" max="9" width="14.7109375" style="69" customWidth="1"/>
    <col min="10" max="10" width="4.7109375" style="75" customWidth="1"/>
    <col min="11" max="11" width="7.7109375" style="76" customWidth="1"/>
    <col min="12" max="12" width="3.7109375" style="69" customWidth="1"/>
    <col min="13" max="13" width="4.7109375" style="75" customWidth="1"/>
    <col min="14" max="14" width="7.7109375" style="76" customWidth="1"/>
    <col min="15" max="15" width="3.7109375" style="69" customWidth="1"/>
    <col min="16" max="16" width="4.7109375" style="75" customWidth="1"/>
    <col min="17" max="17" width="7.7109375" style="76" customWidth="1"/>
    <col min="18" max="19" width="3.7109375" style="69" customWidth="1"/>
    <col min="20" max="20" width="6.7109375" style="69" customWidth="1"/>
    <col min="21" max="21" width="8.7109375" style="76" customWidth="1"/>
    <col min="22" max="22" width="6.7109375" style="69" customWidth="1"/>
    <col min="23" max="16384" width="9.140625" style="69" customWidth="1"/>
  </cols>
  <sheetData>
    <row r="1" spans="1:41" s="57" customFormat="1" ht="14.25">
      <c r="A1" s="56" t="s">
        <v>135</v>
      </c>
      <c r="C1" s="58"/>
      <c r="D1" s="56" t="s">
        <v>136</v>
      </c>
      <c r="E1" s="58"/>
      <c r="F1" s="58"/>
      <c r="G1" s="56" t="s">
        <v>137</v>
      </c>
      <c r="I1" s="58"/>
      <c r="J1" s="77"/>
      <c r="K1" s="59" t="s">
        <v>147</v>
      </c>
      <c r="L1" s="60"/>
      <c r="M1" s="77"/>
      <c r="N1" s="59" t="s">
        <v>148</v>
      </c>
      <c r="O1" s="60"/>
      <c r="P1" s="77"/>
      <c r="Q1" s="59" t="s">
        <v>149</v>
      </c>
      <c r="R1" s="60"/>
      <c r="S1" s="60"/>
      <c r="T1" s="60"/>
      <c r="U1" s="61" t="s">
        <v>150</v>
      </c>
      <c r="V1" s="60"/>
      <c r="Y1" s="62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O1" s="64"/>
    </row>
    <row r="2" spans="1:21" s="4" customFormat="1" ht="45" customHeight="1">
      <c r="A2" s="1"/>
      <c r="B2" s="1"/>
      <c r="C2" s="1"/>
      <c r="D2" s="1"/>
      <c r="E2" s="1"/>
      <c r="F2" s="1"/>
      <c r="G2" s="1"/>
      <c r="H2" s="1"/>
      <c r="I2" s="1"/>
      <c r="J2" s="65"/>
      <c r="K2" s="66"/>
      <c r="L2" s="3"/>
      <c r="M2" s="67"/>
      <c r="N2" s="66"/>
      <c r="O2" s="3"/>
      <c r="P2" s="67"/>
      <c r="Q2" s="66"/>
      <c r="R2" s="3"/>
      <c r="U2" s="68"/>
    </row>
    <row r="3" spans="1:22" ht="32.25" customHeight="1">
      <c r="A3" s="166" t="s">
        <v>260</v>
      </c>
      <c r="B3" s="166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</row>
    <row r="4" spans="1:22" s="39" customFormat="1" ht="15.75" customHeight="1">
      <c r="A4" s="155" t="s">
        <v>72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</row>
    <row r="5" spans="1:22" s="40" customFormat="1" ht="15.75" customHeight="1">
      <c r="A5" s="156" t="s">
        <v>73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</row>
    <row r="6" spans="1:22" s="41" customFormat="1" ht="15.75" customHeight="1">
      <c r="A6" s="164" t="s">
        <v>610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</row>
    <row r="7" spans="1:22" ht="15" customHeight="1">
      <c r="A7" s="157" t="s">
        <v>643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</row>
    <row r="8" spans="1:22" s="11" customFormat="1" ht="15" customHeight="1">
      <c r="A8" s="88" t="s">
        <v>265</v>
      </c>
      <c r="B8" s="8"/>
      <c r="C8" s="9"/>
      <c r="D8" s="9"/>
      <c r="E8" s="9"/>
      <c r="F8" s="9"/>
      <c r="G8" s="9"/>
      <c r="H8" s="10"/>
      <c r="I8" s="8"/>
      <c r="J8" s="70"/>
      <c r="K8" s="71"/>
      <c r="M8" s="70"/>
      <c r="N8" s="72"/>
      <c r="P8" s="70"/>
      <c r="Q8" s="72"/>
      <c r="U8" s="72"/>
      <c r="V8" s="89" t="s">
        <v>644</v>
      </c>
    </row>
    <row r="9" spans="1:22" s="73" customFormat="1" ht="19.5" customHeight="1">
      <c r="A9" s="162" t="s">
        <v>68</v>
      </c>
      <c r="B9" s="160" t="s">
        <v>129</v>
      </c>
      <c r="C9" s="158" t="s">
        <v>145</v>
      </c>
      <c r="D9" s="158" t="s">
        <v>130</v>
      </c>
      <c r="E9" s="162" t="s">
        <v>74</v>
      </c>
      <c r="F9" s="158" t="s">
        <v>146</v>
      </c>
      <c r="G9" s="158" t="s">
        <v>130</v>
      </c>
      <c r="H9" s="158" t="s">
        <v>30</v>
      </c>
      <c r="I9" s="158" t="s">
        <v>75</v>
      </c>
      <c r="J9" s="165" t="s">
        <v>443</v>
      </c>
      <c r="K9" s="165"/>
      <c r="L9" s="165"/>
      <c r="M9" s="165" t="s">
        <v>152</v>
      </c>
      <c r="N9" s="165"/>
      <c r="O9" s="165"/>
      <c r="P9" s="165" t="s">
        <v>442</v>
      </c>
      <c r="Q9" s="165"/>
      <c r="R9" s="165"/>
      <c r="S9" s="160" t="s">
        <v>76</v>
      </c>
      <c r="T9" s="162" t="s">
        <v>77</v>
      </c>
      <c r="U9" s="168" t="s">
        <v>151</v>
      </c>
      <c r="V9" s="158" t="s">
        <v>142</v>
      </c>
    </row>
    <row r="10" spans="1:22" s="73" customFormat="1" ht="39.75" customHeight="1">
      <c r="A10" s="163"/>
      <c r="B10" s="161"/>
      <c r="C10" s="159"/>
      <c r="D10" s="159"/>
      <c r="E10" s="163"/>
      <c r="F10" s="159"/>
      <c r="G10" s="159"/>
      <c r="H10" s="159"/>
      <c r="I10" s="159"/>
      <c r="J10" s="96" t="s">
        <v>101</v>
      </c>
      <c r="K10" s="97" t="s">
        <v>69</v>
      </c>
      <c r="L10" s="98" t="s">
        <v>68</v>
      </c>
      <c r="M10" s="96" t="s">
        <v>101</v>
      </c>
      <c r="N10" s="97" t="s">
        <v>69</v>
      </c>
      <c r="O10" s="98" t="s">
        <v>68</v>
      </c>
      <c r="P10" s="96" t="s">
        <v>101</v>
      </c>
      <c r="Q10" s="97" t="s">
        <v>69</v>
      </c>
      <c r="R10" s="98" t="s">
        <v>68</v>
      </c>
      <c r="S10" s="161"/>
      <c r="T10" s="163"/>
      <c r="U10" s="169"/>
      <c r="V10" s="159"/>
    </row>
    <row r="11" spans="1:22" s="74" customFormat="1" ht="42.75" customHeight="1">
      <c r="A11" s="137">
        <f>RANK(U11,U$10:U$17,0)</f>
        <v>1</v>
      </c>
      <c r="B11" s="15" t="s">
        <v>300</v>
      </c>
      <c r="C11" s="94" t="s">
        <v>492</v>
      </c>
      <c r="D11" s="110" t="s">
        <v>268</v>
      </c>
      <c r="E11" s="110" t="s">
        <v>33</v>
      </c>
      <c r="F11" s="125" t="s">
        <v>638</v>
      </c>
      <c r="G11" s="111" t="s">
        <v>270</v>
      </c>
      <c r="H11" s="120" t="s">
        <v>271</v>
      </c>
      <c r="I11" s="120" t="s">
        <v>96</v>
      </c>
      <c r="J11" s="100">
        <v>235</v>
      </c>
      <c r="K11" s="101">
        <f>J11/3.8</f>
        <v>61.8421052631579</v>
      </c>
      <c r="L11" s="102">
        <f>RANK(K11,K$11:K$15,0)</f>
        <v>2</v>
      </c>
      <c r="M11" s="100">
        <v>231</v>
      </c>
      <c r="N11" s="101">
        <f>M11/3.8</f>
        <v>60.78947368421053</v>
      </c>
      <c r="O11" s="102">
        <f>RANK(N11,N$11:N$15,0)</f>
        <v>2</v>
      </c>
      <c r="P11" s="100">
        <v>231</v>
      </c>
      <c r="Q11" s="101">
        <f>P11/3.8</f>
        <v>60.78947368421053</v>
      </c>
      <c r="R11" s="102">
        <f>RANK(Q11,Q$11:Q$15,0)</f>
        <v>1</v>
      </c>
      <c r="S11" s="103"/>
      <c r="T11" s="104">
        <f>J11+M11+P11</f>
        <v>697</v>
      </c>
      <c r="U11" s="101">
        <f>T11/3.8/3</f>
        <v>61.140350877192986</v>
      </c>
      <c r="V11" s="105">
        <v>1</v>
      </c>
    </row>
    <row r="12" spans="1:22" s="74" customFormat="1" ht="42.75" customHeight="1">
      <c r="A12" s="137">
        <f>RANK(U12,U$10:U$17,0)</f>
        <v>2</v>
      </c>
      <c r="B12" s="15" t="s">
        <v>302</v>
      </c>
      <c r="C12" s="94" t="s">
        <v>494</v>
      </c>
      <c r="D12" s="110" t="s">
        <v>155</v>
      </c>
      <c r="E12" s="110" t="s">
        <v>33</v>
      </c>
      <c r="F12" s="125" t="s">
        <v>639</v>
      </c>
      <c r="G12" s="111" t="s">
        <v>45</v>
      </c>
      <c r="H12" s="120" t="s">
        <v>53</v>
      </c>
      <c r="I12" s="120" t="s">
        <v>113</v>
      </c>
      <c r="J12" s="100">
        <v>233</v>
      </c>
      <c r="K12" s="101">
        <f>J12/3.8</f>
        <v>61.31578947368421</v>
      </c>
      <c r="L12" s="102">
        <f>RANK(K12,K$11:K$15,0)</f>
        <v>3</v>
      </c>
      <c r="M12" s="100">
        <v>234</v>
      </c>
      <c r="N12" s="101">
        <f>M12/3.8</f>
        <v>61.578947368421055</v>
      </c>
      <c r="O12" s="102">
        <f>RANK(N12,N$11:N$15,0)</f>
        <v>1</v>
      </c>
      <c r="P12" s="100">
        <v>227</v>
      </c>
      <c r="Q12" s="101">
        <f>P12/3.8</f>
        <v>59.73684210526316</v>
      </c>
      <c r="R12" s="102">
        <f>RANK(Q12,Q$11:Q$15,0)</f>
        <v>2</v>
      </c>
      <c r="S12" s="103"/>
      <c r="T12" s="104">
        <f>J12+M12+P12</f>
        <v>694</v>
      </c>
      <c r="U12" s="101">
        <f>T12/3.8/3</f>
        <v>60.877192982456144</v>
      </c>
      <c r="V12" s="105">
        <v>1</v>
      </c>
    </row>
    <row r="13" spans="1:22" s="74" customFormat="1" ht="42.75" customHeight="1">
      <c r="A13" s="137">
        <f>RANK(U13,U$10:U$17,0)</f>
        <v>3</v>
      </c>
      <c r="B13" s="15" t="s">
        <v>315</v>
      </c>
      <c r="C13" s="94" t="s">
        <v>506</v>
      </c>
      <c r="D13" s="110">
        <v>720030</v>
      </c>
      <c r="E13" s="110" t="s">
        <v>31</v>
      </c>
      <c r="F13" s="125" t="s">
        <v>640</v>
      </c>
      <c r="G13" s="111" t="s">
        <v>92</v>
      </c>
      <c r="H13" s="120" t="s">
        <v>93</v>
      </c>
      <c r="I13" s="120" t="s">
        <v>124</v>
      </c>
      <c r="J13" s="100">
        <v>238</v>
      </c>
      <c r="K13" s="101">
        <f>J13/3.8</f>
        <v>62.631578947368425</v>
      </c>
      <c r="L13" s="102">
        <f>RANK(K13,K$11:K$15,0)</f>
        <v>1</v>
      </c>
      <c r="M13" s="100">
        <v>231</v>
      </c>
      <c r="N13" s="101">
        <f>M13/3.8</f>
        <v>60.78947368421053</v>
      </c>
      <c r="O13" s="102">
        <f>RANK(N13,N$11:N$15,0)</f>
        <v>2</v>
      </c>
      <c r="P13" s="100">
        <v>219</v>
      </c>
      <c r="Q13" s="101">
        <f>P13/3.8</f>
        <v>57.631578947368425</v>
      </c>
      <c r="R13" s="102">
        <f>RANK(Q13,Q$11:Q$15,0)</f>
        <v>4</v>
      </c>
      <c r="S13" s="103"/>
      <c r="T13" s="104">
        <f>J13+M13+P13</f>
        <v>688</v>
      </c>
      <c r="U13" s="101">
        <f>T13/3.8/3</f>
        <v>60.35087719298246</v>
      </c>
      <c r="V13" s="105">
        <v>1</v>
      </c>
    </row>
    <row r="14" spans="1:22" s="74" customFormat="1" ht="42.75" customHeight="1">
      <c r="A14" s="137">
        <f>RANK(U14,U$10:U$17,0)</f>
        <v>4</v>
      </c>
      <c r="B14" s="15" t="s">
        <v>306</v>
      </c>
      <c r="C14" s="94" t="s">
        <v>496</v>
      </c>
      <c r="D14" s="110" t="s">
        <v>400</v>
      </c>
      <c r="E14" s="110" t="s">
        <v>31</v>
      </c>
      <c r="F14" s="125" t="s">
        <v>641</v>
      </c>
      <c r="G14" s="111" t="s">
        <v>49</v>
      </c>
      <c r="H14" s="120" t="s">
        <v>54</v>
      </c>
      <c r="I14" s="120" t="s">
        <v>160</v>
      </c>
      <c r="J14" s="100">
        <v>231</v>
      </c>
      <c r="K14" s="101">
        <f>J14/3.8</f>
        <v>60.78947368421053</v>
      </c>
      <c r="L14" s="102">
        <f>RANK(K14,K$11:K$15,0)</f>
        <v>4</v>
      </c>
      <c r="M14" s="100">
        <v>227</v>
      </c>
      <c r="N14" s="101">
        <f>M14/3.8</f>
        <v>59.73684210526316</v>
      </c>
      <c r="O14" s="102">
        <f>RANK(N14,N$11:N$15,0)</f>
        <v>4</v>
      </c>
      <c r="P14" s="100">
        <v>223</v>
      </c>
      <c r="Q14" s="101">
        <f>P14/3.8</f>
        <v>58.684210526315795</v>
      </c>
      <c r="R14" s="102">
        <f>RANK(Q14,Q$11:Q$15,0)</f>
        <v>3</v>
      </c>
      <c r="S14" s="103"/>
      <c r="T14" s="104">
        <f>J14+M14+P14</f>
        <v>681</v>
      </c>
      <c r="U14" s="101">
        <f>T14/3.8/3</f>
        <v>59.73684210526316</v>
      </c>
      <c r="V14" s="105">
        <v>2</v>
      </c>
    </row>
    <row r="15" spans="1:22" s="74" customFormat="1" ht="42.75" customHeight="1">
      <c r="A15" s="137">
        <f>RANK(U15,U$11:U$15,0)</f>
        <v>5</v>
      </c>
      <c r="B15" s="15" t="s">
        <v>310</v>
      </c>
      <c r="C15" s="94" t="s">
        <v>501</v>
      </c>
      <c r="D15" s="110" t="s">
        <v>81</v>
      </c>
      <c r="E15" s="110" t="s">
        <v>39</v>
      </c>
      <c r="F15" s="125" t="s">
        <v>642</v>
      </c>
      <c r="G15" s="111" t="s">
        <v>122</v>
      </c>
      <c r="H15" s="120" t="s">
        <v>121</v>
      </c>
      <c r="I15" s="120" t="s">
        <v>120</v>
      </c>
      <c r="J15" s="100">
        <v>190</v>
      </c>
      <c r="K15" s="101">
        <f>J15/3.8</f>
        <v>50</v>
      </c>
      <c r="L15" s="102">
        <f>RANK(K15,K$11:K$15,0)</f>
        <v>5</v>
      </c>
      <c r="M15" s="100">
        <v>196</v>
      </c>
      <c r="N15" s="101">
        <f>M15/3.8</f>
        <v>51.578947368421055</v>
      </c>
      <c r="O15" s="102">
        <f>RANK(N15,N$11:N$15,0)</f>
        <v>5</v>
      </c>
      <c r="P15" s="100">
        <v>200</v>
      </c>
      <c r="Q15" s="101">
        <f>P15/3.8</f>
        <v>52.631578947368425</v>
      </c>
      <c r="R15" s="102">
        <f>RANK(Q15,Q$11:Q$15,0)</f>
        <v>5</v>
      </c>
      <c r="S15" s="103"/>
      <c r="T15" s="104">
        <f>J15+M15+P15</f>
        <v>586</v>
      </c>
      <c r="U15" s="101">
        <f>T15/3.8/3</f>
        <v>51.40350877192983</v>
      </c>
      <c r="V15" s="105"/>
    </row>
    <row r="16" spans="1:27" s="136" customFormat="1" ht="30" customHeight="1">
      <c r="A16" s="131"/>
      <c r="B16" s="131"/>
      <c r="C16" s="132" t="s">
        <v>70</v>
      </c>
      <c r="D16" s="132"/>
      <c r="E16" s="132"/>
      <c r="F16" s="133"/>
      <c r="G16" s="133"/>
      <c r="H16" s="131" t="s">
        <v>262</v>
      </c>
      <c r="I16" s="134"/>
      <c r="J16" s="131"/>
      <c r="K16" s="131"/>
      <c r="L16" s="135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</row>
    <row r="17" spans="1:27" s="136" customFormat="1" ht="30" customHeight="1">
      <c r="A17" s="131"/>
      <c r="B17" s="131"/>
      <c r="C17" s="132" t="s">
        <v>71</v>
      </c>
      <c r="D17" s="132"/>
      <c r="E17" s="132"/>
      <c r="F17" s="133"/>
      <c r="G17" s="133"/>
      <c r="H17" s="133" t="s">
        <v>261</v>
      </c>
      <c r="I17" s="134"/>
      <c r="J17" s="131"/>
      <c r="K17" s="131"/>
      <c r="L17" s="135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21">
    <mergeCell ref="A4:V4"/>
    <mergeCell ref="G9:G10"/>
    <mergeCell ref="A3:V3"/>
    <mergeCell ref="U9:U10"/>
    <mergeCell ref="V9:V10"/>
    <mergeCell ref="C9:C10"/>
    <mergeCell ref="M9:O9"/>
    <mergeCell ref="T9:T10"/>
    <mergeCell ref="I9:I10"/>
    <mergeCell ref="J9:L9"/>
    <mergeCell ref="H9:H10"/>
    <mergeCell ref="A5:V5"/>
    <mergeCell ref="D9:D10"/>
    <mergeCell ref="S9:S10"/>
    <mergeCell ref="A6:V6"/>
    <mergeCell ref="F9:F10"/>
    <mergeCell ref="P9:R9"/>
    <mergeCell ref="A7:V7"/>
    <mergeCell ref="B9:B10"/>
    <mergeCell ref="E9:E10"/>
    <mergeCell ref="A9:A10"/>
  </mergeCells>
  <printOptions horizontalCentered="1"/>
  <pageMargins left="0" right="0" top="0" bottom="0" header="0" footer="0"/>
  <pageSetup fitToHeight="0" fitToWidth="1" horizontalDpi="600" verticalDpi="600" orientation="landscape" paperSize="9" scale="82" r:id="rId2"/>
  <headerFooter alignWithMargins="0">
    <oddFooter>&amp;C&amp;D   &amp;T&amp;Rстр. 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SheetLayoutView="100" workbookViewId="0" topLeftCell="A1">
      <pane xSplit="13" ySplit="10" topLeftCell="N11" activePane="bottomRight" state="frozen"/>
      <selection pane="topLeft" activeCell="J21" sqref="J21:N21"/>
      <selection pane="topRight" activeCell="J21" sqref="J21:N21"/>
      <selection pane="bottomLeft" activeCell="J21" sqref="J21:N21"/>
      <selection pane="bottomRight" activeCell="J21" sqref="J21:N21"/>
    </sheetView>
  </sheetViews>
  <sheetFormatPr defaultColWidth="9.140625" defaultRowHeight="12.75"/>
  <cols>
    <col min="1" max="1" width="3.7109375" style="28" customWidth="1"/>
    <col min="2" max="2" width="4.7109375" style="28" customWidth="1"/>
    <col min="3" max="3" width="19.00390625" style="4" customWidth="1"/>
    <col min="4" max="4" width="7.421875" style="4" customWidth="1"/>
    <col min="5" max="5" width="4.8515625" style="4" customWidth="1"/>
    <col min="6" max="6" width="29.140625" style="4" customWidth="1"/>
    <col min="7" max="7" width="7.28125" style="4" customWidth="1"/>
    <col min="8" max="8" width="14.00390625" style="29" customWidth="1"/>
    <col min="9" max="9" width="14.7109375" style="30" customWidth="1"/>
    <col min="10" max="12" width="7.140625" style="31" customWidth="1"/>
    <col min="13" max="13" width="7.140625" style="45" customWidth="1"/>
    <col min="14" max="14" width="7.140625" style="4" customWidth="1"/>
    <col min="15" max="15" width="3.7109375" style="4" customWidth="1"/>
    <col min="16" max="16" width="4.7109375" style="4" customWidth="1"/>
    <col min="17" max="17" width="7.7109375" style="4" customWidth="1"/>
    <col min="18" max="19" width="3.7109375" style="4" customWidth="1"/>
    <col min="20" max="20" width="6.7109375" style="4" customWidth="1"/>
    <col min="21" max="21" width="8.7109375" style="4" customWidth="1"/>
    <col min="22" max="22" width="6.7109375" style="4" customWidth="1"/>
    <col min="23" max="16384" width="9.140625" style="4" customWidth="1"/>
  </cols>
  <sheetData>
    <row r="1" spans="1:14" s="36" customFormat="1" ht="15" customHeight="1">
      <c r="A1" s="32" t="s">
        <v>135</v>
      </c>
      <c r="B1" s="33"/>
      <c r="C1" s="33"/>
      <c r="D1" s="32" t="s">
        <v>136</v>
      </c>
      <c r="E1" s="33"/>
      <c r="F1" s="33"/>
      <c r="G1" s="32" t="s">
        <v>137</v>
      </c>
      <c r="H1" s="33"/>
      <c r="I1" s="33"/>
      <c r="J1" s="34" t="s">
        <v>138</v>
      </c>
      <c r="K1" s="32" t="s">
        <v>139</v>
      </c>
      <c r="L1" s="32" t="s">
        <v>140</v>
      </c>
      <c r="M1" s="32" t="s">
        <v>141</v>
      </c>
      <c r="N1" s="35"/>
    </row>
    <row r="2" spans="1:14" ht="4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3"/>
      <c r="M2" s="3"/>
      <c r="N2" s="3"/>
    </row>
    <row r="3" spans="1:14" s="38" customFormat="1" ht="39.75" customHeight="1">
      <c r="A3" s="154" t="s">
        <v>260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37"/>
    </row>
    <row r="4" spans="1:13" s="39" customFormat="1" ht="15.75" customHeight="1">
      <c r="A4" s="155" t="s">
        <v>88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s="40" customFormat="1" ht="15.75" customHeight="1">
      <c r="A5" s="156" t="s">
        <v>73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4" s="41" customFormat="1" ht="15.75" customHeight="1">
      <c r="A6" s="164" t="s">
        <v>646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13" s="11" customFormat="1" ht="15" customHeight="1">
      <c r="A7" s="88" t="s">
        <v>265</v>
      </c>
      <c r="B7" s="8"/>
      <c r="C7" s="9"/>
      <c r="D7" s="9"/>
      <c r="E7" s="9"/>
      <c r="F7" s="9"/>
      <c r="G7" s="9"/>
      <c r="H7" s="10"/>
      <c r="I7" s="8"/>
      <c r="K7" s="42"/>
      <c r="L7" s="8"/>
      <c r="M7" s="89" t="s">
        <v>406</v>
      </c>
    </row>
    <row r="8" spans="1:14" ht="19.5" customHeight="1">
      <c r="A8" s="170" t="s">
        <v>68</v>
      </c>
      <c r="B8" s="175" t="s">
        <v>129</v>
      </c>
      <c r="C8" s="171" t="s">
        <v>145</v>
      </c>
      <c r="D8" s="171" t="s">
        <v>130</v>
      </c>
      <c r="E8" s="170" t="s">
        <v>74</v>
      </c>
      <c r="F8" s="171" t="s">
        <v>146</v>
      </c>
      <c r="G8" s="171" t="s">
        <v>130</v>
      </c>
      <c r="H8" s="171" t="s">
        <v>30</v>
      </c>
      <c r="I8" s="171" t="s">
        <v>75</v>
      </c>
      <c r="J8" s="171" t="s">
        <v>89</v>
      </c>
      <c r="K8" s="171"/>
      <c r="L8" s="171"/>
      <c r="M8" s="171"/>
      <c r="N8" s="171" t="s">
        <v>142</v>
      </c>
    </row>
    <row r="9" spans="1:14" ht="19.5" customHeight="1">
      <c r="A9" s="170"/>
      <c r="B9" s="175"/>
      <c r="C9" s="171"/>
      <c r="D9" s="171"/>
      <c r="E9" s="170"/>
      <c r="F9" s="171"/>
      <c r="G9" s="171"/>
      <c r="H9" s="171"/>
      <c r="I9" s="171"/>
      <c r="J9" s="172" t="s">
        <v>90</v>
      </c>
      <c r="K9" s="172"/>
      <c r="L9" s="172" t="s">
        <v>66</v>
      </c>
      <c r="M9" s="172"/>
      <c r="N9" s="172"/>
    </row>
    <row r="10" spans="1:14" ht="19.5" customHeight="1">
      <c r="A10" s="170"/>
      <c r="B10" s="175"/>
      <c r="C10" s="171"/>
      <c r="D10" s="171"/>
      <c r="E10" s="170"/>
      <c r="F10" s="171"/>
      <c r="G10" s="171"/>
      <c r="H10" s="171"/>
      <c r="I10" s="171"/>
      <c r="J10" s="43" t="s">
        <v>143</v>
      </c>
      <c r="K10" s="43" t="s">
        <v>67</v>
      </c>
      <c r="L10" s="43" t="s">
        <v>143</v>
      </c>
      <c r="M10" s="44" t="s">
        <v>67</v>
      </c>
      <c r="N10" s="172"/>
    </row>
    <row r="11" spans="1:13" s="41" customFormat="1" ht="15.75" customHeight="1">
      <c r="A11" s="174" t="s">
        <v>408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</row>
    <row r="12" spans="1:14" s="18" customFormat="1" ht="30" customHeight="1">
      <c r="A12" s="137">
        <v>1</v>
      </c>
      <c r="B12" s="15" t="s">
        <v>352</v>
      </c>
      <c r="C12" s="94" t="s">
        <v>193</v>
      </c>
      <c r="D12" s="110" t="s">
        <v>102</v>
      </c>
      <c r="E12" s="110" t="s">
        <v>32</v>
      </c>
      <c r="F12" s="125" t="s">
        <v>539</v>
      </c>
      <c r="G12" s="111" t="s">
        <v>103</v>
      </c>
      <c r="H12" s="120" t="s">
        <v>165</v>
      </c>
      <c r="I12" s="130" t="s">
        <v>166</v>
      </c>
      <c r="J12" s="138">
        <v>0</v>
      </c>
      <c r="K12" s="138">
        <v>62.5</v>
      </c>
      <c r="L12" s="138">
        <v>0</v>
      </c>
      <c r="M12" s="139">
        <v>34</v>
      </c>
      <c r="N12" s="140">
        <v>3</v>
      </c>
    </row>
    <row r="13" spans="1:14" s="18" customFormat="1" ht="30" customHeight="1">
      <c r="A13" s="137">
        <v>2</v>
      </c>
      <c r="B13" s="15" t="s">
        <v>392</v>
      </c>
      <c r="C13" s="94" t="s">
        <v>257</v>
      </c>
      <c r="D13" s="110" t="s">
        <v>83</v>
      </c>
      <c r="E13" s="110" t="s">
        <v>32</v>
      </c>
      <c r="F13" s="125" t="s">
        <v>540</v>
      </c>
      <c r="G13" s="111" t="s">
        <v>36</v>
      </c>
      <c r="H13" s="120" t="s">
        <v>42</v>
      </c>
      <c r="I13" s="130" t="s">
        <v>35</v>
      </c>
      <c r="J13" s="138">
        <v>0</v>
      </c>
      <c r="K13" s="138">
        <v>63.5</v>
      </c>
      <c r="L13" s="138">
        <v>0</v>
      </c>
      <c r="M13" s="139">
        <v>34.4</v>
      </c>
      <c r="N13" s="140">
        <v>3</v>
      </c>
    </row>
    <row r="14" spans="1:14" s="18" customFormat="1" ht="30" customHeight="1">
      <c r="A14" s="137">
        <v>3</v>
      </c>
      <c r="B14" s="15" t="s">
        <v>358</v>
      </c>
      <c r="C14" s="94" t="s">
        <v>285</v>
      </c>
      <c r="D14" s="110" t="s">
        <v>250</v>
      </c>
      <c r="E14" s="110" t="s">
        <v>40</v>
      </c>
      <c r="F14" s="125" t="s">
        <v>541</v>
      </c>
      <c r="G14" s="111" t="s">
        <v>286</v>
      </c>
      <c r="H14" s="120" t="s">
        <v>287</v>
      </c>
      <c r="I14" s="130" t="s">
        <v>232</v>
      </c>
      <c r="J14" s="138">
        <v>0</v>
      </c>
      <c r="K14" s="138">
        <v>62.6</v>
      </c>
      <c r="L14" s="138">
        <v>0</v>
      </c>
      <c r="M14" s="139">
        <v>37.4</v>
      </c>
      <c r="N14" s="140">
        <v>3</v>
      </c>
    </row>
    <row r="15" spans="1:14" s="18" customFormat="1" ht="30" customHeight="1">
      <c r="A15" s="137">
        <v>4</v>
      </c>
      <c r="B15" s="15" t="s">
        <v>380</v>
      </c>
      <c r="C15" s="94" t="s">
        <v>258</v>
      </c>
      <c r="D15" s="110" t="s">
        <v>184</v>
      </c>
      <c r="E15" s="110" t="s">
        <v>31</v>
      </c>
      <c r="F15" s="125" t="s">
        <v>542</v>
      </c>
      <c r="G15" s="111" t="s">
        <v>291</v>
      </c>
      <c r="H15" s="120" t="s">
        <v>292</v>
      </c>
      <c r="I15" s="130" t="s">
        <v>185</v>
      </c>
      <c r="J15" s="138">
        <v>0</v>
      </c>
      <c r="K15" s="138">
        <v>64.2</v>
      </c>
      <c r="L15" s="138">
        <v>4</v>
      </c>
      <c r="M15" s="139">
        <v>40.3</v>
      </c>
      <c r="N15" s="140">
        <v>3</v>
      </c>
    </row>
    <row r="16" spans="1:14" s="18" customFormat="1" ht="30" customHeight="1">
      <c r="A16" s="137">
        <v>5</v>
      </c>
      <c r="B16" s="15" t="s">
        <v>353</v>
      </c>
      <c r="C16" s="94" t="s">
        <v>194</v>
      </c>
      <c r="D16" s="110" t="s">
        <v>167</v>
      </c>
      <c r="E16" s="110" t="s">
        <v>40</v>
      </c>
      <c r="F16" s="125" t="s">
        <v>543</v>
      </c>
      <c r="G16" s="111" t="s">
        <v>168</v>
      </c>
      <c r="H16" s="120" t="s">
        <v>169</v>
      </c>
      <c r="I16" s="130" t="s">
        <v>166</v>
      </c>
      <c r="J16" s="138">
        <v>0</v>
      </c>
      <c r="K16" s="138">
        <v>65.4</v>
      </c>
      <c r="L16" s="138">
        <v>7</v>
      </c>
      <c r="M16" s="139">
        <v>40.1</v>
      </c>
      <c r="N16" s="140">
        <v>3</v>
      </c>
    </row>
    <row r="17" spans="1:14" s="18" customFormat="1" ht="30" customHeight="1">
      <c r="A17" s="137">
        <v>6</v>
      </c>
      <c r="B17" s="15" t="s">
        <v>374</v>
      </c>
      <c r="C17" s="94" t="s">
        <v>203</v>
      </c>
      <c r="D17" s="110" t="s">
        <v>164</v>
      </c>
      <c r="E17" s="110">
        <v>2</v>
      </c>
      <c r="F17" s="125" t="s">
        <v>544</v>
      </c>
      <c r="G17" s="111" t="s">
        <v>116</v>
      </c>
      <c r="H17" s="120" t="s">
        <v>153</v>
      </c>
      <c r="I17" s="130" t="s">
        <v>110</v>
      </c>
      <c r="J17" s="138">
        <v>0</v>
      </c>
      <c r="K17" s="138">
        <v>60.1</v>
      </c>
      <c r="L17" s="138">
        <v>8</v>
      </c>
      <c r="M17" s="139">
        <v>36.9</v>
      </c>
      <c r="N17" s="140">
        <v>3</v>
      </c>
    </row>
    <row r="18" spans="1:14" s="20" customFormat="1" ht="30" customHeight="1">
      <c r="A18" s="137">
        <v>7</v>
      </c>
      <c r="B18" s="15" t="s">
        <v>381</v>
      </c>
      <c r="C18" s="94" t="s">
        <v>296</v>
      </c>
      <c r="D18" s="110" t="s">
        <v>164</v>
      </c>
      <c r="E18" s="110" t="s">
        <v>41</v>
      </c>
      <c r="F18" s="125" t="s">
        <v>545</v>
      </c>
      <c r="G18" s="111" t="s">
        <v>289</v>
      </c>
      <c r="H18" s="120" t="s">
        <v>290</v>
      </c>
      <c r="I18" s="130" t="s">
        <v>185</v>
      </c>
      <c r="J18" s="138">
        <v>3</v>
      </c>
      <c r="K18" s="138">
        <v>73.2</v>
      </c>
      <c r="L18" s="138"/>
      <c r="M18" s="139"/>
      <c r="N18" s="140"/>
    </row>
    <row r="19" spans="1:14" s="18" customFormat="1" ht="30" customHeight="1">
      <c r="A19" s="137">
        <v>8</v>
      </c>
      <c r="B19" s="15" t="s">
        <v>368</v>
      </c>
      <c r="C19" s="94" t="s">
        <v>240</v>
      </c>
      <c r="D19" s="110" t="s">
        <v>164</v>
      </c>
      <c r="E19" s="110" t="s">
        <v>41</v>
      </c>
      <c r="F19" s="125" t="s">
        <v>546</v>
      </c>
      <c r="G19" s="111" t="s">
        <v>280</v>
      </c>
      <c r="H19" s="120" t="s">
        <v>294</v>
      </c>
      <c r="I19" s="130" t="s">
        <v>230</v>
      </c>
      <c r="J19" s="138">
        <v>3.5</v>
      </c>
      <c r="K19" s="138">
        <v>75.2</v>
      </c>
      <c r="L19" s="138"/>
      <c r="M19" s="139"/>
      <c r="N19" s="140"/>
    </row>
    <row r="20" spans="1:14" s="19" customFormat="1" ht="30" customHeight="1">
      <c r="A20" s="137">
        <v>9</v>
      </c>
      <c r="B20" s="15" t="s">
        <v>375</v>
      </c>
      <c r="C20" s="94" t="s">
        <v>204</v>
      </c>
      <c r="D20" s="110" t="s">
        <v>176</v>
      </c>
      <c r="E20" s="110" t="s">
        <v>40</v>
      </c>
      <c r="F20" s="125" t="s">
        <v>547</v>
      </c>
      <c r="G20" s="111" t="s">
        <v>177</v>
      </c>
      <c r="H20" s="120" t="s">
        <v>153</v>
      </c>
      <c r="I20" s="130" t="s">
        <v>110</v>
      </c>
      <c r="J20" s="138">
        <v>4</v>
      </c>
      <c r="K20" s="138">
        <v>57.2</v>
      </c>
      <c r="L20" s="138"/>
      <c r="M20" s="139"/>
      <c r="N20" s="140"/>
    </row>
    <row r="21" spans="1:14" s="17" customFormat="1" ht="30" customHeight="1">
      <c r="A21" s="137">
        <v>10</v>
      </c>
      <c r="B21" s="15" t="s">
        <v>394</v>
      </c>
      <c r="C21" s="94" t="s">
        <v>256</v>
      </c>
      <c r="D21" s="110" t="s">
        <v>86</v>
      </c>
      <c r="E21" s="110" t="s">
        <v>32</v>
      </c>
      <c r="F21" s="125" t="s">
        <v>548</v>
      </c>
      <c r="G21" s="111" t="s">
        <v>65</v>
      </c>
      <c r="H21" s="120" t="s">
        <v>42</v>
      </c>
      <c r="I21" s="130" t="s">
        <v>35</v>
      </c>
      <c r="J21" s="138">
        <v>4</v>
      </c>
      <c r="K21" s="138">
        <v>58.2</v>
      </c>
      <c r="L21" s="138"/>
      <c r="M21" s="139"/>
      <c r="N21" s="140"/>
    </row>
    <row r="22" spans="1:14" s="17" customFormat="1" ht="30" customHeight="1">
      <c r="A22" s="137">
        <v>11</v>
      </c>
      <c r="B22" s="15" t="s">
        <v>357</v>
      </c>
      <c r="C22" s="94" t="s">
        <v>274</v>
      </c>
      <c r="D22" s="110" t="s">
        <v>273</v>
      </c>
      <c r="E22" s="110" t="s">
        <v>32</v>
      </c>
      <c r="F22" s="125" t="s">
        <v>549</v>
      </c>
      <c r="G22" s="111" t="s">
        <v>283</v>
      </c>
      <c r="H22" s="120" t="s">
        <v>284</v>
      </c>
      <c r="I22" s="130" t="s">
        <v>232</v>
      </c>
      <c r="J22" s="138">
        <v>4</v>
      </c>
      <c r="K22" s="138">
        <v>64.1</v>
      </c>
      <c r="L22" s="138"/>
      <c r="M22" s="139"/>
      <c r="N22" s="140"/>
    </row>
    <row r="23" spans="1:14" ht="30" customHeight="1">
      <c r="A23" s="137">
        <v>12</v>
      </c>
      <c r="B23" s="15" t="s">
        <v>347</v>
      </c>
      <c r="C23" s="94" t="s">
        <v>488</v>
      </c>
      <c r="D23" s="110"/>
      <c r="E23" s="110" t="s">
        <v>32</v>
      </c>
      <c r="F23" s="125" t="s">
        <v>550</v>
      </c>
      <c r="G23" s="111"/>
      <c r="H23" s="120"/>
      <c r="I23" s="130" t="s">
        <v>160</v>
      </c>
      <c r="J23" s="138">
        <v>7</v>
      </c>
      <c r="K23" s="138">
        <v>68.8</v>
      </c>
      <c r="L23" s="138"/>
      <c r="M23" s="139"/>
      <c r="N23" s="140"/>
    </row>
    <row r="24" spans="1:14" s="21" customFormat="1" ht="30" customHeight="1">
      <c r="A24" s="137">
        <v>13</v>
      </c>
      <c r="B24" s="15" t="s">
        <v>367</v>
      </c>
      <c r="C24" s="94" t="s">
        <v>242</v>
      </c>
      <c r="D24" s="110" t="s">
        <v>164</v>
      </c>
      <c r="E24" s="110" t="s">
        <v>40</v>
      </c>
      <c r="F24" s="125" t="s">
        <v>551</v>
      </c>
      <c r="G24" s="111" t="s">
        <v>293</v>
      </c>
      <c r="H24" s="120" t="s">
        <v>294</v>
      </c>
      <c r="I24" s="130" t="s">
        <v>230</v>
      </c>
      <c r="J24" s="138">
        <v>12.5</v>
      </c>
      <c r="K24" s="138">
        <v>79.1</v>
      </c>
      <c r="L24" s="138"/>
      <c r="M24" s="139"/>
      <c r="N24" s="140"/>
    </row>
    <row r="25" spans="1:14" ht="30" customHeight="1">
      <c r="A25" s="137"/>
      <c r="B25" s="15" t="s">
        <v>390</v>
      </c>
      <c r="C25" s="94" t="s">
        <v>257</v>
      </c>
      <c r="D25" s="110" t="s">
        <v>83</v>
      </c>
      <c r="E25" s="110" t="s">
        <v>32</v>
      </c>
      <c r="F25" s="125" t="s">
        <v>552</v>
      </c>
      <c r="G25" s="111" t="s">
        <v>34</v>
      </c>
      <c r="H25" s="120" t="s">
        <v>42</v>
      </c>
      <c r="I25" s="130" t="s">
        <v>35</v>
      </c>
      <c r="J25" s="138" t="s">
        <v>403</v>
      </c>
      <c r="K25" s="141" t="s">
        <v>404</v>
      </c>
      <c r="L25" s="138"/>
      <c r="M25" s="139"/>
      <c r="N25" s="140"/>
    </row>
    <row r="26" spans="1:14" ht="30" customHeight="1">
      <c r="A26" s="137"/>
      <c r="B26" s="15" t="s">
        <v>369</v>
      </c>
      <c r="C26" s="94" t="s">
        <v>241</v>
      </c>
      <c r="D26" s="110" t="s">
        <v>164</v>
      </c>
      <c r="E26" s="110" t="s">
        <v>40</v>
      </c>
      <c r="F26" s="125" t="s">
        <v>553</v>
      </c>
      <c r="G26" s="111" t="s">
        <v>281</v>
      </c>
      <c r="H26" s="120" t="s">
        <v>294</v>
      </c>
      <c r="I26" s="130" t="s">
        <v>230</v>
      </c>
      <c r="J26" s="138" t="s">
        <v>403</v>
      </c>
      <c r="K26" s="141" t="s">
        <v>404</v>
      </c>
      <c r="L26" s="138"/>
      <c r="M26" s="139"/>
      <c r="N26" s="140"/>
    </row>
    <row r="27" spans="1:14" s="19" customFormat="1" ht="30" customHeight="1">
      <c r="A27" s="137"/>
      <c r="B27" s="15" t="s">
        <v>376</v>
      </c>
      <c r="C27" s="94" t="s">
        <v>207</v>
      </c>
      <c r="D27" s="110" t="s">
        <v>164</v>
      </c>
      <c r="E27" s="110" t="s">
        <v>40</v>
      </c>
      <c r="F27" s="125" t="s">
        <v>554</v>
      </c>
      <c r="G27" s="111" t="s">
        <v>117</v>
      </c>
      <c r="H27" s="120" t="s">
        <v>153</v>
      </c>
      <c r="I27" s="130" t="s">
        <v>110</v>
      </c>
      <c r="J27" s="138" t="s">
        <v>405</v>
      </c>
      <c r="K27" s="138"/>
      <c r="L27" s="138"/>
      <c r="M27" s="139"/>
      <c r="N27" s="140"/>
    </row>
    <row r="28" spans="1:14" s="41" customFormat="1" ht="15.75" customHeight="1">
      <c r="A28" s="173" t="s">
        <v>409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5"/>
    </row>
    <row r="29" spans="1:14" s="18" customFormat="1" ht="30" customHeight="1">
      <c r="A29" s="137">
        <v>1</v>
      </c>
      <c r="B29" s="15" t="s">
        <v>345</v>
      </c>
      <c r="C29" s="94" t="s">
        <v>489</v>
      </c>
      <c r="D29" s="110" t="s">
        <v>338</v>
      </c>
      <c r="E29" s="110" t="s">
        <v>32</v>
      </c>
      <c r="F29" s="125" t="s">
        <v>601</v>
      </c>
      <c r="G29" s="111" t="s">
        <v>341</v>
      </c>
      <c r="H29" s="120" t="s">
        <v>342</v>
      </c>
      <c r="I29" s="130" t="s">
        <v>348</v>
      </c>
      <c r="J29" s="138">
        <v>0</v>
      </c>
      <c r="K29" s="138">
        <v>61.7</v>
      </c>
      <c r="L29" s="138">
        <v>0</v>
      </c>
      <c r="M29" s="139">
        <v>32.2</v>
      </c>
      <c r="N29" s="140">
        <v>3</v>
      </c>
    </row>
    <row r="30" spans="1:14" s="18" customFormat="1" ht="30" customHeight="1">
      <c r="A30" s="137">
        <v>2</v>
      </c>
      <c r="B30" s="15" t="s">
        <v>366</v>
      </c>
      <c r="C30" s="94" t="s">
        <v>228</v>
      </c>
      <c r="D30" s="110" t="s">
        <v>178</v>
      </c>
      <c r="E30" s="110" t="s">
        <v>32</v>
      </c>
      <c r="F30" s="125" t="s">
        <v>602</v>
      </c>
      <c r="G30" s="111" t="s">
        <v>82</v>
      </c>
      <c r="H30" s="120" t="s">
        <v>277</v>
      </c>
      <c r="I30" s="130" t="s">
        <v>113</v>
      </c>
      <c r="J30" s="138">
        <v>0</v>
      </c>
      <c r="K30" s="138">
        <v>65.8</v>
      </c>
      <c r="L30" s="138">
        <v>0</v>
      </c>
      <c r="M30" s="139">
        <v>38.9</v>
      </c>
      <c r="N30" s="140">
        <v>3</v>
      </c>
    </row>
    <row r="31" spans="1:14" s="18" customFormat="1" ht="30" customHeight="1">
      <c r="A31" s="137">
        <v>3</v>
      </c>
      <c r="B31" s="15" t="s">
        <v>354</v>
      </c>
      <c r="C31" s="94" t="s">
        <v>197</v>
      </c>
      <c r="D31" s="110" t="s">
        <v>108</v>
      </c>
      <c r="E31" s="110" t="s">
        <v>31</v>
      </c>
      <c r="F31" s="125" t="s">
        <v>603</v>
      </c>
      <c r="G31" s="111" t="s">
        <v>82</v>
      </c>
      <c r="H31" s="120" t="s">
        <v>171</v>
      </c>
      <c r="I31" s="130" t="s">
        <v>166</v>
      </c>
      <c r="J31" s="138">
        <v>0</v>
      </c>
      <c r="K31" s="138">
        <v>69.3</v>
      </c>
      <c r="L31" s="138">
        <v>8</v>
      </c>
      <c r="M31" s="139">
        <v>31.7</v>
      </c>
      <c r="N31" s="140">
        <v>3</v>
      </c>
    </row>
    <row r="32" spans="1:14" s="41" customFormat="1" ht="28.5" customHeight="1">
      <c r="A32" s="137">
        <v>4</v>
      </c>
      <c r="B32" s="15" t="s">
        <v>370</v>
      </c>
      <c r="C32" s="94" t="s">
        <v>199</v>
      </c>
      <c r="D32" s="110" t="s">
        <v>82</v>
      </c>
      <c r="E32" s="110" t="s">
        <v>41</v>
      </c>
      <c r="F32" s="125" t="s">
        <v>604</v>
      </c>
      <c r="G32" s="111" t="s">
        <v>82</v>
      </c>
      <c r="H32" s="120" t="s">
        <v>201</v>
      </c>
      <c r="I32" s="130" t="s">
        <v>230</v>
      </c>
      <c r="J32" s="138">
        <v>3</v>
      </c>
      <c r="K32" s="138">
        <v>69.7</v>
      </c>
      <c r="L32" s="138"/>
      <c r="M32" s="139"/>
      <c r="N32" s="140"/>
    </row>
    <row r="33" spans="1:14" s="18" customFormat="1" ht="30" customHeight="1">
      <c r="A33" s="137">
        <v>5</v>
      </c>
      <c r="B33" s="15" t="s">
        <v>350</v>
      </c>
      <c r="C33" s="94" t="s">
        <v>194</v>
      </c>
      <c r="D33" s="110" t="s">
        <v>104</v>
      </c>
      <c r="E33" s="110" t="s">
        <v>31</v>
      </c>
      <c r="F33" s="125" t="s">
        <v>605</v>
      </c>
      <c r="G33" s="111" t="s">
        <v>105</v>
      </c>
      <c r="H33" s="120" t="s">
        <v>170</v>
      </c>
      <c r="I33" s="130" t="s">
        <v>166</v>
      </c>
      <c r="J33" s="138">
        <v>3.5</v>
      </c>
      <c r="K33" s="138">
        <v>75.8</v>
      </c>
      <c r="L33" s="138"/>
      <c r="M33" s="139"/>
      <c r="N33" s="140"/>
    </row>
    <row r="34" spans="1:14" s="18" customFormat="1" ht="30" customHeight="1">
      <c r="A34" s="173" t="s">
        <v>407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23"/>
    </row>
    <row r="35" spans="1:14" s="18" customFormat="1" ht="30" customHeight="1">
      <c r="A35" s="137">
        <v>1</v>
      </c>
      <c r="B35" s="15" t="s">
        <v>378</v>
      </c>
      <c r="C35" s="94" t="s">
        <v>211</v>
      </c>
      <c r="D35" s="110">
        <v>720032</v>
      </c>
      <c r="E35" s="110" t="s">
        <v>32</v>
      </c>
      <c r="F35" s="125" t="s">
        <v>606</v>
      </c>
      <c r="G35" s="111" t="s">
        <v>183</v>
      </c>
      <c r="H35" s="120" t="s">
        <v>119</v>
      </c>
      <c r="I35" s="130" t="s">
        <v>95</v>
      </c>
      <c r="J35" s="138">
        <v>0</v>
      </c>
      <c r="K35" s="138">
        <v>66.5</v>
      </c>
      <c r="L35" s="138">
        <v>0</v>
      </c>
      <c r="M35" s="139">
        <v>38.1</v>
      </c>
      <c r="N35" s="140">
        <v>3</v>
      </c>
    </row>
    <row r="36" spans="1:14" s="18" customFormat="1" ht="30" customHeight="1">
      <c r="A36" s="137">
        <v>2</v>
      </c>
      <c r="B36" s="15" t="s">
        <v>377</v>
      </c>
      <c r="C36" s="94" t="s">
        <v>205</v>
      </c>
      <c r="D36" s="110" t="s">
        <v>174</v>
      </c>
      <c r="E36" s="110" t="s">
        <v>32</v>
      </c>
      <c r="F36" s="125" t="s">
        <v>607</v>
      </c>
      <c r="G36" s="111" t="s">
        <v>118</v>
      </c>
      <c r="H36" s="120" t="s">
        <v>153</v>
      </c>
      <c r="I36" s="130" t="s">
        <v>110</v>
      </c>
      <c r="J36" s="138">
        <v>0</v>
      </c>
      <c r="K36" s="138">
        <v>58.2</v>
      </c>
      <c r="L36" s="138">
        <v>4</v>
      </c>
      <c r="M36" s="139">
        <v>37</v>
      </c>
      <c r="N36" s="140">
        <v>3</v>
      </c>
    </row>
    <row r="37" spans="1:14" s="18" customFormat="1" ht="30" customHeight="1">
      <c r="A37" s="137">
        <v>3</v>
      </c>
      <c r="B37" s="15" t="s">
        <v>386</v>
      </c>
      <c r="C37" s="94" t="s">
        <v>397</v>
      </c>
      <c r="D37" s="110" t="s">
        <v>396</v>
      </c>
      <c r="E37" s="110" t="s">
        <v>41</v>
      </c>
      <c r="F37" s="125" t="s">
        <v>608</v>
      </c>
      <c r="G37" s="111"/>
      <c r="H37" s="120" t="s">
        <v>398</v>
      </c>
      <c r="I37" s="130" t="s">
        <v>120</v>
      </c>
      <c r="J37" s="138">
        <v>0</v>
      </c>
      <c r="K37" s="138">
        <v>60.8</v>
      </c>
      <c r="L37" s="138">
        <v>4</v>
      </c>
      <c r="M37" s="139">
        <v>41.6</v>
      </c>
      <c r="N37" s="140">
        <v>3</v>
      </c>
    </row>
    <row r="38" spans="1:14" s="18" customFormat="1" ht="30" customHeight="1">
      <c r="A38" s="137">
        <v>4</v>
      </c>
      <c r="B38" s="15" t="s">
        <v>379</v>
      </c>
      <c r="C38" s="94" t="s">
        <v>231</v>
      </c>
      <c r="D38" s="110" t="s">
        <v>82</v>
      </c>
      <c r="E38" s="110" t="s">
        <v>41</v>
      </c>
      <c r="F38" s="125" t="s">
        <v>609</v>
      </c>
      <c r="G38" s="111" t="s">
        <v>234</v>
      </c>
      <c r="H38" s="120" t="s">
        <v>52</v>
      </c>
      <c r="I38" s="130" t="s">
        <v>95</v>
      </c>
      <c r="J38" s="138">
        <v>6.5</v>
      </c>
      <c r="K38" s="138">
        <v>87.6</v>
      </c>
      <c r="L38" s="138"/>
      <c r="M38" s="139"/>
      <c r="N38" s="140"/>
    </row>
    <row r="39" spans="1:27" s="136" customFormat="1" ht="30" customHeight="1">
      <c r="A39" s="131"/>
      <c r="B39" s="131"/>
      <c r="C39" s="132" t="s">
        <v>70</v>
      </c>
      <c r="D39" s="132"/>
      <c r="E39" s="132"/>
      <c r="F39" s="133"/>
      <c r="G39" s="133"/>
      <c r="H39" s="131" t="s">
        <v>262</v>
      </c>
      <c r="I39" s="134"/>
      <c r="J39" s="131"/>
      <c r="K39" s="131"/>
      <c r="L39" s="135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</row>
    <row r="40" spans="1:27" s="136" customFormat="1" ht="30" customHeight="1">
      <c r="A40" s="131"/>
      <c r="B40" s="131"/>
      <c r="C40" s="132" t="s">
        <v>71</v>
      </c>
      <c r="D40" s="132"/>
      <c r="E40" s="132"/>
      <c r="F40" s="133"/>
      <c r="G40" s="133"/>
      <c r="H40" s="133" t="s">
        <v>261</v>
      </c>
      <c r="I40" s="134"/>
      <c r="J40" s="131"/>
      <c r="K40" s="131"/>
      <c r="L40" s="135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20">
    <mergeCell ref="A6:N6"/>
    <mergeCell ref="N8:N10"/>
    <mergeCell ref="A34:M34"/>
    <mergeCell ref="A11:M11"/>
    <mergeCell ref="A28:M28"/>
    <mergeCell ref="B8:B10"/>
    <mergeCell ref="J9:K9"/>
    <mergeCell ref="D8:D10"/>
    <mergeCell ref="G8:G10"/>
    <mergeCell ref="J8:M8"/>
    <mergeCell ref="A3:M3"/>
    <mergeCell ref="A5:M5"/>
    <mergeCell ref="A8:A10"/>
    <mergeCell ref="C8:C10"/>
    <mergeCell ref="I8:I10"/>
    <mergeCell ref="E8:E10"/>
    <mergeCell ref="H8:H10"/>
    <mergeCell ref="L9:M9"/>
    <mergeCell ref="F8:F10"/>
    <mergeCell ref="A4:M4"/>
  </mergeCells>
  <printOptions horizontalCentered="1"/>
  <pageMargins left="0" right="0" top="0" bottom="0" header="0" footer="0"/>
  <pageSetup fitToHeight="1" fitToWidth="1" horizontalDpi="600" verticalDpi="600" orientation="portrait" paperSize="9" scale="74" r:id="rId2"/>
  <headerFooter alignWithMargins="0">
    <oddFooter>&amp;C&amp;D   &amp;T&amp;Rстр.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Olika</dc:creator>
  <cp:keywords/>
  <dc:description/>
  <cp:lastModifiedBy>FuckYouBill</cp:lastModifiedBy>
  <cp:lastPrinted>2010-05-18T09:14:33Z</cp:lastPrinted>
  <dcterms:created xsi:type="dcterms:W3CDTF">2007-12-24T11:06:58Z</dcterms:created>
  <dcterms:modified xsi:type="dcterms:W3CDTF">2010-05-18T09:30:15Z</dcterms:modified>
  <cp:category/>
  <cp:version/>
  <cp:contentType/>
  <cp:contentStatus/>
</cp:coreProperties>
</file>