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6380" windowHeight="8190" tabRatio="854" firstSheet="1" activeTab="5"/>
  </bookViews>
  <sheets>
    <sheet name="МАСТЕР ЛИСТ" sheetId="1" r:id="rId1"/>
    <sheet name="ТР №1 мол.л." sheetId="12" r:id="rId2"/>
    <sheet name="ТР №2 мл.гр." sheetId="47" r:id="rId3"/>
    <sheet name="ТР№ 3 ср.гр, галоп" sheetId="30" r:id="rId4"/>
    <sheet name="ТР № 3 ср.гр, рысь" sheetId="50" r:id="rId5"/>
    <sheet name="ТР № 4 ППд " sheetId="51" r:id="rId6"/>
    <sheet name="ТР № 5 люб" sheetId="52" r:id="rId7"/>
  </sheets>
  <definedNames>
    <definedName name="_xlnm._FilterDatabase" localSheetId="0" hidden="1">'МАСТЕР ЛИСТ'!$C$6:$Q$72</definedName>
    <definedName name="_xlnm._FilterDatabase" localSheetId="4" hidden="1">'ТР № 3 ср.гр, рысь'!$A$11:$I$20</definedName>
    <definedName name="_xlnm._FilterDatabase" localSheetId="5" hidden="1">'ТР № 4 ППд '!$A$11:$I$25</definedName>
    <definedName name="_xlnm._FilterDatabase" localSheetId="6" hidden="1">'ТР № 5 люб'!$A$11:$I$36</definedName>
    <definedName name="_xlnm._FilterDatabase" localSheetId="1" hidden="1">'ТР №1 мол.л.'!$A$9:$I$11</definedName>
    <definedName name="_xlnm._FilterDatabase" localSheetId="3" hidden="1">'ТР№ 3 ср.гр, галоп'!$A$11:$I$29</definedName>
    <definedName name="Excel_BuiltIn_Print_Area_7" localSheetId="4">#REF!</definedName>
    <definedName name="Excel_BuiltIn_Print_Area_7" localSheetId="5">#REF!</definedName>
    <definedName name="Excel_BuiltIn_Print_Area_7" localSheetId="6">#REF!</definedName>
    <definedName name="Excel_BuiltIn_Print_Area_7">#REF!</definedName>
    <definedName name="Excel_BuiltIn_Print_Titles_1_1">'МАСТЕР ЛИСТ'!$B$6:$IM$6</definedName>
    <definedName name="Excel_BuiltIn_Print_Titles_1_1_2" localSheetId="4">#REF!</definedName>
    <definedName name="Excel_BuiltIn_Print_Titles_1_1_2" localSheetId="5">#REF!</definedName>
    <definedName name="Excel_BuiltIn_Print_Titles_1_1_2" localSheetId="6">#REF!</definedName>
    <definedName name="Excel_BuiltIn_Print_Titles_1_1_2">#REF!</definedName>
    <definedName name="Excel_BuiltIn_Print_Titles_1_1_3" localSheetId="4">#REF!</definedName>
    <definedName name="Excel_BuiltIn_Print_Titles_1_1_3" localSheetId="5">#REF!</definedName>
    <definedName name="Excel_BuiltIn_Print_Titles_1_1_3" localSheetId="6">#REF!</definedName>
    <definedName name="Excel_BuiltIn_Print_Titles_1_1_3">#REF!</definedName>
    <definedName name="Excel_BuiltIn_Print_Titles_1_1_4" localSheetId="4">#REF!</definedName>
    <definedName name="Excel_BuiltIn_Print_Titles_1_1_4" localSheetId="5">#REF!</definedName>
    <definedName name="Excel_BuiltIn_Print_Titles_1_1_4" localSheetId="6">#REF!</definedName>
    <definedName name="Excel_BuiltIn_Print_Titles_1_1_4">#REF!</definedName>
    <definedName name="Excel_BuiltIn_Print_Titles_1_1_5" localSheetId="4">#REF!</definedName>
    <definedName name="Excel_BuiltIn_Print_Titles_1_1_5" localSheetId="5">#REF!</definedName>
    <definedName name="Excel_BuiltIn_Print_Titles_1_1_5" localSheetId="6">#REF!</definedName>
    <definedName name="Excel_BuiltIn_Print_Titles_1_1_5">#REF!</definedName>
    <definedName name="Excel_BuiltIn_Print_Titles_1_1_6" localSheetId="4">#REF!</definedName>
    <definedName name="Excel_BuiltIn_Print_Titles_1_1_6" localSheetId="5">#REF!</definedName>
    <definedName name="Excel_BuiltIn_Print_Titles_1_1_6" localSheetId="6">#REF!</definedName>
    <definedName name="Excel_BuiltIn_Print_Titles_1_1_6">#REF!</definedName>
    <definedName name="Excel_BuiltIn_Print_Titles_1_1_7" localSheetId="4">#REF!</definedName>
    <definedName name="Excel_BuiltIn_Print_Titles_1_1_7" localSheetId="5">#REF!</definedName>
    <definedName name="Excel_BuiltIn_Print_Titles_1_1_7" localSheetId="6">#REF!</definedName>
    <definedName name="Excel_BuiltIn_Print_Titles_1_1_7">#REF!</definedName>
    <definedName name="Excel_BuiltIn_Print_Titles_2" localSheetId="4">#REF!</definedName>
    <definedName name="Excel_BuiltIn_Print_Titles_2" localSheetId="5">#REF!</definedName>
    <definedName name="Excel_BuiltIn_Print_Titles_2" localSheetId="6">#REF!</definedName>
    <definedName name="Excel_BuiltIn_Print_Titles_2">#REF!</definedName>
    <definedName name="Excel_BuiltIn_Print_Titles_3" localSheetId="4">#REF!</definedName>
    <definedName name="Excel_BuiltIn_Print_Titles_3" localSheetId="5">#REF!</definedName>
    <definedName name="Excel_BuiltIn_Print_Titles_3" localSheetId="6">#REF!</definedName>
    <definedName name="Excel_BuiltIn_Print_Titles_3">#REF!</definedName>
    <definedName name="Excel_BuiltIn_Print_Titles_7" localSheetId="4">#REF!</definedName>
    <definedName name="Excel_BuiltIn_Print_Titles_7" localSheetId="5">#REF!</definedName>
    <definedName name="Excel_BuiltIn_Print_Titles_7" localSheetId="6">#REF!</definedName>
    <definedName name="Excel_BuiltIn_Print_Titles_7">#REF!</definedName>
    <definedName name="_xlnm.Print_Titles" localSheetId="0">'МАСТЕР ЛИСТ'!$6:$6</definedName>
    <definedName name="_xlnm.Print_Titles" localSheetId="4">'ТР № 3 ср.гр, рысь'!$11:$13</definedName>
    <definedName name="_xlnm.Print_Titles" localSheetId="5">'ТР № 4 ППд '!$11:$13</definedName>
    <definedName name="_xlnm.Print_Titles" localSheetId="6">'ТР № 5 люб'!$11:$13</definedName>
    <definedName name="_xlnm.Print_Titles" localSheetId="1">'ТР №1 мол.л.'!$9:$11</definedName>
    <definedName name="_xlnm.Print_Titles" localSheetId="3">'ТР№ 3 ср.гр, галоп'!$11:$13</definedName>
    <definedName name="_xlnm.Print_Area" localSheetId="0">'МАСТЕР ЛИСТ'!$A$1:$J$68</definedName>
    <definedName name="_xlnm.Print_Area" localSheetId="4">'ТР № 3 ср.гр, рысь'!$A$4:$T$25</definedName>
    <definedName name="_xlnm.Print_Area" localSheetId="5">'ТР № 4 ППд '!$A$4:$T$30</definedName>
    <definedName name="_xlnm.Print_Area" localSheetId="6">'ТР № 5 люб'!$A$4:$T$41</definedName>
    <definedName name="_xlnm.Print_Area" localSheetId="1">'ТР №1 мол.л.'!$A$2:$T$22</definedName>
    <definedName name="_xlnm.Print_Area" localSheetId="2">'ТР №2 мл.гр.'!$A$3:$T$22</definedName>
    <definedName name="_xlnm.Print_Area" localSheetId="3">'ТР№ 3 ср.гр, галоп'!$A$4:$T$34</definedName>
    <definedName name="пг" localSheetId="4">#REF!</definedName>
    <definedName name="пг" localSheetId="5">#REF!</definedName>
    <definedName name="пг" localSheetId="6">#REF!</definedName>
    <definedName name="пг">#REF!</definedName>
    <definedName name="сит" localSheetId="4">#REF!</definedName>
    <definedName name="сит" localSheetId="5">#REF!</definedName>
    <definedName name="сит" localSheetId="6">#REF!</definedName>
    <definedName name="сит">#REF!</definedName>
  </definedNames>
  <calcPr calcId="124519"/>
</workbook>
</file>

<file path=xl/calcChain.xml><?xml version="1.0" encoding="utf-8"?>
<calcChain xmlns="http://schemas.openxmlformats.org/spreadsheetml/2006/main">
  <c r="O28" i="52"/>
  <c r="O22"/>
  <c r="O27"/>
  <c r="O31"/>
  <c r="O33"/>
  <c r="O25"/>
  <c r="O34"/>
  <c r="O35"/>
  <c r="O32"/>
  <c r="O14"/>
  <c r="O19"/>
  <c r="O24"/>
  <c r="O15"/>
  <c r="L28"/>
  <c r="L22"/>
  <c r="L27"/>
  <c r="L31"/>
  <c r="L33"/>
  <c r="L25"/>
  <c r="L34"/>
  <c r="L35"/>
  <c r="L32"/>
  <c r="L14"/>
  <c r="L19"/>
  <c r="L24"/>
  <c r="L15"/>
  <c r="I24"/>
  <c r="I19"/>
  <c r="I14"/>
  <c r="I32"/>
  <c r="I35"/>
  <c r="I34"/>
  <c r="I25"/>
  <c r="I33"/>
  <c r="S33" s="1"/>
  <c r="I31"/>
  <c r="I27"/>
  <c r="S27" s="1"/>
  <c r="I22"/>
  <c r="I28"/>
  <c r="S28" s="1"/>
  <c r="R16"/>
  <c r="R29"/>
  <c r="R26"/>
  <c r="R20"/>
  <c r="R30"/>
  <c r="R23"/>
  <c r="R18"/>
  <c r="R21"/>
  <c r="R15"/>
  <c r="R24"/>
  <c r="R19"/>
  <c r="R14"/>
  <c r="R32"/>
  <c r="R35"/>
  <c r="R34"/>
  <c r="R25"/>
  <c r="R33"/>
  <c r="R31"/>
  <c r="R27"/>
  <c r="R22"/>
  <c r="R28"/>
  <c r="R17"/>
  <c r="O21"/>
  <c r="O18"/>
  <c r="O23"/>
  <c r="O30"/>
  <c r="O20"/>
  <c r="O26"/>
  <c r="O29"/>
  <c r="O16"/>
  <c r="O17"/>
  <c r="L21"/>
  <c r="L18"/>
  <c r="L23"/>
  <c r="L30"/>
  <c r="L20"/>
  <c r="L26"/>
  <c r="L29"/>
  <c r="L16"/>
  <c r="L17"/>
  <c r="I16"/>
  <c r="I29"/>
  <c r="I26"/>
  <c r="I20"/>
  <c r="S20" s="1"/>
  <c r="I30"/>
  <c r="I23"/>
  <c r="S23" s="1"/>
  <c r="I18"/>
  <c r="I21"/>
  <c r="S21" s="1"/>
  <c r="I15"/>
  <c r="I17"/>
  <c r="I14" i="51"/>
  <c r="L14"/>
  <c r="O14"/>
  <c r="R14"/>
  <c r="R24"/>
  <c r="O24"/>
  <c r="L24"/>
  <c r="I24"/>
  <c r="R18"/>
  <c r="O18"/>
  <c r="L18"/>
  <c r="I18"/>
  <c r="R22"/>
  <c r="O22"/>
  <c r="L22"/>
  <c r="I22"/>
  <c r="R20"/>
  <c r="O20"/>
  <c r="L20"/>
  <c r="I20"/>
  <c r="R21"/>
  <c r="O21"/>
  <c r="L21"/>
  <c r="I21"/>
  <c r="R23"/>
  <c r="O23"/>
  <c r="L23"/>
  <c r="I23"/>
  <c r="R17"/>
  <c r="O17"/>
  <c r="L17"/>
  <c r="I17"/>
  <c r="R15"/>
  <c r="O15"/>
  <c r="L15"/>
  <c r="I15"/>
  <c r="R19"/>
  <c r="O19"/>
  <c r="L19"/>
  <c r="I19"/>
  <c r="R16"/>
  <c r="O16"/>
  <c r="L16"/>
  <c r="I16"/>
  <c r="R25"/>
  <c r="O25"/>
  <c r="L25"/>
  <c r="I25"/>
  <c r="O17" i="50"/>
  <c r="O15"/>
  <c r="O14"/>
  <c r="O16"/>
  <c r="L17"/>
  <c r="L15"/>
  <c r="L14"/>
  <c r="L16"/>
  <c r="I14"/>
  <c r="S14" s="1"/>
  <c r="I15"/>
  <c r="I16"/>
  <c r="I17"/>
  <c r="R17"/>
  <c r="R15"/>
  <c r="R14"/>
  <c r="R16"/>
  <c r="R24" i="30"/>
  <c r="R14"/>
  <c r="R17"/>
  <c r="R23"/>
  <c r="R27"/>
  <c r="R21"/>
  <c r="R28"/>
  <c r="R19"/>
  <c r="R22"/>
  <c r="R18"/>
  <c r="R20"/>
  <c r="R25"/>
  <c r="R26"/>
  <c r="R15"/>
  <c r="R16"/>
  <c r="O15"/>
  <c r="O26"/>
  <c r="O25"/>
  <c r="O20"/>
  <c r="O18"/>
  <c r="O22"/>
  <c r="O19"/>
  <c r="O28"/>
  <c r="O21"/>
  <c r="O27"/>
  <c r="O23"/>
  <c r="O17"/>
  <c r="O14"/>
  <c r="O24"/>
  <c r="O16"/>
  <c r="L15"/>
  <c r="L26"/>
  <c r="L25"/>
  <c r="L20"/>
  <c r="L18"/>
  <c r="L22"/>
  <c r="L19"/>
  <c r="L28"/>
  <c r="L21"/>
  <c r="L27"/>
  <c r="L23"/>
  <c r="L17"/>
  <c r="L14"/>
  <c r="L24"/>
  <c r="L16"/>
  <c r="I24"/>
  <c r="S24" s="1"/>
  <c r="I14"/>
  <c r="I17"/>
  <c r="S17" s="1"/>
  <c r="I23"/>
  <c r="I27"/>
  <c r="S27" s="1"/>
  <c r="I21"/>
  <c r="I28"/>
  <c r="S28" s="1"/>
  <c r="I19"/>
  <c r="I22"/>
  <c r="S22" s="1"/>
  <c r="I18"/>
  <c r="I20"/>
  <c r="S20" s="1"/>
  <c r="I25"/>
  <c r="I26"/>
  <c r="S26" s="1"/>
  <c r="I15"/>
  <c r="I16"/>
  <c r="S14" i="51" l="1"/>
  <c r="S15" i="52"/>
  <c r="S22"/>
  <c r="S15" i="30"/>
  <c r="S25"/>
  <c r="S18"/>
  <c r="S19"/>
  <c r="S21"/>
  <c r="S23"/>
  <c r="S14"/>
  <c r="S29" i="52"/>
  <c r="S34"/>
  <c r="S32"/>
  <c r="S19"/>
  <c r="S31"/>
  <c r="S25"/>
  <c r="S18"/>
  <c r="S30"/>
  <c r="S26"/>
  <c r="S16"/>
  <c r="S14"/>
  <c r="S17"/>
  <c r="S35"/>
  <c r="S24"/>
  <c r="S25" i="51"/>
  <c r="S16"/>
  <c r="S19"/>
  <c r="S15"/>
  <c r="S17"/>
  <c r="S23"/>
  <c r="S21"/>
  <c r="S20"/>
  <c r="S22"/>
  <c r="S18"/>
  <c r="S24"/>
  <c r="S17" i="50"/>
  <c r="S15"/>
  <c r="S16"/>
  <c r="S16" i="30"/>
</calcChain>
</file>

<file path=xl/sharedStrings.xml><?xml version="1.0" encoding="utf-8"?>
<sst xmlns="http://schemas.openxmlformats.org/spreadsheetml/2006/main" count="1028" uniqueCount="181">
  <si>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</si>
  <si>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</si>
  <si>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</si>
  <si>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</si>
  <si>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</si>
  <si>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</si>
  <si>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</si>
  <si>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Медицинский допуск</t>
  </si>
  <si>
    <t>б/р</t>
  </si>
  <si>
    <t>Place</t>
  </si>
  <si>
    <t>1Rpp</t>
  </si>
  <si>
    <t>1Rt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</si>
  <si>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</si>
  <si>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</si>
  <si>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</si>
  <si>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</si>
  <si>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Баллы</t>
  </si>
  <si>
    <t>Зачет</t>
  </si>
  <si>
    <t>х</t>
  </si>
  <si>
    <t>люб</t>
  </si>
  <si>
    <t>№ чл. бил.</t>
  </si>
  <si>
    <t>№ паспорта ФКСР</t>
  </si>
  <si>
    <t>на оф.</t>
  </si>
  <si>
    <t>009483</t>
  </si>
  <si>
    <t>мол.л.</t>
  </si>
  <si>
    <t>002104</t>
  </si>
  <si>
    <t>КСК Алькор-хорс Свердловская область</t>
  </si>
  <si>
    <t>ч/в Шемелина А.А.</t>
  </si>
  <si>
    <t>№ лошади</t>
  </si>
  <si>
    <t>ИСЛАМОВА       Алсу, 90</t>
  </si>
  <si>
    <t>ЛЕБЕДЕВА      Полина, 98</t>
  </si>
  <si>
    <t>БАТАЛОВА  Елизавета, 04</t>
  </si>
  <si>
    <t>ПЕНДЮК      Мария, 04</t>
  </si>
  <si>
    <t>Соколова А.Ю.</t>
  </si>
  <si>
    <t>КОПАЛОВА   Ксения, 03</t>
  </si>
  <si>
    <t>Главный судья</t>
  </si>
  <si>
    <t xml:space="preserve">  Алексеева Е.М., 1 кат. Свердловская область</t>
  </si>
  <si>
    <t>Главный секретарь</t>
  </si>
  <si>
    <t>Минеева Л.А., 3 кат., Свердловская обл.</t>
  </si>
  <si>
    <r>
      <t xml:space="preserve">Кличка лошади, </t>
    </r>
    <r>
      <rPr>
        <sz val="9"/>
        <rFont val="Verdana"/>
        <family val="2"/>
        <charset val="204"/>
      </rPr>
      <t>г.р., масть, пол, порода, отец, место рождения</t>
    </r>
  </si>
  <si>
    <t>Кубок КСК "Наше Будущее" по конному спорту 1-й этап</t>
  </si>
  <si>
    <t>для м.л.</t>
  </si>
  <si>
    <t>008490</t>
  </si>
  <si>
    <r>
      <rPr>
        <b/>
        <sz val="9"/>
        <rFont val="Verdana"/>
        <family val="2"/>
        <charset val="204"/>
      </rPr>
      <t>КУБИК-02</t>
    </r>
    <r>
      <rPr>
        <sz val="9"/>
        <rFont val="Verdana"/>
        <family val="2"/>
        <charset val="1"/>
      </rPr>
      <t>, вор., мер., орл.рыс., Россия</t>
    </r>
  </si>
  <si>
    <t>008300</t>
  </si>
  <si>
    <r>
      <rPr>
        <b/>
        <sz val="9"/>
        <rFont val="Verdana"/>
        <family val="2"/>
        <charset val="204"/>
      </rPr>
      <t xml:space="preserve">БАЯРД-10, </t>
    </r>
    <r>
      <rPr>
        <sz val="9"/>
        <rFont val="Verdana"/>
        <family val="2"/>
        <charset val="204"/>
      </rPr>
      <t>вор-чуб., мер., спорт.пони, ЧО, Денди-Бабочка</t>
    </r>
  </si>
  <si>
    <t>Минеева Л.А.</t>
  </si>
  <si>
    <t>ВОРОЖИЩЕВА   Ксения, 96</t>
  </si>
  <si>
    <t>Ермак П.С.</t>
  </si>
  <si>
    <r>
      <rPr>
        <b/>
        <sz val="9"/>
        <rFont val="Verdana"/>
        <family val="2"/>
        <charset val="204"/>
      </rPr>
      <t xml:space="preserve">МЕЛИССА-10, </t>
    </r>
    <r>
      <rPr>
        <sz val="9"/>
        <rFont val="Verdana"/>
        <family val="2"/>
        <charset val="204"/>
      </rPr>
      <t>вор.,коб.,спорт.пони, СО,"Вольный ветер",Уникум-Магия</t>
    </r>
  </si>
  <si>
    <r>
      <rPr>
        <b/>
        <sz val="9"/>
        <rFont val="Verdana"/>
        <family val="2"/>
        <charset val="204"/>
      </rPr>
      <t>УНИКУМ-08</t>
    </r>
    <r>
      <rPr>
        <sz val="9"/>
        <rFont val="Verdana"/>
        <family val="2"/>
        <charset val="1"/>
      </rPr>
      <t>, вор.,мер., спорт.пони, СО,"Вольный ветер",Удалой-Ночка</t>
    </r>
  </si>
  <si>
    <t>КОПАЛОВА    Ксения, 02</t>
  </si>
  <si>
    <r>
      <t>ИБЕРИКА-08,</t>
    </r>
    <r>
      <rPr>
        <sz val="8"/>
        <rFont val="Verdana"/>
        <family val="2"/>
        <charset val="204"/>
      </rPr>
      <t xml:space="preserve"> вор.,коб., русс.верх., Россия, Старожил.к/з, Атом-Ижора</t>
    </r>
  </si>
  <si>
    <t>КСК Возрождение Свердловс. обл.</t>
  </si>
  <si>
    <t>МИНЕЕВА    Надежда, 88</t>
  </si>
  <si>
    <r>
      <t xml:space="preserve">ТАВР-06, </t>
    </r>
    <r>
      <rPr>
        <sz val="9"/>
        <rFont val="Verdana"/>
        <family val="2"/>
        <charset val="204"/>
      </rPr>
      <t>сер.,жер.,араб.чист., Россия, Венд-Тинерия</t>
    </r>
  </si>
  <si>
    <r>
      <rPr>
        <b/>
        <sz val="9"/>
        <rFont val="Verdana"/>
        <family val="2"/>
        <charset val="204"/>
      </rPr>
      <t>КАПИКА-07</t>
    </r>
    <r>
      <rPr>
        <sz val="9"/>
        <rFont val="Verdana"/>
        <family val="2"/>
        <charset val="204"/>
      </rPr>
      <t>, гн.,коб.,спорт.помесь Россия, Каприоль-Примадонна Балтымская</t>
    </r>
  </si>
  <si>
    <r>
      <rPr>
        <b/>
        <sz val="8"/>
        <rFont val="Verdana"/>
        <family val="2"/>
        <charset val="204"/>
      </rPr>
      <t>ИРБИС</t>
    </r>
    <r>
      <rPr>
        <sz val="8"/>
        <rFont val="Verdana"/>
        <family val="2"/>
        <charset val="204"/>
      </rPr>
      <t xml:space="preserve"> </t>
    </r>
    <r>
      <rPr>
        <b/>
        <sz val="8"/>
        <rFont val="Verdana"/>
        <family val="2"/>
        <charset val="204"/>
      </rPr>
      <t>ЗОЛОТОЙ-08</t>
    </r>
    <r>
      <rPr>
        <sz val="8"/>
        <rFont val="Verdana"/>
        <family val="2"/>
        <charset val="204"/>
      </rPr>
      <t>, бул.,жер., башкир.,Уфа, Инзер-Ранета</t>
    </r>
  </si>
  <si>
    <t>выездка</t>
  </si>
  <si>
    <t>H</t>
  </si>
  <si>
    <t>%</t>
  </si>
  <si>
    <t>С</t>
  </si>
  <si>
    <t>М</t>
  </si>
  <si>
    <t>кол-во ошибок</t>
  </si>
  <si>
    <t>всего  баллов</t>
  </si>
  <si>
    <t>всего %</t>
  </si>
  <si>
    <t>вып. норм.</t>
  </si>
  <si>
    <t>не стартовала</t>
  </si>
  <si>
    <t>Соревнования по манежной езде "ДЕБЮТ"</t>
  </si>
  <si>
    <t>Свердловская область, г.Екатеринбург, ул. Карьерная, 11/2, КЛЛ "Вольный ветер"</t>
  </si>
  <si>
    <t>29 июня 2014 г.</t>
  </si>
  <si>
    <t>манежная езда</t>
  </si>
  <si>
    <t>ЯЦЕНКО             Элина, 04</t>
  </si>
  <si>
    <t>ср.гр.</t>
  </si>
  <si>
    <t>ОП № 1</t>
  </si>
  <si>
    <t>ОП № 2</t>
  </si>
  <si>
    <t>рысь</t>
  </si>
  <si>
    <t>галоп</t>
  </si>
  <si>
    <t>ППд</t>
  </si>
  <si>
    <t>Любит</t>
  </si>
  <si>
    <t>БУЛЬВАР-</t>
  </si>
  <si>
    <t>009650</t>
  </si>
  <si>
    <t>РЕШТАН               Алина, 04</t>
  </si>
  <si>
    <t>ПОПОВА             Виктория, 03</t>
  </si>
  <si>
    <t>Свердл. обл,             КСШ "МиР"</t>
  </si>
  <si>
    <t xml:space="preserve">КОРОВИНА   Анастасия, </t>
  </si>
  <si>
    <t xml:space="preserve">ПОЛИТОВА       Диля, </t>
  </si>
  <si>
    <r>
      <rPr>
        <b/>
        <sz val="9"/>
        <rFont val="Verdana"/>
        <family val="2"/>
        <charset val="204"/>
      </rPr>
      <t>ДОБРЫНЯ-00</t>
    </r>
    <r>
      <rPr>
        <sz val="9"/>
        <rFont val="Verdana"/>
        <family val="2"/>
        <charset val="1"/>
      </rPr>
      <t>, гн,жер,пом ,Россия,Перм.к/з,Ребус-Дрязга</t>
    </r>
  </si>
  <si>
    <t>ЯКОВЛЕВА           Дарья,</t>
  </si>
  <si>
    <t>АБАЙДУЛИНА      Виктория, 06</t>
  </si>
  <si>
    <r>
      <rPr>
        <b/>
        <sz val="9"/>
        <rFont val="Verdana"/>
        <family val="2"/>
        <charset val="204"/>
      </rPr>
      <t>НАВАГА-92,</t>
    </r>
    <r>
      <rPr>
        <sz val="9"/>
        <rFont val="Verdana"/>
        <family val="2"/>
        <charset val="204"/>
      </rPr>
      <t xml:space="preserve"> св-сер.,коб., арабск., Россия, Гусар-Несса</t>
    </r>
  </si>
  <si>
    <t>мл.гр.</t>
  </si>
  <si>
    <t>МЕЛЬНИК              Полина, 06</t>
  </si>
  <si>
    <r>
      <rPr>
        <b/>
        <sz val="9"/>
        <rFont val="Verdana"/>
        <family val="2"/>
        <charset val="204"/>
      </rPr>
      <t>ВЕГА-04,</t>
    </r>
    <r>
      <rPr>
        <sz val="9"/>
        <rFont val="Verdana"/>
        <family val="2"/>
        <charset val="204"/>
      </rPr>
      <t xml:space="preserve"> рыж., коб., башкир., Башкирия, неизвестно</t>
    </r>
  </si>
  <si>
    <t>СТЕПУЧЕВА        Виктория, 03</t>
  </si>
  <si>
    <t>НИКОЛАЕВА         Анастасия, 04</t>
  </si>
  <si>
    <t>Подаруева Е.А.</t>
  </si>
  <si>
    <t>МЕЛЬНИКОВА      Анна, 97</t>
  </si>
  <si>
    <r>
      <rPr>
        <b/>
        <sz val="9"/>
        <rFont val="Verdana"/>
        <family val="2"/>
        <charset val="204"/>
      </rPr>
      <t xml:space="preserve">НЕАПОЛЬ-10, </t>
    </r>
    <r>
      <rPr>
        <sz val="9"/>
        <rFont val="Verdana"/>
        <family val="2"/>
        <charset val="204"/>
      </rPr>
      <t>т-сер.,жер.,арабск., клл"Вольный ветер", Навага-Лаэрт</t>
    </r>
  </si>
  <si>
    <t>ЕЛЬКИНА       Ангелина, 00</t>
  </si>
  <si>
    <t>НИГМАТУЛИНА    Нина,</t>
  </si>
  <si>
    <r>
      <rPr>
        <b/>
        <sz val="9"/>
        <rFont val="Verdana"/>
        <family val="2"/>
        <charset val="204"/>
      </rPr>
      <t xml:space="preserve">СЕВЕР-97, </t>
    </r>
    <r>
      <rPr>
        <sz val="9"/>
        <rFont val="Verdana"/>
        <family val="2"/>
        <charset val="204"/>
      </rPr>
      <t>св-сер.,мер.,орл-тяж.пом., Росиия, неизвестно</t>
    </r>
  </si>
  <si>
    <r>
      <rPr>
        <b/>
        <sz val="9"/>
        <rFont val="Verdana"/>
        <family val="2"/>
        <charset val="204"/>
      </rPr>
      <t>МЯТА-00</t>
    </r>
    <r>
      <rPr>
        <sz val="9"/>
        <rFont val="Verdana"/>
        <family val="2"/>
        <charset val="1"/>
      </rPr>
      <t>, сер.коб.,орл.рыс., Шадр.к/з,Музыка-Топаз</t>
    </r>
  </si>
  <si>
    <t xml:space="preserve">ДАВЫДОВА       Дарья, </t>
  </si>
  <si>
    <t>ТОЛСТИКОВА       Татьяна,</t>
  </si>
  <si>
    <t>ДЕМИДОВА        Татьяна,</t>
  </si>
  <si>
    <t>ГРИГОРЬЕВА     Екатерина,</t>
  </si>
  <si>
    <r>
      <rPr>
        <b/>
        <sz val="9"/>
        <rFont val="Verdana"/>
        <family val="2"/>
        <charset val="204"/>
      </rPr>
      <t>ПАУЛА-09,</t>
    </r>
    <r>
      <rPr>
        <sz val="9"/>
        <rFont val="Verdana"/>
        <family val="2"/>
        <charset val="204"/>
      </rPr>
      <t xml:space="preserve"> т-сер.,коб.,уэльск.пони, Бельгия</t>
    </r>
  </si>
  <si>
    <t>Архипова Юлия</t>
  </si>
  <si>
    <t>КОПЕЙКА             Анастасия,</t>
  </si>
  <si>
    <r>
      <rPr>
        <b/>
        <sz val="9"/>
        <rFont val="Verdana"/>
        <family val="2"/>
        <charset val="204"/>
      </rPr>
      <t>ПРИЗ-05</t>
    </r>
    <r>
      <rPr>
        <sz val="9"/>
        <rFont val="Verdana"/>
        <family val="2"/>
        <charset val="1"/>
      </rPr>
      <t>, сер,мер,англ-терск., Россия,СО,ч/х Узловой,Змей-Поючая</t>
    </r>
  </si>
  <si>
    <t>БАХАРЕВА     Дарья,</t>
  </si>
  <si>
    <r>
      <rPr>
        <b/>
        <sz val="9"/>
        <rFont val="Verdana"/>
        <family val="2"/>
        <charset val="204"/>
      </rPr>
      <t>НОЧКА-00</t>
    </r>
    <r>
      <rPr>
        <sz val="9"/>
        <rFont val="Verdana"/>
        <family val="2"/>
        <charset val="1"/>
      </rPr>
      <t>, вор.,коб., тяж.помесь, Россия, спор.пони, неизвестно</t>
    </r>
  </si>
  <si>
    <t>ДЕДКОВА          Полина,</t>
  </si>
  <si>
    <t>САВОТЧЕНКО    Вячеслав,</t>
  </si>
  <si>
    <t xml:space="preserve">АЛЕКСЕЕВА      </t>
  </si>
  <si>
    <t>ИВАНИЕНКО</t>
  </si>
  <si>
    <t>ВЕРШИНИНА       Олеся,</t>
  </si>
  <si>
    <r>
      <rPr>
        <b/>
        <sz val="9"/>
        <rFont val="Verdana"/>
        <family val="2"/>
        <charset val="204"/>
      </rPr>
      <t>ВОЛГА-00,</t>
    </r>
    <r>
      <rPr>
        <sz val="9"/>
        <rFont val="Verdana"/>
        <family val="2"/>
        <charset val="204"/>
      </rPr>
      <t xml:space="preserve"> т-гн.,коб., владим.тяж., Россия, Воин-Громада</t>
    </r>
  </si>
  <si>
    <t>КОННОВА            Ольга,</t>
  </si>
  <si>
    <t>ГУЛЯЕВА       Анастасия,</t>
  </si>
  <si>
    <t>ВОРОБЬЕВА      Анастасия, 77</t>
  </si>
  <si>
    <t>БОГДАШЕВА       Елизавета, 97</t>
  </si>
  <si>
    <t>МИНАЕВА            Лада, 94</t>
  </si>
  <si>
    <r>
      <rPr>
        <b/>
        <sz val="9"/>
        <rFont val="Verdana"/>
        <family val="2"/>
        <charset val="204"/>
      </rPr>
      <t xml:space="preserve">ЛЕГЕНДА-02, </t>
    </r>
    <r>
      <rPr>
        <sz val="9"/>
        <rFont val="Verdana"/>
        <family val="2"/>
        <charset val="204"/>
      </rPr>
      <t>гн., коб., б/п, неизвестно</t>
    </r>
  </si>
  <si>
    <t>Лебедева Н.В.</t>
  </si>
  <si>
    <t>Свердл. обл,          КСШ "Круг Эпоны"</t>
  </si>
  <si>
    <t>Свердл. обл,         КЛЛ "Вольный ветер"</t>
  </si>
  <si>
    <t>ч/в, Свердл. обл.</t>
  </si>
  <si>
    <t>ВОЛКОВА           Кира, 07</t>
  </si>
  <si>
    <t>ст.гр</t>
  </si>
  <si>
    <t>ШУЙСКАЯ         Екатерина, 76</t>
  </si>
  <si>
    <t>ОСТРОНКОВА       Елизавета, 02</t>
  </si>
  <si>
    <t>ПЬЯНКОВА         Елена, 90</t>
  </si>
  <si>
    <r>
      <t>СИЛЬВА-95,</t>
    </r>
    <r>
      <rPr>
        <sz val="8"/>
        <rFont val="Verdana"/>
        <family val="2"/>
        <charset val="204"/>
      </rPr>
      <t xml:space="preserve"> рыж., коб., рус.рыс., Россия, Салют-Ласточка</t>
    </r>
  </si>
  <si>
    <r>
      <t>ТАВОЛГА-04,</t>
    </r>
    <r>
      <rPr>
        <sz val="8"/>
        <rFont val="Verdana"/>
        <family val="2"/>
        <charset val="204"/>
      </rPr>
      <t xml:space="preserve"> вор., коб., рус.верх., Вяземск.к/з, Горихвост-Теберда</t>
    </r>
  </si>
  <si>
    <t>КРАСУЛИНА      Алиса, 02</t>
  </si>
  <si>
    <r>
      <rPr>
        <b/>
        <sz val="8"/>
        <rFont val="Verdana"/>
        <family val="2"/>
        <charset val="204"/>
      </rPr>
      <t>ПЛОМБИР-06</t>
    </r>
    <r>
      <rPr>
        <sz val="8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гн.,мер.,голш., Россия, КСК Виват, Победитель-Богия</t>
    </r>
  </si>
  <si>
    <r>
      <rPr>
        <b/>
        <sz val="8"/>
        <rFont val="Verdana"/>
        <family val="2"/>
        <charset val="204"/>
      </rPr>
      <t>ТАУРИ-06</t>
    </r>
    <r>
      <rPr>
        <sz val="8"/>
        <rFont val="Verdana"/>
        <family val="2"/>
        <charset val="204"/>
      </rPr>
      <t>,</t>
    </r>
    <r>
      <rPr>
        <sz val="9"/>
        <rFont val="Verdana"/>
        <family val="2"/>
        <charset val="204"/>
      </rPr>
      <t xml:space="preserve"> вор.,коб., рус.верх., Россия, Горихвост- Тонгуль</t>
    </r>
  </si>
  <si>
    <r>
      <rPr>
        <b/>
        <sz val="8"/>
        <rFont val="Verdana"/>
        <family val="2"/>
        <charset val="204"/>
      </rPr>
      <t>ИБЕРИКА-08</t>
    </r>
    <r>
      <rPr>
        <sz val="8"/>
        <rFont val="Verdana"/>
        <family val="2"/>
        <charset val="204"/>
      </rPr>
      <t>, вор.,коб., русс.верх., Россия, Старожил.к/з, Атом-Ижора</t>
    </r>
  </si>
  <si>
    <r>
      <rPr>
        <b/>
        <sz val="8"/>
        <rFont val="Verdana"/>
        <family val="2"/>
        <charset val="204"/>
      </rPr>
      <t>СИЛЬВА-95</t>
    </r>
    <r>
      <rPr>
        <sz val="8"/>
        <rFont val="Verdana"/>
        <family val="2"/>
        <charset val="204"/>
      </rPr>
      <t>, рыж., коб., рус.рыс., Россия, Салют-Ласточка</t>
    </r>
  </si>
  <si>
    <r>
      <rPr>
        <b/>
        <sz val="8"/>
        <rFont val="Verdana"/>
        <family val="2"/>
        <charset val="204"/>
      </rPr>
      <t>ТАВР-06</t>
    </r>
    <r>
      <rPr>
        <sz val="8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сер.,жер.,араб.чист., Россия, Венд-Тинерия</t>
    </r>
  </si>
  <si>
    <t>ЩЕРБАКОВА      Анастасия, 02</t>
  </si>
  <si>
    <t>ЧУБОВА             Татьяна, 03</t>
  </si>
  <si>
    <t>УГРЮМОВА       Анастасия, 04</t>
  </si>
  <si>
    <t>Арамова О.А.</t>
  </si>
  <si>
    <r>
      <t>НЕБРАСКА-04,</t>
    </r>
    <r>
      <rPr>
        <sz val="8"/>
        <rFont val="Verdana"/>
        <family val="2"/>
        <charset val="204"/>
      </rPr>
      <t xml:space="preserve"> т-рыж., коб., буден., КФК Красулиной, Неброский-Боксировка</t>
    </r>
  </si>
  <si>
    <t>006425</t>
  </si>
  <si>
    <r>
      <t>МАЙОРАН-04,</t>
    </r>
    <r>
      <rPr>
        <sz val="8"/>
        <rFont val="Verdana"/>
        <family val="2"/>
        <charset val="204"/>
      </rPr>
      <t xml:space="preserve"> рыж.,жер., араб., Хреновск.к/з, Анчар-Мистерия</t>
    </r>
  </si>
  <si>
    <r>
      <t>БЕССАРАБИЯ-02,</t>
    </r>
    <r>
      <rPr>
        <sz val="9"/>
        <rFont val="Verdana"/>
        <family val="2"/>
        <charset val="204"/>
      </rPr>
      <t xml:space="preserve"> зол-рыж.,коб., буден., КФК Красулиной, Блеф-Боксировка</t>
    </r>
  </si>
  <si>
    <r>
      <t>ЖБАНКА-93,</t>
    </r>
    <r>
      <rPr>
        <sz val="8"/>
        <rFont val="Verdana"/>
        <family val="2"/>
        <charset val="204"/>
      </rPr>
      <t xml:space="preserve"> кн.,коб., буден., к/з им.Первой Конной, Фиксаж-Брхотка</t>
    </r>
  </si>
  <si>
    <t>Красулина Ю.Б.</t>
  </si>
  <si>
    <t>Свердл. обл.              КСК Кунгурка</t>
  </si>
  <si>
    <t>Езда № 1 для молодых лошадей 4-5 лет</t>
  </si>
  <si>
    <t>Езда № 3  Обязательная программа № 2, зачет "На галопе"</t>
  </si>
  <si>
    <r>
      <rPr>
        <b/>
        <sz val="8"/>
        <rFont val="Verdana"/>
        <family val="2"/>
        <charset val="204"/>
      </rPr>
      <t>ПРАУДФУТ-00</t>
    </r>
    <r>
      <rPr>
        <sz val="8"/>
        <rFont val="Verdana"/>
        <family val="2"/>
        <charset val="204"/>
      </rPr>
      <t>, сер., жер., терск., Россия, Поэт-Фея</t>
    </r>
  </si>
  <si>
    <r>
      <rPr>
        <b/>
        <sz val="8"/>
        <rFont val="Verdana"/>
        <family val="2"/>
        <charset val="204"/>
      </rPr>
      <t>ЛЮБОМИР-08</t>
    </r>
    <r>
      <rPr>
        <sz val="8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рыж., мер., спорт. помесь, Башкирия, неизвестно</t>
    </r>
  </si>
  <si>
    <t>РЕЗАЕВА       Мария, 01</t>
  </si>
  <si>
    <r>
      <t xml:space="preserve">МАЛЫШКА  МИЛИСЕНТА-07, </t>
    </r>
    <r>
      <rPr>
        <sz val="8"/>
        <rFont val="Verdana"/>
        <family val="2"/>
        <charset val="204"/>
      </rPr>
      <t>гн., коб., помесь, Россия, Пират-Рада</t>
    </r>
  </si>
  <si>
    <t>РУСИНОВА    Диана, 03</t>
  </si>
  <si>
    <t>Русинова Л.В.</t>
  </si>
  <si>
    <t>Свердл. обл., г.Дегтярск, КК Конивилл</t>
  </si>
  <si>
    <t>Судьи: Н - Третьякова Татьяна..; С - Алексеева Е.М.; М - Мухачева Н.В.</t>
  </si>
  <si>
    <t>Езда № 2 для детей 6 -8 лет, "Обязательная программа № 1"</t>
  </si>
  <si>
    <t>МЕЛЬНИК              Анна, 06</t>
  </si>
  <si>
    <t>снята</t>
  </si>
  <si>
    <t>Свердловская область, Екатеринбург, ул. Карьерная, 11/2</t>
  </si>
  <si>
    <t>Манежная езда</t>
  </si>
  <si>
    <t>Езда № 3  Обязательная программа № 2, зачет "На рыси"</t>
  </si>
  <si>
    <t>Езда     № 1 мол.л.</t>
  </si>
  <si>
    <t>Езда №2</t>
  </si>
  <si>
    <t>Езда №3 рысь</t>
  </si>
  <si>
    <t>Езда №3 галоп</t>
  </si>
  <si>
    <t>Езда №4 ППд</t>
  </si>
  <si>
    <t>Езда   № 5 люб</t>
  </si>
  <si>
    <t>Езда № 4  Предварительный приз. Дети</t>
  </si>
  <si>
    <t>Езда № 5  Любители</t>
  </si>
  <si>
    <t>Судьи: Н - Третьякова Татьяна..; С - Алексеева Е.М.; М - Ерыкалова В.В.</t>
  </si>
  <si>
    <t xml:space="preserve">КИСЛИЦИНА,     Марина, </t>
  </si>
  <si>
    <t>29 июня 2014г</t>
  </si>
  <si>
    <t>29 июня  2014 г.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</si>
</sst>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sz val="9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name val="Verdana"/>
      <family val="2"/>
      <charset val="204"/>
    </font>
    <font>
      <b/>
      <i/>
      <sz val="20"/>
      <name val="ChinaCyr"/>
      <family val="5"/>
      <charset val="204"/>
    </font>
    <font>
      <sz val="11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Verdana"/>
      <family val="2"/>
      <charset val="1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name val="Verdana"/>
      <family val="2"/>
      <charset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166">
    <xf numFmtId="0" fontId="0" fillId="0" borderId="0" xfId="0"/>
    <xf numFmtId="0" fontId="1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5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wrapText="1"/>
      <protection locked="0"/>
    </xf>
    <xf numFmtId="0" fontId="1" fillId="0" borderId="0" xfId="1" applyFont="1" applyFill="1" applyAlignment="1" applyProtection="1">
      <alignment vertical="center" wrapText="1"/>
      <protection locked="0"/>
    </xf>
    <xf numFmtId="0" fontId="1" fillId="0" borderId="0" xfId="1" applyFill="1" applyAlignment="1" applyProtection="1">
      <alignment vertical="center" wrapText="1"/>
      <protection locked="0"/>
    </xf>
    <xf numFmtId="0" fontId="1" fillId="0" borderId="0" xfId="1" applyFill="1" applyAlignment="1" applyProtection="1">
      <alignment wrapText="1"/>
      <protection locked="0"/>
    </xf>
    <xf numFmtId="0" fontId="1" fillId="0" borderId="0" xfId="1" applyFill="1" applyBorder="1" applyAlignment="1" applyProtection="1">
      <alignment vertical="center" wrapText="1"/>
      <protection locked="0"/>
    </xf>
    <xf numFmtId="0" fontId="13" fillId="0" borderId="0" xfId="1" applyFont="1" applyFill="1" applyAlignment="1" applyProtection="1">
      <alignment vertical="center" wrapText="1"/>
      <protection locked="0"/>
    </xf>
    <xf numFmtId="0" fontId="14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top"/>
    </xf>
    <xf numFmtId="0" fontId="15" fillId="3" borderId="0" xfId="0" applyFont="1" applyFill="1" applyBorder="1" applyAlignment="1" applyProtection="1">
      <alignment horizontal="center" vertical="top"/>
      <protection locked="0"/>
    </xf>
    <xf numFmtId="0" fontId="15" fillId="3" borderId="0" xfId="0" applyNumberFormat="1" applyFont="1" applyFill="1" applyBorder="1" applyAlignment="1" applyProtection="1">
      <alignment horizontal="center" vertical="top"/>
    </xf>
    <xf numFmtId="0" fontId="1" fillId="3" borderId="0" xfId="1" applyFill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3" fillId="0" borderId="0" xfId="1" applyFont="1" applyProtection="1">
      <protection locked="0"/>
    </xf>
    <xf numFmtId="0" fontId="1" fillId="0" borderId="0" xfId="1" applyProtection="1"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" fillId="4" borderId="0" xfId="1" applyFill="1" applyAlignment="1" applyProtection="1">
      <alignment vertical="center" wrapText="1"/>
      <protection locked="0"/>
    </xf>
    <xf numFmtId="0" fontId="0" fillId="4" borderId="0" xfId="0" applyFill="1" applyAlignment="1">
      <alignment wrapText="1"/>
    </xf>
    <xf numFmtId="0" fontId="22" fillId="4" borderId="4" xfId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Alignment="1" applyProtection="1">
      <alignment horizontal="left" vertical="center" wrapText="1"/>
      <protection locked="0"/>
    </xf>
    <xf numFmtId="49" fontId="2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" fillId="0" borderId="4" xfId="1" applyFill="1" applyBorder="1" applyAlignment="1" applyProtection="1">
      <alignment horizontal="center" vertical="center" wrapText="1"/>
      <protection locked="0"/>
    </xf>
    <xf numFmtId="0" fontId="11" fillId="5" borderId="4" xfId="1" applyFont="1" applyFill="1" applyBorder="1" applyAlignment="1" applyProtection="1">
      <alignment horizontal="center" vertical="center" textRotation="90" wrapText="1"/>
      <protection locked="0"/>
    </xf>
    <xf numFmtId="0" fontId="2" fillId="5" borderId="4" xfId="1" applyFont="1" applyFill="1" applyBorder="1" applyAlignment="1" applyProtection="1">
      <alignment horizontal="center" vertical="center" textRotation="90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4" xfId="1" applyFont="1" applyFill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4" fillId="0" borderId="4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11" fillId="0" borderId="4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0" fillId="0" borderId="0" xfId="0" applyBorder="1"/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24" fillId="0" borderId="4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4" xfId="2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2" applyFont="1" applyAlignment="1" applyProtection="1">
      <alignment horizontal="center" vertical="center"/>
      <protection locked="0"/>
    </xf>
    <xf numFmtId="0" fontId="31" fillId="4" borderId="4" xfId="0" applyFont="1" applyFill="1" applyBorder="1" applyAlignment="1">
      <alignment textRotation="90" wrapText="1"/>
    </xf>
    <xf numFmtId="49" fontId="11" fillId="5" borderId="4" xfId="1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4" xfId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2" applyFont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2" fontId="19" fillId="0" borderId="0" xfId="1" applyNumberFormat="1" applyFon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horizont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49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2" applyFont="1" applyFill="1" applyBorder="1" applyAlignment="1" applyProtection="1">
      <alignment horizontal="center" vertical="center" wrapText="1"/>
      <protection locked="0"/>
    </xf>
    <xf numFmtId="0" fontId="28" fillId="0" borderId="4" xfId="2" applyFont="1" applyFill="1" applyBorder="1" applyAlignment="1" applyProtection="1">
      <alignment horizontal="center" vertical="center" wrapText="1"/>
      <protection locked="0"/>
    </xf>
    <xf numFmtId="49" fontId="1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2" applyFont="1" applyFill="1" applyBorder="1" applyAlignment="1" applyProtection="1">
      <alignment horizontal="center" vertical="center" wrapText="1"/>
      <protection locked="0"/>
    </xf>
    <xf numFmtId="0" fontId="26" fillId="0" borderId="4" xfId="1" applyFont="1" applyFill="1" applyBorder="1" applyAlignment="1" applyProtection="1">
      <alignment horizontal="center" vertical="center" wrapText="1"/>
      <protection locked="0"/>
    </xf>
    <xf numFmtId="0" fontId="26" fillId="0" borderId="1" xfId="1" applyFont="1" applyFill="1" applyBorder="1" applyAlignment="1" applyProtection="1">
      <alignment vertical="center" wrapText="1"/>
      <protection locked="0"/>
    </xf>
    <xf numFmtId="0" fontId="27" fillId="0" borderId="4" xfId="1" applyFont="1" applyFill="1" applyBorder="1" applyAlignment="1" applyProtection="1">
      <alignment horizontal="center" vertical="center" wrapText="1"/>
      <protection locked="0"/>
    </xf>
    <xf numFmtId="0" fontId="25" fillId="0" borderId="4" xfId="1" applyFont="1" applyFill="1" applyBorder="1" applyAlignment="1" applyProtection="1">
      <alignment horizontal="center" vertical="center" wrapText="1"/>
      <protection locked="0"/>
    </xf>
    <xf numFmtId="0" fontId="29" fillId="0" borderId="4" xfId="1" applyFont="1" applyFill="1" applyBorder="1" applyAlignment="1" applyProtection="1">
      <alignment horizontal="center" vertical="center" wrapText="1"/>
      <protection locked="0"/>
    </xf>
    <xf numFmtId="0" fontId="28" fillId="0" borderId="4" xfId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Fill="1" applyBorder="1" applyAlignment="1" applyProtection="1">
      <alignment horizontal="center" vertical="center" wrapText="1"/>
      <protection locked="0"/>
    </xf>
    <xf numFmtId="0" fontId="19" fillId="6" borderId="6" xfId="1" applyFont="1" applyFill="1" applyBorder="1" applyAlignment="1" applyProtection="1">
      <alignment horizontal="center" vertical="center" wrapText="1"/>
      <protection locked="0"/>
    </xf>
    <xf numFmtId="0" fontId="1" fillId="7" borderId="6" xfId="1" applyFill="1" applyBorder="1" applyAlignment="1" applyProtection="1">
      <alignment vertical="center"/>
      <protection locked="0"/>
    </xf>
    <xf numFmtId="0" fontId="1" fillId="7" borderId="7" xfId="1" applyFill="1" applyBorder="1" applyAlignment="1" applyProtection="1">
      <alignment vertical="center"/>
      <protection locked="0"/>
    </xf>
    <xf numFmtId="0" fontId="19" fillId="6" borderId="11" xfId="1" applyFont="1" applyFill="1" applyBorder="1" applyAlignment="1" applyProtection="1">
      <alignment horizontal="center" vertical="center" wrapText="1"/>
      <protection locked="0"/>
    </xf>
    <xf numFmtId="0" fontId="1" fillId="7" borderId="11" xfId="1" applyFill="1" applyBorder="1" applyAlignment="1" applyProtection="1">
      <alignment vertical="center"/>
      <protection locked="0"/>
    </xf>
    <xf numFmtId="0" fontId="1" fillId="7" borderId="10" xfId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2" fontId="31" fillId="0" borderId="4" xfId="0" applyNumberFormat="1" applyFont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2" fontId="19" fillId="0" borderId="4" xfId="1" applyNumberFormat="1" applyFont="1" applyBorder="1" applyAlignment="1" applyProtection="1">
      <alignment horizontal="center" vertical="center"/>
      <protection locked="0"/>
    </xf>
    <xf numFmtId="2" fontId="1" fillId="0" borderId="4" xfId="1" applyNumberFormat="1" applyFont="1" applyBorder="1" applyAlignment="1" applyProtection="1">
      <alignment horizontal="center" vertical="center"/>
      <protection locked="0"/>
    </xf>
    <xf numFmtId="16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4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22" fillId="7" borderId="9" xfId="1" applyFont="1" applyFill="1" applyBorder="1" applyAlignment="1" applyProtection="1">
      <alignment horizontal="center" vertical="center" textRotation="90"/>
      <protection locked="0"/>
    </xf>
    <xf numFmtId="0" fontId="22" fillId="7" borderId="11" xfId="1" applyFont="1" applyFill="1" applyBorder="1" applyAlignment="1" applyProtection="1">
      <alignment horizontal="center" vertical="center" textRotation="90"/>
      <protection locked="0"/>
    </xf>
    <xf numFmtId="0" fontId="22" fillId="7" borderId="6" xfId="1" applyFont="1" applyFill="1" applyBorder="1" applyAlignment="1" applyProtection="1">
      <alignment horizontal="center" vertical="center" textRotation="90"/>
      <protection locked="0"/>
    </xf>
    <xf numFmtId="0" fontId="9" fillId="6" borderId="5" xfId="1" applyFont="1" applyFill="1" applyBorder="1" applyAlignment="1" applyProtection="1">
      <alignment horizontal="center" vertical="center" wrapText="1"/>
      <protection locked="0"/>
    </xf>
    <xf numFmtId="0" fontId="9" fillId="6" borderId="4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left" vertical="center" wrapText="1"/>
      <protection locked="0"/>
    </xf>
    <xf numFmtId="0" fontId="9" fillId="6" borderId="4" xfId="1" applyFont="1" applyFill="1" applyBorder="1" applyAlignment="1" applyProtection="1">
      <alignment horizontal="center" vertical="center"/>
      <protection locked="0"/>
    </xf>
    <xf numFmtId="0" fontId="22" fillId="7" borderId="4" xfId="1" applyFont="1" applyFill="1" applyBorder="1" applyAlignment="1" applyProtection="1">
      <alignment horizontal="center" vertical="center"/>
      <protection locked="0"/>
    </xf>
    <xf numFmtId="0" fontId="1" fillId="7" borderId="4" xfId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 vertical="center" textRotation="90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_конкур К" xfId="2"/>
    <cellStyle name="Обычный_Лист Microsoft Exce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EF2E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257175</xdr:colOff>
      <xdr:row>0</xdr:row>
      <xdr:rowOff>571500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1838325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0</xdr:colOff>
      <xdr:row>1</xdr:row>
      <xdr:rowOff>571500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"/>
          <a:ext cx="1628775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0</xdr:colOff>
      <xdr:row>1</xdr:row>
      <xdr:rowOff>571500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847850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0</xdr:colOff>
      <xdr:row>0</xdr:row>
      <xdr:rowOff>571500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"/>
          <a:ext cx="2352675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3</xdr:row>
      <xdr:rowOff>16669</xdr:rowOff>
    </xdr:from>
    <xdr:to>
      <xdr:col>3</xdr:col>
      <xdr:colOff>257175</xdr:colOff>
      <xdr:row>3</xdr:row>
      <xdr:rowOff>559594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669"/>
          <a:ext cx="20193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0</xdr:colOff>
      <xdr:row>0</xdr:row>
      <xdr:rowOff>571500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3355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3</xdr:row>
      <xdr:rowOff>16669</xdr:rowOff>
    </xdr:from>
    <xdr:to>
      <xdr:col>3</xdr:col>
      <xdr:colOff>257175</xdr:colOff>
      <xdr:row>3</xdr:row>
      <xdr:rowOff>559594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669"/>
          <a:ext cx="1990725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0</xdr:colOff>
      <xdr:row>0</xdr:row>
      <xdr:rowOff>571500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3355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3</xdr:row>
      <xdr:rowOff>16669</xdr:rowOff>
    </xdr:from>
    <xdr:to>
      <xdr:col>3</xdr:col>
      <xdr:colOff>257175</xdr:colOff>
      <xdr:row>3</xdr:row>
      <xdr:rowOff>559594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669"/>
          <a:ext cx="1990725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0</xdr:colOff>
      <xdr:row>0</xdr:row>
      <xdr:rowOff>571500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3355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3</xdr:row>
      <xdr:rowOff>16669</xdr:rowOff>
    </xdr:from>
    <xdr:to>
      <xdr:col>3</xdr:col>
      <xdr:colOff>257175</xdr:colOff>
      <xdr:row>3</xdr:row>
      <xdr:rowOff>559594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669"/>
          <a:ext cx="1990725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IN82"/>
  <sheetViews>
    <sheetView zoomScale="80" zoomScaleNormal="80" zoomScaleSheetLayoutView="100" workbookViewId="0">
      <pane ySplit="6" topLeftCell="A61" activePane="bottomLeft" state="frozen"/>
      <selection pane="bottomLeft" activeCell="F66" sqref="F66"/>
    </sheetView>
  </sheetViews>
  <sheetFormatPr defaultRowHeight="12.75"/>
  <cols>
    <col min="1" max="2" width="5.7109375" style="1" customWidth="1"/>
    <col min="3" max="3" width="18" style="2" customWidth="1"/>
    <col min="4" max="4" width="4.5703125" style="3" customWidth="1"/>
    <col min="5" max="5" width="5.140625" style="56" customWidth="1"/>
    <col min="6" max="6" width="37.5703125" style="4" customWidth="1"/>
    <col min="7" max="7" width="10.42578125" style="52" customWidth="1"/>
    <col min="8" max="8" width="18.85546875" style="71" customWidth="1"/>
    <col min="9" max="9" width="22.5703125" style="3" customWidth="1"/>
    <col min="10" max="10" width="13.28515625" style="3" customWidth="1"/>
    <col min="11" max="11" width="7.7109375" style="5" customWidth="1"/>
    <col min="12" max="12" width="8.28515625" style="5" customWidth="1"/>
    <col min="13" max="13" width="8" style="6" customWidth="1"/>
    <col min="14" max="14" width="8.140625" style="6" customWidth="1"/>
    <col min="15" max="15" width="8.7109375" style="6" customWidth="1"/>
    <col min="16" max="16" width="8.5703125" style="6" customWidth="1"/>
    <col min="17" max="248" width="9.140625" style="6"/>
    <col min="249" max="16384" width="9.140625" style="7"/>
  </cols>
  <sheetData>
    <row r="1" spans="1:248" ht="45" customHeight="1">
      <c r="A1" s="8"/>
      <c r="B1" s="8"/>
      <c r="D1" s="9"/>
      <c r="E1" s="54"/>
      <c r="H1" s="69"/>
      <c r="I1" s="2"/>
      <c r="J1" s="2"/>
    </row>
    <row r="2" spans="1:248" ht="30" customHeight="1">
      <c r="A2" s="135" t="s">
        <v>68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248" s="10" customFormat="1" ht="15.95" customHeight="1">
      <c r="A3" s="136" t="s">
        <v>71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248" ht="15.95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M4" s="6" t="s">
        <v>76</v>
      </c>
      <c r="N4" s="6" t="s">
        <v>77</v>
      </c>
    </row>
    <row r="5" spans="1:248" s="11" customFormat="1" ht="15" customHeight="1">
      <c r="A5" s="138" t="s">
        <v>69</v>
      </c>
      <c r="B5" s="138"/>
      <c r="C5" s="138"/>
      <c r="D5" s="138"/>
      <c r="E5" s="138"/>
      <c r="F5" s="138"/>
      <c r="G5" s="138"/>
      <c r="H5" s="138"/>
      <c r="I5" s="139" t="s">
        <v>70</v>
      </c>
      <c r="J5" s="139"/>
      <c r="L5" s="98" t="s">
        <v>74</v>
      </c>
      <c r="M5" s="98" t="s">
        <v>75</v>
      </c>
      <c r="N5" s="98" t="s">
        <v>75</v>
      </c>
      <c r="O5" s="98" t="s">
        <v>78</v>
      </c>
      <c r="P5" s="98" t="s">
        <v>79</v>
      </c>
      <c r="Q5" s="98" t="s">
        <v>41</v>
      </c>
    </row>
    <row r="6" spans="1:248" s="45" customFormat="1" ht="60" customHeight="1">
      <c r="A6" s="87" t="s">
        <v>28</v>
      </c>
      <c r="B6" s="61" t="s">
        <v>1</v>
      </c>
      <c r="C6" s="99" t="s">
        <v>2</v>
      </c>
      <c r="D6" s="62" t="s">
        <v>3</v>
      </c>
      <c r="E6" s="88" t="s">
        <v>20</v>
      </c>
      <c r="F6" s="63" t="s">
        <v>4</v>
      </c>
      <c r="G6" s="89" t="s">
        <v>21</v>
      </c>
      <c r="H6" s="90" t="s">
        <v>5</v>
      </c>
      <c r="I6" s="99" t="s">
        <v>6</v>
      </c>
      <c r="J6" s="99" t="s">
        <v>7</v>
      </c>
      <c r="K6" s="46" t="s">
        <v>17</v>
      </c>
      <c r="L6" s="46" t="s">
        <v>170</v>
      </c>
      <c r="M6" s="46" t="s">
        <v>171</v>
      </c>
      <c r="N6" s="46" t="s">
        <v>172</v>
      </c>
      <c r="O6" s="46" t="s">
        <v>173</v>
      </c>
      <c r="P6" s="46" t="s">
        <v>174</v>
      </c>
      <c r="Q6" s="46" t="s">
        <v>169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</row>
    <row r="7" spans="1:248" s="13" customFormat="1" ht="30" customHeight="1">
      <c r="A7" s="37">
        <v>1</v>
      </c>
      <c r="B7" s="37">
        <v>1</v>
      </c>
      <c r="C7" s="38" t="s">
        <v>72</v>
      </c>
      <c r="D7" s="39" t="s">
        <v>8</v>
      </c>
      <c r="E7" s="55"/>
      <c r="F7" s="73" t="s">
        <v>137</v>
      </c>
      <c r="G7" s="53" t="s">
        <v>23</v>
      </c>
      <c r="H7" s="47" t="s">
        <v>33</v>
      </c>
      <c r="I7" s="48" t="s">
        <v>26</v>
      </c>
      <c r="J7" s="49"/>
      <c r="K7" s="41" t="s">
        <v>73</v>
      </c>
      <c r="L7" s="50"/>
      <c r="M7" s="50"/>
      <c r="N7" s="50" t="s">
        <v>18</v>
      </c>
      <c r="O7" s="50"/>
      <c r="P7" s="60"/>
      <c r="Q7" s="60"/>
    </row>
    <row r="8" spans="1:248" s="13" customFormat="1" ht="30" customHeight="1">
      <c r="A8" s="37">
        <v>2</v>
      </c>
      <c r="B8" s="37">
        <v>2</v>
      </c>
      <c r="C8" s="38" t="s">
        <v>72</v>
      </c>
      <c r="D8" s="39" t="s">
        <v>8</v>
      </c>
      <c r="E8" s="55"/>
      <c r="F8" s="72" t="s">
        <v>80</v>
      </c>
      <c r="G8" s="53" t="s">
        <v>81</v>
      </c>
      <c r="H8" s="47"/>
      <c r="I8" s="48" t="s">
        <v>26</v>
      </c>
      <c r="J8" s="49"/>
      <c r="K8" s="41" t="s">
        <v>73</v>
      </c>
      <c r="L8" s="50"/>
      <c r="M8" s="50"/>
      <c r="N8" s="50" t="s">
        <v>18</v>
      </c>
      <c r="O8" s="50"/>
      <c r="P8" s="60"/>
      <c r="Q8" s="60"/>
    </row>
    <row r="9" spans="1:248" s="13" customFormat="1" ht="30" customHeight="1">
      <c r="A9" s="37">
        <v>3</v>
      </c>
      <c r="B9" s="37">
        <v>3</v>
      </c>
      <c r="C9" s="38" t="s">
        <v>82</v>
      </c>
      <c r="D9" s="39" t="s">
        <v>8</v>
      </c>
      <c r="E9" s="55"/>
      <c r="F9" s="73" t="s">
        <v>137</v>
      </c>
      <c r="G9" s="53" t="s">
        <v>23</v>
      </c>
      <c r="H9" s="47" t="s">
        <v>33</v>
      </c>
      <c r="I9" s="48" t="s">
        <v>26</v>
      </c>
      <c r="J9" s="49"/>
      <c r="K9" s="41" t="s">
        <v>73</v>
      </c>
      <c r="L9" s="50"/>
      <c r="M9" s="50" t="s">
        <v>18</v>
      </c>
      <c r="N9" s="112"/>
      <c r="O9" s="50"/>
      <c r="P9" s="60"/>
      <c r="Q9" s="60"/>
    </row>
    <row r="10" spans="1:248" s="13" customFormat="1" ht="30" customHeight="1">
      <c r="A10" s="37">
        <v>4</v>
      </c>
      <c r="B10" s="37">
        <v>4</v>
      </c>
      <c r="C10" s="38" t="s">
        <v>82</v>
      </c>
      <c r="D10" s="39" t="s">
        <v>8</v>
      </c>
      <c r="E10" s="55"/>
      <c r="F10" s="72" t="s">
        <v>80</v>
      </c>
      <c r="G10" s="53" t="s">
        <v>81</v>
      </c>
      <c r="H10" s="47"/>
      <c r="I10" s="48" t="s">
        <v>26</v>
      </c>
      <c r="J10" s="49"/>
      <c r="K10" s="41" t="s">
        <v>73</v>
      </c>
      <c r="L10" s="50"/>
      <c r="M10" s="50" t="s">
        <v>18</v>
      </c>
      <c r="N10" s="112"/>
      <c r="O10" s="50"/>
      <c r="P10" s="60"/>
      <c r="Q10" s="60"/>
    </row>
    <row r="11" spans="1:248" s="13" customFormat="1" ht="30" customHeight="1">
      <c r="A11" s="37">
        <v>5</v>
      </c>
      <c r="B11" s="37">
        <v>5</v>
      </c>
      <c r="C11" s="38" t="s">
        <v>83</v>
      </c>
      <c r="D11" s="39" t="s">
        <v>8</v>
      </c>
      <c r="E11" s="55"/>
      <c r="F11" s="73" t="s">
        <v>137</v>
      </c>
      <c r="G11" s="53" t="s">
        <v>23</v>
      </c>
      <c r="H11" s="47" t="s">
        <v>33</v>
      </c>
      <c r="I11" s="48" t="s">
        <v>26</v>
      </c>
      <c r="J11" s="49"/>
      <c r="K11" s="41" t="s">
        <v>73</v>
      </c>
      <c r="L11" s="50"/>
      <c r="M11" s="50" t="s">
        <v>18</v>
      </c>
      <c r="N11" s="112"/>
      <c r="O11" s="50"/>
      <c r="P11" s="60"/>
      <c r="Q11" s="60"/>
    </row>
    <row r="12" spans="1:248" s="13" customFormat="1" ht="30" customHeight="1">
      <c r="A12" s="37">
        <v>6</v>
      </c>
      <c r="B12" s="37">
        <v>6</v>
      </c>
      <c r="C12" s="38" t="s">
        <v>83</v>
      </c>
      <c r="D12" s="39" t="s">
        <v>8</v>
      </c>
      <c r="E12" s="55"/>
      <c r="F12" s="72" t="s">
        <v>80</v>
      </c>
      <c r="G12" s="53" t="s">
        <v>81</v>
      </c>
      <c r="H12" s="47"/>
      <c r="I12" s="48" t="s">
        <v>26</v>
      </c>
      <c r="J12" s="49"/>
      <c r="K12" s="41" t="s">
        <v>73</v>
      </c>
      <c r="L12" s="50"/>
      <c r="M12" s="50" t="s">
        <v>18</v>
      </c>
      <c r="N12" s="112"/>
      <c r="O12" s="50"/>
      <c r="P12" s="60"/>
      <c r="Q12" s="60"/>
    </row>
    <row r="13" spans="1:248" s="13" customFormat="1" ht="30" customHeight="1">
      <c r="A13" s="37">
        <v>7</v>
      </c>
      <c r="B13" s="37">
        <v>7</v>
      </c>
      <c r="C13" s="68" t="s">
        <v>85</v>
      </c>
      <c r="D13" s="39" t="s">
        <v>8</v>
      </c>
      <c r="E13" s="55"/>
      <c r="F13" s="73" t="s">
        <v>56</v>
      </c>
      <c r="G13" s="53"/>
      <c r="H13" s="47"/>
      <c r="I13" s="48" t="s">
        <v>84</v>
      </c>
      <c r="J13" s="49"/>
      <c r="K13" s="41" t="s">
        <v>19</v>
      </c>
      <c r="L13" s="50"/>
      <c r="M13" s="50"/>
      <c r="N13" s="50"/>
      <c r="O13" s="50"/>
      <c r="P13" s="60" t="s">
        <v>18</v>
      </c>
      <c r="Q13" s="60"/>
    </row>
    <row r="14" spans="1:248" s="13" customFormat="1" ht="30" customHeight="1">
      <c r="A14" s="37">
        <v>8</v>
      </c>
      <c r="B14" s="37">
        <v>8</v>
      </c>
      <c r="C14" s="38" t="s">
        <v>86</v>
      </c>
      <c r="D14" s="39" t="s">
        <v>8</v>
      </c>
      <c r="E14" s="55"/>
      <c r="F14" s="73" t="s">
        <v>56</v>
      </c>
      <c r="G14" s="53"/>
      <c r="H14" s="47"/>
      <c r="I14" s="48" t="s">
        <v>84</v>
      </c>
      <c r="J14" s="49"/>
      <c r="K14" s="41" t="s">
        <v>19</v>
      </c>
      <c r="L14" s="50"/>
      <c r="M14" s="50"/>
      <c r="N14" s="50"/>
      <c r="O14" s="50"/>
      <c r="P14" s="60" t="s">
        <v>18</v>
      </c>
      <c r="Q14" s="60"/>
    </row>
    <row r="15" spans="1:248" s="13" customFormat="1" ht="30" customHeight="1">
      <c r="A15" s="37"/>
      <c r="B15" s="37"/>
      <c r="C15" s="38" t="s">
        <v>178</v>
      </c>
      <c r="D15" s="39" t="s">
        <v>8</v>
      </c>
      <c r="E15" s="55"/>
      <c r="F15" s="73" t="s">
        <v>56</v>
      </c>
      <c r="G15" s="53"/>
      <c r="H15" s="47"/>
      <c r="I15" s="48" t="s">
        <v>84</v>
      </c>
      <c r="J15" s="49"/>
      <c r="K15" s="41" t="s">
        <v>19</v>
      </c>
      <c r="L15" s="50"/>
      <c r="M15" s="50"/>
      <c r="N15" s="50"/>
      <c r="O15" s="50"/>
      <c r="P15" s="60" t="s">
        <v>18</v>
      </c>
      <c r="Q15" s="60"/>
    </row>
    <row r="16" spans="1:248" s="13" customFormat="1" ht="30" customHeight="1">
      <c r="A16" s="37">
        <v>9</v>
      </c>
      <c r="B16" s="37">
        <v>9</v>
      </c>
      <c r="C16" s="38" t="s">
        <v>86</v>
      </c>
      <c r="D16" s="39" t="s">
        <v>8</v>
      </c>
      <c r="E16" s="55"/>
      <c r="F16" s="73" t="s">
        <v>87</v>
      </c>
      <c r="G16" s="53" t="s">
        <v>25</v>
      </c>
      <c r="H16" s="47"/>
      <c r="I16" s="48" t="s">
        <v>84</v>
      </c>
      <c r="J16" s="49"/>
      <c r="K16" s="41" t="s">
        <v>19</v>
      </c>
      <c r="L16" s="50"/>
      <c r="M16" s="50"/>
      <c r="N16" s="50"/>
      <c r="O16" s="50"/>
      <c r="P16" s="60" t="s">
        <v>18</v>
      </c>
      <c r="Q16" s="60"/>
    </row>
    <row r="17" spans="1:17" s="13" customFormat="1" ht="30" customHeight="1">
      <c r="A17" s="37">
        <v>10</v>
      </c>
      <c r="B17" s="37">
        <v>10</v>
      </c>
      <c r="C17" s="38" t="s">
        <v>88</v>
      </c>
      <c r="D17" s="39" t="s">
        <v>8</v>
      </c>
      <c r="E17" s="55"/>
      <c r="F17" s="73" t="s">
        <v>87</v>
      </c>
      <c r="G17" s="53" t="s">
        <v>25</v>
      </c>
      <c r="H17" s="47"/>
      <c r="I17" s="48" t="s">
        <v>84</v>
      </c>
      <c r="J17" s="49"/>
      <c r="K17" s="41" t="s">
        <v>19</v>
      </c>
      <c r="L17" s="50"/>
      <c r="M17" s="50"/>
      <c r="N17" s="50"/>
      <c r="O17" s="50"/>
      <c r="P17" s="60" t="s">
        <v>18</v>
      </c>
      <c r="Q17" s="60"/>
    </row>
    <row r="18" spans="1:17" s="13" customFormat="1" ht="30" customHeight="1">
      <c r="A18" s="37">
        <v>11</v>
      </c>
      <c r="B18" s="37">
        <v>11</v>
      </c>
      <c r="C18" s="38" t="s">
        <v>29</v>
      </c>
      <c r="D18" s="39" t="s">
        <v>8</v>
      </c>
      <c r="E18" s="55" t="s">
        <v>42</v>
      </c>
      <c r="F18" s="73" t="s">
        <v>43</v>
      </c>
      <c r="G18" s="53" t="s">
        <v>44</v>
      </c>
      <c r="H18" s="47"/>
      <c r="I18" s="48" t="s">
        <v>84</v>
      </c>
      <c r="J18" s="49"/>
      <c r="K18" s="41" t="s">
        <v>19</v>
      </c>
      <c r="L18" s="50"/>
      <c r="M18" s="50"/>
      <c r="N18" s="50"/>
      <c r="O18" s="50"/>
      <c r="P18" s="60" t="s">
        <v>18</v>
      </c>
      <c r="Q18" s="60"/>
    </row>
    <row r="19" spans="1:17" s="13" customFormat="1" ht="30" customHeight="1">
      <c r="A19" s="37">
        <v>12</v>
      </c>
      <c r="B19" s="37">
        <v>12</v>
      </c>
      <c r="C19" s="38" t="s">
        <v>178</v>
      </c>
      <c r="D19" s="39" t="s">
        <v>8</v>
      </c>
      <c r="E19" s="55"/>
      <c r="F19" s="73" t="s">
        <v>43</v>
      </c>
      <c r="G19" s="53" t="s">
        <v>44</v>
      </c>
      <c r="H19" s="47"/>
      <c r="I19" s="48" t="s">
        <v>84</v>
      </c>
      <c r="J19" s="49"/>
      <c r="K19" s="41" t="s">
        <v>19</v>
      </c>
      <c r="L19" s="50"/>
      <c r="M19" s="50"/>
      <c r="N19" s="50"/>
      <c r="O19" s="50"/>
      <c r="P19" s="60" t="s">
        <v>18</v>
      </c>
      <c r="Q19" s="60"/>
    </row>
    <row r="20" spans="1:17" s="13" customFormat="1" ht="30" customHeight="1">
      <c r="A20" s="37">
        <v>13</v>
      </c>
      <c r="B20" s="37">
        <v>13</v>
      </c>
      <c r="C20" s="38" t="s">
        <v>89</v>
      </c>
      <c r="D20" s="39" t="s">
        <v>8</v>
      </c>
      <c r="E20" s="55"/>
      <c r="F20" s="73" t="s">
        <v>90</v>
      </c>
      <c r="G20" s="53"/>
      <c r="H20" s="47"/>
      <c r="I20" s="48" t="s">
        <v>127</v>
      </c>
      <c r="J20" s="49"/>
      <c r="K20" s="41" t="s">
        <v>91</v>
      </c>
      <c r="L20" s="50" t="s">
        <v>18</v>
      </c>
      <c r="M20" s="50"/>
      <c r="N20" s="50"/>
      <c r="O20" s="50"/>
      <c r="P20" s="60"/>
      <c r="Q20" s="60"/>
    </row>
    <row r="21" spans="1:17" s="13" customFormat="1" ht="30" customHeight="1">
      <c r="A21" s="37">
        <v>14</v>
      </c>
      <c r="B21" s="37">
        <v>14</v>
      </c>
      <c r="C21" s="38" t="s">
        <v>92</v>
      </c>
      <c r="D21" s="39" t="s">
        <v>8</v>
      </c>
      <c r="E21" s="55"/>
      <c r="F21" s="73" t="s">
        <v>90</v>
      </c>
      <c r="G21" s="53"/>
      <c r="H21" s="47"/>
      <c r="I21" s="48" t="s">
        <v>127</v>
      </c>
      <c r="J21" s="49"/>
      <c r="K21" s="41" t="s">
        <v>91</v>
      </c>
      <c r="L21" s="50" t="s">
        <v>18</v>
      </c>
      <c r="M21" s="50"/>
      <c r="N21" s="50"/>
      <c r="O21" s="50"/>
      <c r="P21" s="60"/>
      <c r="Q21" s="60"/>
    </row>
    <row r="22" spans="1:17" s="12" customFormat="1" ht="30" customHeight="1">
      <c r="A22" s="37">
        <v>15</v>
      </c>
      <c r="B22" s="37">
        <v>15</v>
      </c>
      <c r="C22" s="38" t="s">
        <v>94</v>
      </c>
      <c r="D22" s="39" t="s">
        <v>8</v>
      </c>
      <c r="E22" s="55"/>
      <c r="F22" s="73" t="s">
        <v>93</v>
      </c>
      <c r="G22" s="53"/>
      <c r="H22" s="47"/>
      <c r="I22" s="48" t="s">
        <v>127</v>
      </c>
      <c r="J22" s="49"/>
      <c r="K22" s="41" t="s">
        <v>73</v>
      </c>
      <c r="L22" s="50"/>
      <c r="M22" s="50" t="s">
        <v>18</v>
      </c>
      <c r="N22" s="50"/>
      <c r="O22" s="50"/>
      <c r="P22" s="42"/>
      <c r="Q22" s="42"/>
    </row>
    <row r="23" spans="1:17" s="13" customFormat="1" ht="30" customHeight="1">
      <c r="A23" s="37">
        <v>16</v>
      </c>
      <c r="B23" s="37">
        <v>16</v>
      </c>
      <c r="C23" s="38" t="s">
        <v>95</v>
      </c>
      <c r="D23" s="39" t="s">
        <v>8</v>
      </c>
      <c r="E23" s="55"/>
      <c r="F23" s="73" t="s">
        <v>102</v>
      </c>
      <c r="G23" s="53" t="s">
        <v>22</v>
      </c>
      <c r="H23" s="51" t="s">
        <v>96</v>
      </c>
      <c r="I23" s="48" t="s">
        <v>127</v>
      </c>
      <c r="J23" s="49"/>
      <c r="K23" s="41" t="s">
        <v>73</v>
      </c>
      <c r="L23" s="50"/>
      <c r="M23" s="50" t="s">
        <v>18</v>
      </c>
      <c r="N23" s="50"/>
      <c r="O23" s="50"/>
      <c r="P23" s="60"/>
      <c r="Q23" s="60"/>
    </row>
    <row r="24" spans="1:17" s="13" customFormat="1" ht="30" customHeight="1">
      <c r="A24" s="37">
        <v>17</v>
      </c>
      <c r="B24" s="37">
        <v>17</v>
      </c>
      <c r="C24" s="38" t="s">
        <v>47</v>
      </c>
      <c r="D24" s="39">
        <v>3</v>
      </c>
      <c r="E24" s="55" t="s">
        <v>22</v>
      </c>
      <c r="F24" s="73" t="s">
        <v>49</v>
      </c>
      <c r="G24" s="53" t="s">
        <v>22</v>
      </c>
      <c r="H24" s="47" t="s">
        <v>48</v>
      </c>
      <c r="I24" s="48" t="s">
        <v>127</v>
      </c>
      <c r="J24" s="49"/>
      <c r="K24" s="41" t="s">
        <v>24</v>
      </c>
      <c r="L24" s="50"/>
      <c r="M24" s="50"/>
      <c r="N24" s="50"/>
      <c r="O24" s="50"/>
      <c r="P24" s="60"/>
      <c r="Q24" s="60" t="s">
        <v>18</v>
      </c>
    </row>
    <row r="25" spans="1:17" s="13" customFormat="1" ht="30" customHeight="1">
      <c r="A25" s="37">
        <v>18</v>
      </c>
      <c r="B25" s="37">
        <v>18</v>
      </c>
      <c r="C25" s="38" t="s">
        <v>30</v>
      </c>
      <c r="D25" s="39">
        <v>3</v>
      </c>
      <c r="E25" s="55" t="s">
        <v>22</v>
      </c>
      <c r="F25" s="73" t="s">
        <v>45</v>
      </c>
      <c r="G25" s="53" t="s">
        <v>22</v>
      </c>
      <c r="H25" s="47" t="s">
        <v>46</v>
      </c>
      <c r="I25" s="48" t="s">
        <v>127</v>
      </c>
      <c r="J25" s="49"/>
      <c r="K25" s="41" t="s">
        <v>24</v>
      </c>
      <c r="L25" s="50"/>
      <c r="M25" s="50"/>
      <c r="N25" s="50"/>
      <c r="O25" s="50"/>
      <c r="P25" s="60"/>
      <c r="Q25" s="60" t="s">
        <v>18</v>
      </c>
    </row>
    <row r="26" spans="1:17" s="13" customFormat="1" ht="30" customHeight="1">
      <c r="A26" s="37">
        <v>19</v>
      </c>
      <c r="B26" s="37">
        <v>19</v>
      </c>
      <c r="C26" s="38" t="s">
        <v>97</v>
      </c>
      <c r="D26" s="39" t="s">
        <v>8</v>
      </c>
      <c r="E26" s="55"/>
      <c r="F26" s="73" t="s">
        <v>98</v>
      </c>
      <c r="G26" s="53" t="s">
        <v>22</v>
      </c>
      <c r="H26" s="47" t="s">
        <v>46</v>
      </c>
      <c r="I26" s="48" t="s">
        <v>127</v>
      </c>
      <c r="J26" s="49"/>
      <c r="K26" s="41" t="s">
        <v>24</v>
      </c>
      <c r="L26" s="50"/>
      <c r="M26" s="50"/>
      <c r="N26" s="50"/>
      <c r="O26" s="50"/>
      <c r="P26" s="60"/>
      <c r="Q26" s="60" t="s">
        <v>18</v>
      </c>
    </row>
    <row r="27" spans="1:17" s="13" customFormat="1" ht="30" customHeight="1">
      <c r="A27" s="37">
        <v>20</v>
      </c>
      <c r="B27" s="37">
        <v>20</v>
      </c>
      <c r="C27" s="38" t="s">
        <v>99</v>
      </c>
      <c r="D27" s="39" t="s">
        <v>8</v>
      </c>
      <c r="E27" s="55"/>
      <c r="F27" s="73" t="s">
        <v>98</v>
      </c>
      <c r="G27" s="53" t="s">
        <v>22</v>
      </c>
      <c r="H27" s="47" t="s">
        <v>46</v>
      </c>
      <c r="I27" s="48" t="s">
        <v>127</v>
      </c>
      <c r="J27" s="49"/>
      <c r="K27" s="41" t="s">
        <v>24</v>
      </c>
      <c r="L27" s="50"/>
      <c r="M27" s="50"/>
      <c r="N27" s="50"/>
      <c r="O27" s="50"/>
      <c r="P27" s="60"/>
      <c r="Q27" s="60" t="s">
        <v>18</v>
      </c>
    </row>
    <row r="28" spans="1:17" s="13" customFormat="1" ht="30" customHeight="1">
      <c r="A28" s="37">
        <v>21</v>
      </c>
      <c r="B28" s="37">
        <v>21</v>
      </c>
      <c r="C28" s="38" t="s">
        <v>100</v>
      </c>
      <c r="D28" s="39" t="s">
        <v>8</v>
      </c>
      <c r="E28" s="55"/>
      <c r="F28" s="73" t="s">
        <v>101</v>
      </c>
      <c r="G28" s="53" t="s">
        <v>22</v>
      </c>
      <c r="H28" s="47" t="s">
        <v>46</v>
      </c>
      <c r="I28" s="48" t="s">
        <v>127</v>
      </c>
      <c r="J28" s="49"/>
      <c r="K28" s="41" t="s">
        <v>130</v>
      </c>
      <c r="L28" s="50"/>
      <c r="M28" s="50"/>
      <c r="N28" s="50"/>
      <c r="O28" s="50" t="s">
        <v>18</v>
      </c>
      <c r="P28" s="60"/>
      <c r="Q28" s="60"/>
    </row>
    <row r="29" spans="1:17" s="13" customFormat="1" ht="30" customHeight="1">
      <c r="A29" s="37">
        <v>22</v>
      </c>
      <c r="B29" s="37">
        <v>22</v>
      </c>
      <c r="C29" s="38" t="s">
        <v>103</v>
      </c>
      <c r="D29" s="39" t="s">
        <v>8</v>
      </c>
      <c r="E29" s="55"/>
      <c r="F29" s="73" t="s">
        <v>50</v>
      </c>
      <c r="G29" s="53" t="s">
        <v>22</v>
      </c>
      <c r="H29" s="47" t="s">
        <v>46</v>
      </c>
      <c r="I29" s="48" t="s">
        <v>127</v>
      </c>
      <c r="J29" s="49"/>
      <c r="K29" s="41" t="s">
        <v>130</v>
      </c>
      <c r="L29" s="50"/>
      <c r="M29" s="50"/>
      <c r="N29" s="50"/>
      <c r="O29" s="50" t="s">
        <v>18</v>
      </c>
      <c r="P29" s="60"/>
      <c r="Q29" s="60"/>
    </row>
    <row r="30" spans="1:17" s="13" customFormat="1" ht="30" customHeight="1">
      <c r="A30" s="37">
        <v>23</v>
      </c>
      <c r="B30" s="37">
        <v>23</v>
      </c>
      <c r="C30" s="38" t="s">
        <v>104</v>
      </c>
      <c r="D30" s="39" t="s">
        <v>8</v>
      </c>
      <c r="E30" s="55"/>
      <c r="F30" s="73" t="s">
        <v>102</v>
      </c>
      <c r="G30" s="53" t="s">
        <v>22</v>
      </c>
      <c r="H30" s="51" t="s">
        <v>96</v>
      </c>
      <c r="I30" s="48" t="s">
        <v>127</v>
      </c>
      <c r="J30" s="49"/>
      <c r="K30" s="41" t="s">
        <v>130</v>
      </c>
      <c r="L30" s="50"/>
      <c r="M30" s="50"/>
      <c r="N30" s="50"/>
      <c r="O30" s="50" t="s">
        <v>18</v>
      </c>
      <c r="P30" s="60"/>
      <c r="Q30" s="60"/>
    </row>
    <row r="31" spans="1:17" s="13" customFormat="1" ht="30" customHeight="1">
      <c r="A31" s="37">
        <v>24</v>
      </c>
      <c r="B31" s="37">
        <v>24</v>
      </c>
      <c r="C31" s="38" t="s">
        <v>105</v>
      </c>
      <c r="D31" s="39" t="s">
        <v>8</v>
      </c>
      <c r="E31" s="55"/>
      <c r="F31" s="73" t="s">
        <v>50</v>
      </c>
      <c r="G31" s="53" t="s">
        <v>22</v>
      </c>
      <c r="H31" s="47" t="s">
        <v>46</v>
      </c>
      <c r="I31" s="48" t="s">
        <v>127</v>
      </c>
      <c r="J31" s="49"/>
      <c r="K31" s="41" t="s">
        <v>130</v>
      </c>
      <c r="L31" s="50"/>
      <c r="M31" s="50"/>
      <c r="N31" s="50"/>
      <c r="O31" s="50" t="s">
        <v>18</v>
      </c>
      <c r="P31" s="60"/>
      <c r="Q31" s="60"/>
    </row>
    <row r="32" spans="1:17" s="15" customFormat="1" ht="30" customHeight="1">
      <c r="A32" s="37">
        <v>25</v>
      </c>
      <c r="B32" s="37">
        <v>25</v>
      </c>
      <c r="C32" s="38" t="s">
        <v>105</v>
      </c>
      <c r="D32" s="39" t="s">
        <v>8</v>
      </c>
      <c r="E32" s="55"/>
      <c r="F32" s="73" t="s">
        <v>101</v>
      </c>
      <c r="G32" s="53" t="s">
        <v>22</v>
      </c>
      <c r="H32" s="47" t="s">
        <v>46</v>
      </c>
      <c r="I32" s="48" t="s">
        <v>127</v>
      </c>
      <c r="J32" s="49"/>
      <c r="K32" s="41" t="s">
        <v>130</v>
      </c>
      <c r="L32" s="50"/>
      <c r="M32" s="50"/>
      <c r="N32" s="50"/>
      <c r="O32" s="50" t="s">
        <v>18</v>
      </c>
      <c r="P32" s="60"/>
      <c r="Q32" s="60"/>
    </row>
    <row r="33" spans="1:17" s="13" customFormat="1" ht="30" customHeight="1">
      <c r="A33" s="37">
        <v>26</v>
      </c>
      <c r="B33" s="37">
        <v>26</v>
      </c>
      <c r="C33" s="38" t="s">
        <v>106</v>
      </c>
      <c r="D33" s="39" t="s">
        <v>8</v>
      </c>
      <c r="E33" s="55"/>
      <c r="F33" s="73" t="s">
        <v>107</v>
      </c>
      <c r="G33" s="53" t="s">
        <v>22</v>
      </c>
      <c r="H33" s="47" t="s">
        <v>108</v>
      </c>
      <c r="I33" s="48" t="s">
        <v>127</v>
      </c>
      <c r="J33" s="49"/>
      <c r="K33" s="41" t="s">
        <v>130</v>
      </c>
      <c r="L33" s="50"/>
      <c r="M33" s="50"/>
      <c r="N33" s="50"/>
      <c r="O33" s="50" t="s">
        <v>18</v>
      </c>
      <c r="P33" s="60"/>
      <c r="Q33" s="60"/>
    </row>
    <row r="34" spans="1:17" s="13" customFormat="1" ht="30" customHeight="1">
      <c r="A34" s="37">
        <v>27</v>
      </c>
      <c r="B34" s="37">
        <v>27</v>
      </c>
      <c r="C34" s="38" t="s">
        <v>109</v>
      </c>
      <c r="D34" s="39" t="s">
        <v>8</v>
      </c>
      <c r="E34" s="55"/>
      <c r="F34" s="73" t="s">
        <v>110</v>
      </c>
      <c r="G34" s="53" t="s">
        <v>22</v>
      </c>
      <c r="H34" s="47"/>
      <c r="I34" s="48" t="s">
        <v>127</v>
      </c>
      <c r="J34" s="49"/>
      <c r="K34" s="41" t="s">
        <v>130</v>
      </c>
      <c r="L34" s="109"/>
      <c r="M34" s="50"/>
      <c r="N34" s="50"/>
      <c r="O34" s="50" t="s">
        <v>18</v>
      </c>
      <c r="P34" s="60"/>
      <c r="Q34" s="60"/>
    </row>
    <row r="35" spans="1:17" s="13" customFormat="1" ht="30" customHeight="1">
      <c r="A35" s="37">
        <v>28</v>
      </c>
      <c r="B35" s="37">
        <v>28</v>
      </c>
      <c r="C35" s="38" t="s">
        <v>111</v>
      </c>
      <c r="D35" s="39" t="s">
        <v>8</v>
      </c>
      <c r="E35" s="55"/>
      <c r="F35" s="73" t="s">
        <v>112</v>
      </c>
      <c r="G35" s="53" t="s">
        <v>22</v>
      </c>
      <c r="H35" s="47" t="s">
        <v>46</v>
      </c>
      <c r="I35" s="48" t="s">
        <v>127</v>
      </c>
      <c r="J35" s="49"/>
      <c r="K35" s="41" t="s">
        <v>130</v>
      </c>
      <c r="L35" s="50"/>
      <c r="M35" s="110"/>
      <c r="N35" s="110"/>
      <c r="O35" s="50"/>
      <c r="P35" s="60" t="s">
        <v>18</v>
      </c>
      <c r="Q35" s="60"/>
    </row>
    <row r="36" spans="1:17" s="13" customFormat="1" ht="30" customHeight="1">
      <c r="A36" s="37">
        <v>29</v>
      </c>
      <c r="B36" s="37">
        <v>29</v>
      </c>
      <c r="C36" s="38" t="s">
        <v>99</v>
      </c>
      <c r="D36" s="39" t="s">
        <v>8</v>
      </c>
      <c r="E36" s="55"/>
      <c r="F36" s="73" t="s">
        <v>93</v>
      </c>
      <c r="G36" s="53" t="s">
        <v>22</v>
      </c>
      <c r="H36" s="47" t="s">
        <v>46</v>
      </c>
      <c r="I36" s="48" t="s">
        <v>127</v>
      </c>
      <c r="J36" s="49"/>
      <c r="K36" s="41" t="s">
        <v>130</v>
      </c>
      <c r="L36" s="50"/>
      <c r="M36" s="50"/>
      <c r="N36" s="50"/>
      <c r="O36" s="50" t="s">
        <v>18</v>
      </c>
      <c r="P36" s="60"/>
      <c r="Q36" s="60"/>
    </row>
    <row r="37" spans="1:17" s="13" customFormat="1" ht="30" customHeight="1">
      <c r="A37" s="37">
        <v>30</v>
      </c>
      <c r="B37" s="37">
        <v>30</v>
      </c>
      <c r="C37" s="38" t="s">
        <v>113</v>
      </c>
      <c r="D37" s="39" t="s">
        <v>8</v>
      </c>
      <c r="E37" s="55"/>
      <c r="F37" s="73" t="s">
        <v>102</v>
      </c>
      <c r="G37" s="53" t="s">
        <v>22</v>
      </c>
      <c r="H37" s="51" t="s">
        <v>96</v>
      </c>
      <c r="I37" s="48" t="s">
        <v>127</v>
      </c>
      <c r="J37" s="49"/>
      <c r="K37" s="41" t="s">
        <v>130</v>
      </c>
      <c r="L37" s="111"/>
      <c r="M37" s="50"/>
      <c r="N37" s="50"/>
      <c r="O37" s="50" t="s">
        <v>18</v>
      </c>
      <c r="P37" s="60"/>
      <c r="Q37" s="60"/>
    </row>
    <row r="38" spans="1:17" s="16" customFormat="1" ht="30" customHeight="1">
      <c r="A38" s="37">
        <v>31</v>
      </c>
      <c r="B38" s="37">
        <v>31</v>
      </c>
      <c r="C38" s="38" t="s">
        <v>114</v>
      </c>
      <c r="D38" s="39" t="s">
        <v>8</v>
      </c>
      <c r="E38" s="55"/>
      <c r="F38" s="73" t="s">
        <v>101</v>
      </c>
      <c r="G38" s="53" t="s">
        <v>22</v>
      </c>
      <c r="H38" s="47" t="s">
        <v>46</v>
      </c>
      <c r="I38" s="48" t="s">
        <v>127</v>
      </c>
      <c r="J38" s="49"/>
      <c r="K38" s="41" t="s">
        <v>19</v>
      </c>
      <c r="L38" s="109"/>
      <c r="M38" s="50"/>
      <c r="N38" s="50"/>
      <c r="O38" s="112"/>
      <c r="P38" s="42" t="s">
        <v>18</v>
      </c>
      <c r="Q38" s="42"/>
    </row>
    <row r="39" spans="1:17" s="16" customFormat="1" ht="30" customHeight="1">
      <c r="A39" s="37">
        <v>32</v>
      </c>
      <c r="B39" s="37">
        <v>32</v>
      </c>
      <c r="C39" s="38" t="s">
        <v>115</v>
      </c>
      <c r="D39" s="39" t="s">
        <v>8</v>
      </c>
      <c r="E39" s="55"/>
      <c r="F39" s="73" t="s">
        <v>50</v>
      </c>
      <c r="G39" s="53" t="s">
        <v>22</v>
      </c>
      <c r="H39" s="47" t="s">
        <v>46</v>
      </c>
      <c r="I39" s="48" t="s">
        <v>127</v>
      </c>
      <c r="J39" s="49"/>
      <c r="K39" s="41" t="s">
        <v>19</v>
      </c>
      <c r="L39" s="109"/>
      <c r="M39" s="50"/>
      <c r="N39" s="50"/>
      <c r="O39" s="50"/>
      <c r="P39" s="42" t="s">
        <v>18</v>
      </c>
      <c r="Q39" s="42"/>
    </row>
    <row r="40" spans="1:17" s="16" customFormat="1" ht="30" customHeight="1">
      <c r="A40" s="37">
        <v>33</v>
      </c>
      <c r="B40" s="37">
        <v>33</v>
      </c>
      <c r="C40" s="38" t="s">
        <v>116</v>
      </c>
      <c r="D40" s="42" t="s">
        <v>8</v>
      </c>
      <c r="E40" s="42"/>
      <c r="F40" s="73" t="s">
        <v>112</v>
      </c>
      <c r="G40" s="53" t="s">
        <v>22</v>
      </c>
      <c r="H40" s="47" t="s">
        <v>46</v>
      </c>
      <c r="I40" s="48" t="s">
        <v>127</v>
      </c>
      <c r="J40" s="48"/>
      <c r="K40" s="42" t="s">
        <v>19</v>
      </c>
      <c r="L40" s="42"/>
      <c r="M40" s="42"/>
      <c r="N40" s="50"/>
      <c r="O40" s="110"/>
      <c r="P40" s="42" t="s">
        <v>18</v>
      </c>
      <c r="Q40" s="113"/>
    </row>
    <row r="41" spans="1:17" s="14" customFormat="1" ht="30" customHeight="1">
      <c r="A41" s="37">
        <v>34</v>
      </c>
      <c r="B41" s="37">
        <v>34</v>
      </c>
      <c r="C41" s="38" t="s">
        <v>117</v>
      </c>
      <c r="D41" s="39" t="s">
        <v>8</v>
      </c>
      <c r="E41" s="55"/>
      <c r="F41" s="73" t="s">
        <v>102</v>
      </c>
      <c r="G41" s="53" t="s">
        <v>22</v>
      </c>
      <c r="H41" s="51" t="s">
        <v>96</v>
      </c>
      <c r="I41" s="48" t="s">
        <v>127</v>
      </c>
      <c r="J41" s="49"/>
      <c r="K41" s="41" t="s">
        <v>19</v>
      </c>
      <c r="L41" s="50"/>
      <c r="M41" s="110"/>
      <c r="N41" s="50"/>
      <c r="O41" s="50"/>
      <c r="P41" s="42" t="s">
        <v>18</v>
      </c>
      <c r="Q41" s="60"/>
    </row>
    <row r="42" spans="1:17" s="14" customFormat="1" ht="30" customHeight="1">
      <c r="A42" s="37">
        <v>35</v>
      </c>
      <c r="B42" s="37">
        <v>35</v>
      </c>
      <c r="C42" s="38" t="s">
        <v>97</v>
      </c>
      <c r="D42" s="39" t="s">
        <v>8</v>
      </c>
      <c r="E42" s="55"/>
      <c r="F42" s="73" t="s">
        <v>118</v>
      </c>
      <c r="G42" s="53" t="s">
        <v>22</v>
      </c>
      <c r="H42" s="47" t="s">
        <v>46</v>
      </c>
      <c r="I42" s="48" t="s">
        <v>127</v>
      </c>
      <c r="J42" s="49"/>
      <c r="K42" s="41" t="s">
        <v>19</v>
      </c>
      <c r="L42" s="50"/>
      <c r="M42" s="50"/>
      <c r="N42" s="50"/>
      <c r="O42" s="50"/>
      <c r="P42" s="60" t="s">
        <v>18</v>
      </c>
      <c r="Q42" s="60"/>
    </row>
    <row r="43" spans="1:17" s="13" customFormat="1" ht="30" customHeight="1">
      <c r="A43" s="37">
        <v>36</v>
      </c>
      <c r="B43" s="37">
        <v>36</v>
      </c>
      <c r="C43" s="38" t="s">
        <v>119</v>
      </c>
      <c r="D43" s="39" t="s">
        <v>8</v>
      </c>
      <c r="E43" s="55"/>
      <c r="F43" s="73" t="s">
        <v>110</v>
      </c>
      <c r="G43" s="53" t="s">
        <v>22</v>
      </c>
      <c r="H43" s="47"/>
      <c r="I43" s="48" t="s">
        <v>127</v>
      </c>
      <c r="J43" s="49"/>
      <c r="K43" s="41" t="s">
        <v>19</v>
      </c>
      <c r="L43" s="50"/>
      <c r="M43" s="50"/>
      <c r="N43" s="50"/>
      <c r="O43" s="50"/>
      <c r="P43" s="60" t="s">
        <v>18</v>
      </c>
      <c r="Q43" s="60"/>
    </row>
    <row r="44" spans="1:17" s="13" customFormat="1" ht="30" customHeight="1">
      <c r="A44" s="37">
        <v>37</v>
      </c>
      <c r="B44" s="37">
        <v>37</v>
      </c>
      <c r="C44" s="38" t="s">
        <v>120</v>
      </c>
      <c r="D44" s="40" t="s">
        <v>8</v>
      </c>
      <c r="E44" s="58"/>
      <c r="F44" s="73" t="s">
        <v>110</v>
      </c>
      <c r="G44" s="53" t="s">
        <v>22</v>
      </c>
      <c r="H44" s="47"/>
      <c r="I44" s="48" t="s">
        <v>127</v>
      </c>
      <c r="J44" s="49"/>
      <c r="K44" s="41" t="s">
        <v>19</v>
      </c>
      <c r="L44" s="50"/>
      <c r="M44" s="50"/>
      <c r="N44" s="50"/>
      <c r="O44" s="50"/>
      <c r="P44" s="60" t="s">
        <v>18</v>
      </c>
      <c r="Q44" s="60"/>
    </row>
    <row r="45" spans="1:17" s="13" customFormat="1" ht="30" customHeight="1">
      <c r="A45" s="37">
        <v>38</v>
      </c>
      <c r="B45" s="37">
        <v>38</v>
      </c>
      <c r="C45" s="38" t="s">
        <v>121</v>
      </c>
      <c r="D45" s="40" t="s">
        <v>8</v>
      </c>
      <c r="E45" s="58"/>
      <c r="F45" s="73" t="s">
        <v>155</v>
      </c>
      <c r="G45" s="53"/>
      <c r="H45" s="47"/>
      <c r="I45" s="48" t="s">
        <v>128</v>
      </c>
      <c r="J45" s="49"/>
      <c r="K45" s="41" t="s">
        <v>19</v>
      </c>
      <c r="L45" s="50"/>
      <c r="M45" s="50"/>
      <c r="N45" s="50"/>
      <c r="O45" s="50"/>
      <c r="P45" s="60" t="s">
        <v>18</v>
      </c>
      <c r="Q45" s="60"/>
    </row>
    <row r="46" spans="1:17" s="13" customFormat="1" ht="30" customHeight="1">
      <c r="A46" s="37">
        <v>39</v>
      </c>
      <c r="B46" s="37">
        <v>39</v>
      </c>
      <c r="C46" s="38" t="s">
        <v>122</v>
      </c>
      <c r="D46" s="40" t="s">
        <v>8</v>
      </c>
      <c r="E46" s="58"/>
      <c r="F46" s="73" t="s">
        <v>156</v>
      </c>
      <c r="G46" s="53"/>
      <c r="H46" s="47" t="s">
        <v>125</v>
      </c>
      <c r="I46" s="48" t="s">
        <v>126</v>
      </c>
      <c r="J46" s="49"/>
      <c r="K46" s="41" t="s">
        <v>19</v>
      </c>
      <c r="L46" s="50"/>
      <c r="M46" s="50"/>
      <c r="N46" s="50"/>
      <c r="O46" s="50"/>
      <c r="P46" s="60" t="s">
        <v>18</v>
      </c>
      <c r="Q46" s="60"/>
    </row>
    <row r="47" spans="1:17" s="13" customFormat="1" ht="30" customHeight="1">
      <c r="A47" s="37">
        <v>40</v>
      </c>
      <c r="B47" s="37">
        <v>40</v>
      </c>
      <c r="C47" s="38" t="s">
        <v>123</v>
      </c>
      <c r="D47" s="40" t="s">
        <v>8</v>
      </c>
      <c r="E47" s="58"/>
      <c r="F47" s="73" t="s">
        <v>124</v>
      </c>
      <c r="G47" s="53"/>
      <c r="H47" s="47" t="s">
        <v>125</v>
      </c>
      <c r="I47" s="48" t="s">
        <v>126</v>
      </c>
      <c r="J47" s="49"/>
      <c r="K47" s="41" t="s">
        <v>19</v>
      </c>
      <c r="L47" s="50"/>
      <c r="M47" s="50"/>
      <c r="N47" s="50"/>
      <c r="O47" s="50"/>
      <c r="P47" s="60" t="s">
        <v>18</v>
      </c>
      <c r="Q47" s="60"/>
    </row>
    <row r="48" spans="1:17" s="13" customFormat="1" ht="30" customHeight="1">
      <c r="A48" s="37">
        <v>41</v>
      </c>
      <c r="B48" s="37">
        <v>41</v>
      </c>
      <c r="C48" s="38" t="s">
        <v>31</v>
      </c>
      <c r="D48" s="40" t="s">
        <v>8</v>
      </c>
      <c r="E48" s="58"/>
      <c r="F48" s="73" t="s">
        <v>138</v>
      </c>
      <c r="G48" s="53"/>
      <c r="H48" s="47"/>
      <c r="I48" s="40" t="s">
        <v>53</v>
      </c>
      <c r="J48" s="49"/>
      <c r="K48" s="41" t="s">
        <v>73</v>
      </c>
      <c r="L48" s="50"/>
      <c r="M48" s="50"/>
      <c r="N48" s="50" t="s">
        <v>18</v>
      </c>
      <c r="O48" s="50"/>
      <c r="P48" s="60"/>
      <c r="Q48" s="60"/>
    </row>
    <row r="49" spans="1:17" s="13" customFormat="1" ht="30" customHeight="1">
      <c r="A49" s="37">
        <v>42</v>
      </c>
      <c r="B49" s="37">
        <v>42</v>
      </c>
      <c r="C49" s="38" t="s">
        <v>31</v>
      </c>
      <c r="D49" s="39" t="s">
        <v>8</v>
      </c>
      <c r="E49" s="55"/>
      <c r="F49" s="73" t="s">
        <v>139</v>
      </c>
      <c r="G49" s="53"/>
      <c r="H49" s="70" t="s">
        <v>27</v>
      </c>
      <c r="I49" s="40" t="s">
        <v>53</v>
      </c>
      <c r="J49" s="49"/>
      <c r="K49" s="41" t="s">
        <v>73</v>
      </c>
      <c r="L49" s="50"/>
      <c r="M49" s="50"/>
      <c r="N49" s="50" t="s">
        <v>18</v>
      </c>
      <c r="O49" s="50"/>
      <c r="P49" s="60"/>
      <c r="Q49" s="60"/>
    </row>
    <row r="50" spans="1:17" s="17" customFormat="1" ht="30" customHeight="1">
      <c r="A50" s="37">
        <v>43</v>
      </c>
      <c r="B50" s="37">
        <v>43</v>
      </c>
      <c r="C50" s="38" t="s">
        <v>32</v>
      </c>
      <c r="D50" s="39" t="s">
        <v>8</v>
      </c>
      <c r="E50" s="55"/>
      <c r="F50" s="73" t="s">
        <v>140</v>
      </c>
      <c r="G50" s="53"/>
      <c r="H50" s="70"/>
      <c r="I50" s="40" t="s">
        <v>53</v>
      </c>
      <c r="J50" s="49"/>
      <c r="K50" s="41" t="s">
        <v>73</v>
      </c>
      <c r="L50" s="50"/>
      <c r="M50" s="50"/>
      <c r="N50" s="50" t="s">
        <v>18</v>
      </c>
      <c r="O50" s="50"/>
      <c r="P50" s="114"/>
      <c r="Q50" s="114"/>
    </row>
    <row r="51" spans="1:17" s="17" customFormat="1" ht="30" customHeight="1">
      <c r="A51" s="37">
        <v>44</v>
      </c>
      <c r="B51" s="37">
        <v>44</v>
      </c>
      <c r="C51" s="38" t="s">
        <v>32</v>
      </c>
      <c r="D51" s="39" t="s">
        <v>8</v>
      </c>
      <c r="E51" s="55"/>
      <c r="F51" s="73" t="s">
        <v>57</v>
      </c>
      <c r="G51" s="53"/>
      <c r="H51" s="70" t="s">
        <v>27</v>
      </c>
      <c r="I51" s="40" t="s">
        <v>53</v>
      </c>
      <c r="J51" s="49"/>
      <c r="K51" s="41" t="s">
        <v>73</v>
      </c>
      <c r="L51" s="50"/>
      <c r="M51" s="50"/>
      <c r="N51" s="50" t="s">
        <v>18</v>
      </c>
      <c r="O51" s="50"/>
      <c r="P51" s="114"/>
      <c r="Q51" s="114"/>
    </row>
    <row r="52" spans="1:17" s="17" customFormat="1" ht="30" customHeight="1">
      <c r="A52" s="37">
        <v>45</v>
      </c>
      <c r="B52" s="37">
        <v>45</v>
      </c>
      <c r="C52" s="38" t="s">
        <v>51</v>
      </c>
      <c r="D52" s="39" t="s">
        <v>8</v>
      </c>
      <c r="E52" s="55"/>
      <c r="F52" s="73" t="s">
        <v>139</v>
      </c>
      <c r="G52" s="53"/>
      <c r="H52" s="70" t="s">
        <v>27</v>
      </c>
      <c r="I52" s="40" t="s">
        <v>53</v>
      </c>
      <c r="J52" s="49"/>
      <c r="K52" s="41" t="s">
        <v>73</v>
      </c>
      <c r="L52" s="50"/>
      <c r="M52" s="50"/>
      <c r="N52" s="50" t="s">
        <v>18</v>
      </c>
      <c r="O52" s="50"/>
      <c r="P52" s="114"/>
      <c r="Q52" s="114"/>
    </row>
    <row r="53" spans="1:17" s="17" customFormat="1" ht="30" customHeight="1">
      <c r="A53" s="37">
        <v>46</v>
      </c>
      <c r="B53" s="37">
        <v>46</v>
      </c>
      <c r="C53" s="38" t="s">
        <v>34</v>
      </c>
      <c r="D53" s="39" t="s">
        <v>8</v>
      </c>
      <c r="E53" s="55"/>
      <c r="F53" s="73" t="s">
        <v>141</v>
      </c>
      <c r="G53" s="53"/>
      <c r="H53" s="70"/>
      <c r="I53" s="40" t="s">
        <v>53</v>
      </c>
      <c r="J53" s="49"/>
      <c r="K53" s="41" t="s">
        <v>73</v>
      </c>
      <c r="L53" s="50"/>
      <c r="M53" s="50"/>
      <c r="N53" s="50" t="s">
        <v>18</v>
      </c>
      <c r="O53" s="50"/>
      <c r="P53" s="114"/>
      <c r="Q53" s="114"/>
    </row>
    <row r="54" spans="1:17" s="17" customFormat="1" ht="30" customHeight="1">
      <c r="A54" s="37">
        <v>47</v>
      </c>
      <c r="B54" s="37">
        <v>47</v>
      </c>
      <c r="C54" s="38" t="s">
        <v>129</v>
      </c>
      <c r="D54" s="39" t="s">
        <v>8</v>
      </c>
      <c r="E54" s="55"/>
      <c r="F54" s="73" t="s">
        <v>141</v>
      </c>
      <c r="G54" s="53"/>
      <c r="H54" s="70"/>
      <c r="I54" s="40" t="s">
        <v>53</v>
      </c>
      <c r="J54" s="49"/>
      <c r="K54" s="41" t="s">
        <v>91</v>
      </c>
      <c r="L54" s="50" t="s">
        <v>18</v>
      </c>
      <c r="M54" s="50"/>
      <c r="N54" s="50"/>
      <c r="O54" s="50"/>
      <c r="P54" s="114"/>
      <c r="Q54" s="114"/>
    </row>
    <row r="55" spans="1:17" s="17" customFormat="1" ht="30" customHeight="1">
      <c r="A55" s="37">
        <v>48</v>
      </c>
      <c r="B55" s="37">
        <v>48</v>
      </c>
      <c r="C55" s="38" t="s">
        <v>129</v>
      </c>
      <c r="D55" s="39" t="s">
        <v>8</v>
      </c>
      <c r="E55" s="55"/>
      <c r="F55" s="73" t="s">
        <v>57</v>
      </c>
      <c r="G55" s="53"/>
      <c r="H55" s="70" t="s">
        <v>27</v>
      </c>
      <c r="I55" s="40" t="s">
        <v>53</v>
      </c>
      <c r="J55" s="49"/>
      <c r="K55" s="41" t="s">
        <v>91</v>
      </c>
      <c r="L55" s="50" t="s">
        <v>18</v>
      </c>
      <c r="M55" s="50"/>
      <c r="N55" s="50"/>
      <c r="O55" s="50"/>
      <c r="P55" s="114"/>
      <c r="Q55" s="114"/>
    </row>
    <row r="56" spans="1:17" s="17" customFormat="1" ht="30" customHeight="1">
      <c r="A56" s="37">
        <v>49</v>
      </c>
      <c r="B56" s="37">
        <v>49</v>
      </c>
      <c r="C56" s="38" t="s">
        <v>131</v>
      </c>
      <c r="D56" s="39" t="s">
        <v>8</v>
      </c>
      <c r="E56" s="55"/>
      <c r="F56" s="67" t="s">
        <v>55</v>
      </c>
      <c r="G56" s="53"/>
      <c r="H56" s="70" t="s">
        <v>27</v>
      </c>
      <c r="I56" s="40" t="s">
        <v>53</v>
      </c>
      <c r="J56" s="49"/>
      <c r="K56" s="41" t="s">
        <v>19</v>
      </c>
      <c r="L56" s="50"/>
      <c r="M56" s="50"/>
      <c r="N56" s="50"/>
      <c r="O56" s="50"/>
      <c r="P56" s="41" t="s">
        <v>18</v>
      </c>
      <c r="Q56" s="114"/>
    </row>
    <row r="57" spans="1:17" s="17" customFormat="1" ht="30" customHeight="1">
      <c r="A57" s="37">
        <v>50</v>
      </c>
      <c r="B57" s="37">
        <v>50</v>
      </c>
      <c r="C57" s="38" t="s">
        <v>131</v>
      </c>
      <c r="D57" s="39" t="s">
        <v>8</v>
      </c>
      <c r="E57" s="55"/>
      <c r="F57" s="72" t="s">
        <v>134</v>
      </c>
      <c r="G57" s="53"/>
      <c r="H57" s="70"/>
      <c r="I57" s="40" t="s">
        <v>53</v>
      </c>
      <c r="J57" s="49"/>
      <c r="K57" s="41" t="s">
        <v>19</v>
      </c>
      <c r="L57" s="50"/>
      <c r="M57" s="50"/>
      <c r="N57" s="50"/>
      <c r="O57" s="50"/>
      <c r="P57" s="41" t="s">
        <v>18</v>
      </c>
      <c r="Q57" s="114"/>
    </row>
    <row r="58" spans="1:17" s="17" customFormat="1" ht="30" customHeight="1">
      <c r="A58" s="37">
        <v>51</v>
      </c>
      <c r="B58" s="37">
        <v>51</v>
      </c>
      <c r="C58" s="38" t="s">
        <v>132</v>
      </c>
      <c r="D58" s="39" t="s">
        <v>8</v>
      </c>
      <c r="E58" s="55"/>
      <c r="F58" s="73" t="s">
        <v>57</v>
      </c>
      <c r="G58" s="53"/>
      <c r="H58" s="70" t="s">
        <v>27</v>
      </c>
      <c r="I58" s="40" t="s">
        <v>53</v>
      </c>
      <c r="J58" s="49"/>
      <c r="K58" s="41" t="s">
        <v>73</v>
      </c>
      <c r="L58" s="50"/>
      <c r="M58" s="50"/>
      <c r="N58" s="50" t="s">
        <v>18</v>
      </c>
      <c r="O58" s="50"/>
      <c r="P58" s="41"/>
      <c r="Q58" s="114"/>
    </row>
    <row r="59" spans="1:17" s="17" customFormat="1" ht="30" customHeight="1">
      <c r="A59" s="37">
        <v>52</v>
      </c>
      <c r="B59" s="37">
        <v>52</v>
      </c>
      <c r="C59" s="38" t="s">
        <v>132</v>
      </c>
      <c r="D59" s="39" t="s">
        <v>8</v>
      </c>
      <c r="E59" s="55"/>
      <c r="F59" s="72" t="s">
        <v>134</v>
      </c>
      <c r="G59" s="53"/>
      <c r="H59" s="70"/>
      <c r="I59" s="40" t="s">
        <v>53</v>
      </c>
      <c r="J59" s="49"/>
      <c r="K59" s="41" t="s">
        <v>73</v>
      </c>
      <c r="L59" s="50"/>
      <c r="M59" s="50"/>
      <c r="N59" s="50" t="s">
        <v>18</v>
      </c>
      <c r="O59" s="50"/>
      <c r="P59" s="41"/>
      <c r="Q59" s="114"/>
    </row>
    <row r="60" spans="1:17" s="17" customFormat="1" ht="30" customHeight="1">
      <c r="A60" s="37">
        <v>53</v>
      </c>
      <c r="B60" s="37">
        <v>53</v>
      </c>
      <c r="C60" s="38" t="s">
        <v>54</v>
      </c>
      <c r="D60" s="39" t="s">
        <v>8</v>
      </c>
      <c r="E60" s="55"/>
      <c r="F60" s="72" t="s">
        <v>52</v>
      </c>
      <c r="G60" s="53"/>
      <c r="H60" s="70" t="s">
        <v>27</v>
      </c>
      <c r="I60" s="40" t="s">
        <v>53</v>
      </c>
      <c r="J60" s="49"/>
      <c r="K60" s="41" t="s">
        <v>19</v>
      </c>
      <c r="L60" s="50"/>
      <c r="M60" s="50"/>
      <c r="N60" s="50"/>
      <c r="O60" s="50"/>
      <c r="P60" s="41" t="s">
        <v>18</v>
      </c>
      <c r="Q60" s="114"/>
    </row>
    <row r="61" spans="1:17" s="17" customFormat="1" ht="30" customHeight="1">
      <c r="A61" s="37">
        <v>54</v>
      </c>
      <c r="B61" s="37">
        <v>54</v>
      </c>
      <c r="C61" s="38" t="s">
        <v>133</v>
      </c>
      <c r="D61" s="39" t="s">
        <v>8</v>
      </c>
      <c r="E61" s="55"/>
      <c r="F61" s="127" t="s">
        <v>135</v>
      </c>
      <c r="G61" s="53"/>
      <c r="H61" s="70"/>
      <c r="I61" s="40" t="s">
        <v>53</v>
      </c>
      <c r="J61" s="49"/>
      <c r="K61" s="41" t="s">
        <v>19</v>
      </c>
      <c r="L61" s="50"/>
      <c r="M61" s="50"/>
      <c r="N61" s="112"/>
      <c r="O61" s="50"/>
      <c r="P61" s="41" t="s">
        <v>18</v>
      </c>
      <c r="Q61" s="114"/>
    </row>
    <row r="62" spans="1:17" s="17" customFormat="1" ht="30" customHeight="1">
      <c r="A62" s="37">
        <v>55</v>
      </c>
      <c r="B62" s="37">
        <v>55</v>
      </c>
      <c r="C62" s="38" t="s">
        <v>136</v>
      </c>
      <c r="D62" s="39" t="s">
        <v>8</v>
      </c>
      <c r="E62" s="55"/>
      <c r="F62" s="127" t="s">
        <v>146</v>
      </c>
      <c r="G62" s="53" t="s">
        <v>147</v>
      </c>
      <c r="H62" s="70" t="s">
        <v>151</v>
      </c>
      <c r="I62" s="40" t="s">
        <v>152</v>
      </c>
      <c r="J62" s="49"/>
      <c r="K62" s="41" t="s">
        <v>130</v>
      </c>
      <c r="L62" s="50"/>
      <c r="M62" s="50"/>
      <c r="N62" s="50"/>
      <c r="O62" s="50" t="s">
        <v>18</v>
      </c>
      <c r="P62" s="114"/>
      <c r="Q62" s="114"/>
    </row>
    <row r="63" spans="1:17" s="16" customFormat="1" ht="30" customHeight="1">
      <c r="A63" s="37">
        <v>56</v>
      </c>
      <c r="B63" s="37">
        <v>56</v>
      </c>
      <c r="C63" s="38" t="s">
        <v>136</v>
      </c>
      <c r="D63" s="39" t="s">
        <v>8</v>
      </c>
      <c r="E63" s="55"/>
      <c r="F63" s="127" t="s">
        <v>148</v>
      </c>
      <c r="G63" s="53"/>
      <c r="H63" s="70" t="s">
        <v>145</v>
      </c>
      <c r="I63" s="40" t="s">
        <v>152</v>
      </c>
      <c r="J63" s="49"/>
      <c r="K63" s="41" t="s">
        <v>130</v>
      </c>
      <c r="L63" s="50"/>
      <c r="M63" s="50"/>
      <c r="N63" s="112"/>
      <c r="O63" s="50" t="s">
        <v>18</v>
      </c>
      <c r="P63" s="113"/>
      <c r="Q63" s="113"/>
    </row>
    <row r="64" spans="1:17" s="16" customFormat="1" ht="30" customHeight="1">
      <c r="A64" s="37">
        <v>57</v>
      </c>
      <c r="B64" s="37">
        <v>57</v>
      </c>
      <c r="C64" s="38" t="s">
        <v>142</v>
      </c>
      <c r="D64" s="39" t="s">
        <v>8</v>
      </c>
      <c r="E64" s="55"/>
      <c r="F64" s="127" t="s">
        <v>146</v>
      </c>
      <c r="G64" s="53" t="s">
        <v>147</v>
      </c>
      <c r="H64" s="70" t="s">
        <v>151</v>
      </c>
      <c r="I64" s="40" t="s">
        <v>152</v>
      </c>
      <c r="J64" s="49"/>
      <c r="K64" s="41" t="s">
        <v>73</v>
      </c>
      <c r="L64" s="50"/>
      <c r="M64" s="50"/>
      <c r="N64" s="50" t="s">
        <v>18</v>
      </c>
      <c r="O64" s="50"/>
      <c r="P64" s="113"/>
      <c r="Q64" s="113"/>
    </row>
    <row r="65" spans="1:17" s="14" customFormat="1" ht="30" customHeight="1">
      <c r="A65" s="37">
        <v>58</v>
      </c>
      <c r="B65" s="37">
        <v>58</v>
      </c>
      <c r="C65" s="38" t="s">
        <v>142</v>
      </c>
      <c r="D65" s="39" t="s">
        <v>8</v>
      </c>
      <c r="E65" s="55"/>
      <c r="F65" s="127" t="s">
        <v>148</v>
      </c>
      <c r="G65" s="53"/>
      <c r="H65" s="70" t="s">
        <v>145</v>
      </c>
      <c r="I65" s="40" t="s">
        <v>152</v>
      </c>
      <c r="J65" s="49"/>
      <c r="K65" s="41" t="s">
        <v>73</v>
      </c>
      <c r="L65" s="50"/>
      <c r="M65" s="50"/>
      <c r="N65" s="50" t="s">
        <v>18</v>
      </c>
      <c r="O65" s="50"/>
      <c r="P65" s="60"/>
      <c r="Q65" s="60"/>
    </row>
    <row r="66" spans="1:17" s="14" customFormat="1" ht="30" customHeight="1">
      <c r="A66" s="37">
        <v>59</v>
      </c>
      <c r="B66" s="37">
        <v>59</v>
      </c>
      <c r="C66" s="38" t="s">
        <v>143</v>
      </c>
      <c r="D66" s="39" t="s">
        <v>8</v>
      </c>
      <c r="E66" s="55"/>
      <c r="F66" s="67" t="s">
        <v>149</v>
      </c>
      <c r="G66" s="53"/>
      <c r="H66" s="70" t="s">
        <v>151</v>
      </c>
      <c r="I66" s="40" t="s">
        <v>152</v>
      </c>
      <c r="J66" s="49"/>
      <c r="K66" s="41" t="s">
        <v>73</v>
      </c>
      <c r="L66" s="50"/>
      <c r="M66" s="50"/>
      <c r="N66" s="50" t="s">
        <v>18</v>
      </c>
      <c r="O66" s="50"/>
      <c r="P66" s="60"/>
      <c r="Q66" s="60"/>
    </row>
    <row r="67" spans="1:17" s="18" customFormat="1" ht="30" customHeight="1">
      <c r="A67" s="37">
        <v>60</v>
      </c>
      <c r="B67" s="37">
        <v>60</v>
      </c>
      <c r="C67" s="38" t="s">
        <v>143</v>
      </c>
      <c r="D67" s="39" t="s">
        <v>8</v>
      </c>
      <c r="E67" s="101"/>
      <c r="F67" s="129" t="s">
        <v>150</v>
      </c>
      <c r="G67" s="102"/>
      <c r="H67" s="70" t="s">
        <v>151</v>
      </c>
      <c r="I67" s="40" t="s">
        <v>152</v>
      </c>
      <c r="J67" s="103"/>
      <c r="K67" s="76" t="s">
        <v>73</v>
      </c>
      <c r="L67" s="77"/>
      <c r="M67" s="104"/>
      <c r="N67" s="77" t="s">
        <v>18</v>
      </c>
      <c r="O67" s="77"/>
      <c r="P67" s="41"/>
      <c r="Q67" s="41"/>
    </row>
    <row r="68" spans="1:17" s="108" customFormat="1" ht="30" customHeight="1" thickBot="1">
      <c r="A68" s="37">
        <v>61</v>
      </c>
      <c r="B68" s="37">
        <v>61</v>
      </c>
      <c r="C68" s="38" t="s">
        <v>144</v>
      </c>
      <c r="D68" s="39" t="s">
        <v>8</v>
      </c>
      <c r="E68" s="101"/>
      <c r="F68" s="67" t="s">
        <v>149</v>
      </c>
      <c r="G68" s="105"/>
      <c r="H68" s="70" t="s">
        <v>151</v>
      </c>
      <c r="I68" s="40" t="s">
        <v>152</v>
      </c>
      <c r="J68" s="106"/>
      <c r="K68" s="76" t="s">
        <v>73</v>
      </c>
      <c r="L68" s="77"/>
      <c r="M68" s="77"/>
      <c r="N68" s="77" t="s">
        <v>18</v>
      </c>
      <c r="O68" s="77"/>
      <c r="P68" s="107"/>
      <c r="Q68" s="107"/>
    </row>
    <row r="69" spans="1:17" s="78" customFormat="1" ht="30" customHeight="1">
      <c r="A69" s="37">
        <v>62</v>
      </c>
      <c r="B69" s="37">
        <v>62</v>
      </c>
      <c r="C69" s="38" t="s">
        <v>144</v>
      </c>
      <c r="D69" s="39" t="s">
        <v>8</v>
      </c>
      <c r="E69" s="55"/>
      <c r="F69" s="129" t="s">
        <v>150</v>
      </c>
      <c r="G69" s="102"/>
      <c r="H69" s="70" t="s">
        <v>151</v>
      </c>
      <c r="I69" s="40" t="s">
        <v>152</v>
      </c>
      <c r="J69" s="40"/>
      <c r="K69" s="42" t="s">
        <v>73</v>
      </c>
      <c r="L69" s="42"/>
      <c r="M69" s="60"/>
      <c r="N69" s="60" t="s">
        <v>18</v>
      </c>
      <c r="O69" s="60"/>
      <c r="P69" s="82"/>
      <c r="Q69" s="82"/>
    </row>
    <row r="70" spans="1:17" s="78" customFormat="1" ht="30" customHeight="1">
      <c r="A70" s="37">
        <v>63</v>
      </c>
      <c r="B70" s="37">
        <v>63</v>
      </c>
      <c r="C70" s="38" t="s">
        <v>157</v>
      </c>
      <c r="D70" s="40" t="s">
        <v>8</v>
      </c>
      <c r="E70" s="58"/>
      <c r="F70" s="72" t="s">
        <v>158</v>
      </c>
      <c r="G70" s="59"/>
      <c r="H70" s="70" t="s">
        <v>160</v>
      </c>
      <c r="I70" s="40" t="s">
        <v>161</v>
      </c>
      <c r="J70" s="40"/>
      <c r="K70" s="42" t="s">
        <v>130</v>
      </c>
      <c r="L70" s="42"/>
      <c r="M70" s="60"/>
      <c r="N70" s="60"/>
      <c r="O70" s="60" t="s">
        <v>18</v>
      </c>
      <c r="P70" s="82"/>
      <c r="Q70" s="82"/>
    </row>
    <row r="71" spans="1:17" s="78" customFormat="1" ht="30" customHeight="1">
      <c r="A71" s="37">
        <v>64</v>
      </c>
      <c r="B71" s="37">
        <v>64</v>
      </c>
      <c r="C71" s="38" t="s">
        <v>159</v>
      </c>
      <c r="D71" s="40" t="s">
        <v>8</v>
      </c>
      <c r="E71" s="58"/>
      <c r="F71" s="72" t="s">
        <v>158</v>
      </c>
      <c r="G71" s="59"/>
      <c r="H71" s="70" t="s">
        <v>160</v>
      </c>
      <c r="I71" s="40" t="s">
        <v>161</v>
      </c>
      <c r="J71" s="40"/>
      <c r="K71" s="42" t="s">
        <v>73</v>
      </c>
      <c r="L71" s="42"/>
      <c r="M71" s="60" t="s">
        <v>18</v>
      </c>
      <c r="N71" s="60"/>
      <c r="O71" s="60"/>
      <c r="P71" s="82"/>
      <c r="Q71" s="82"/>
    </row>
    <row r="72" spans="1:17" s="78" customFormat="1" ht="30" customHeight="1">
      <c r="A72" s="37"/>
      <c r="B72" s="37"/>
      <c r="C72" s="38"/>
      <c r="D72" s="40"/>
      <c r="E72" s="58"/>
      <c r="F72" s="72"/>
      <c r="G72" s="59"/>
      <c r="H72" s="70"/>
      <c r="I72" s="40"/>
      <c r="J72" s="40"/>
      <c r="K72" s="42"/>
      <c r="L72" s="42"/>
      <c r="M72" s="60"/>
      <c r="N72" s="60"/>
      <c r="O72" s="60"/>
      <c r="P72" s="82"/>
      <c r="Q72" s="82"/>
    </row>
    <row r="73" spans="1:17" ht="27" customHeight="1">
      <c r="A73" s="57"/>
      <c r="B73" s="66"/>
    </row>
    <row r="74" spans="1:17">
      <c r="A74" s="19"/>
      <c r="B74" s="66"/>
    </row>
    <row r="75" spans="1:17">
      <c r="A75" s="19"/>
      <c r="B75" s="66"/>
    </row>
    <row r="76" spans="1:17">
      <c r="A76" s="19"/>
      <c r="B76" s="66"/>
    </row>
    <row r="77" spans="1:17">
      <c r="A77" s="19"/>
      <c r="B77" s="66"/>
    </row>
    <row r="78" spans="1:17">
      <c r="A78" s="19"/>
      <c r="B78" s="66"/>
    </row>
    <row r="79" spans="1:17">
      <c r="A79" s="19"/>
      <c r="B79" s="66"/>
    </row>
    <row r="80" spans="1:17">
      <c r="A80" s="19"/>
      <c r="B80" s="66"/>
    </row>
    <row r="81" spans="1:2">
      <c r="A81" s="19"/>
      <c r="B81" s="66"/>
    </row>
    <row r="82" spans="1:2">
      <c r="A82" s="19"/>
      <c r="B82" s="66"/>
    </row>
  </sheetData>
  <sheetProtection selectLockedCells="1" selectUnlockedCells="1"/>
  <autoFilter ref="C6:Q72">
    <filterColumn colId="0"/>
    <filterColumn colId="12"/>
    <filterColumn colId="13"/>
  </autoFilter>
  <mergeCells count="5">
    <mergeCell ref="A2:J2"/>
    <mergeCell ref="A3:J3"/>
    <mergeCell ref="A4:J4"/>
    <mergeCell ref="A5:H5"/>
    <mergeCell ref="I5:J5"/>
  </mergeCells>
  <printOptions horizontalCentered="1"/>
  <pageMargins left="0" right="0" top="0" bottom="0" header="0.51180555555555551" footer="0"/>
  <pageSetup paperSize="9" scale="73" firstPageNumber="0" fitToHeight="0" orientation="portrait" horizontalDpi="300" verticalDpi="300" r:id="rId1"/>
  <headerFooter alignWithMargins="0">
    <oddFooter>&amp;C&amp;D   &amp;T&amp;Rстр.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IS21"/>
  <sheetViews>
    <sheetView topLeftCell="A3" zoomScale="80" zoomScaleNormal="80" zoomScaleSheetLayoutView="100" workbookViewId="0">
      <selection activeCell="A8" sqref="A8:G8"/>
    </sheetView>
  </sheetViews>
  <sheetFormatPr defaultRowHeight="12.75"/>
  <cols>
    <col min="1" max="2" width="4.85546875" style="20" customWidth="1"/>
    <col min="3" max="3" width="18" style="21" customWidth="1"/>
    <col min="4" max="4" width="4.7109375" style="21" customWidth="1"/>
    <col min="5" max="5" width="36.140625" style="21" customWidth="1"/>
    <col min="6" max="6" width="15.85546875" style="22" customWidth="1"/>
    <col min="7" max="7" width="21.140625" style="23" customWidth="1"/>
    <col min="8" max="8" width="6.42578125" style="24" customWidth="1"/>
    <col min="9" max="9" width="6.85546875" style="24" customWidth="1"/>
    <col min="10" max="10" width="7.7109375" style="21" customWidth="1"/>
    <col min="11" max="11" width="5.5703125" style="21" customWidth="1"/>
    <col min="12" max="12" width="7" style="21" customWidth="1"/>
    <col min="13" max="13" width="7.7109375" style="21" customWidth="1"/>
    <col min="14" max="14" width="7" style="21" customWidth="1"/>
    <col min="15" max="15" width="7.7109375" style="21" customWidth="1"/>
    <col min="16" max="16" width="6.7109375" style="21" customWidth="1"/>
    <col min="17" max="17" width="4.28515625" style="21" customWidth="1"/>
    <col min="18" max="18" width="6.85546875" style="21" customWidth="1"/>
    <col min="19" max="19" width="7" style="21" customWidth="1"/>
    <col min="20" max="20" width="7.85546875" style="21" customWidth="1"/>
    <col min="21" max="16384" width="9.140625" style="21"/>
  </cols>
  <sheetData>
    <row r="1" spans="1:253" s="28" customFormat="1" ht="15" customHeight="1">
      <c r="A1" s="25" t="s">
        <v>9</v>
      </c>
      <c r="B1" s="25"/>
      <c r="C1" s="26"/>
      <c r="D1" s="26"/>
      <c r="E1" s="26"/>
      <c r="F1" s="26"/>
      <c r="G1" s="26"/>
      <c r="H1" s="27" t="s">
        <v>10</v>
      </c>
      <c r="I1" s="25" t="s">
        <v>11</v>
      </c>
    </row>
    <row r="2" spans="1:253" ht="45" customHeight="1">
      <c r="A2" s="8"/>
      <c r="B2" s="8"/>
      <c r="C2" s="8"/>
      <c r="D2" s="8"/>
      <c r="E2" s="8"/>
      <c r="F2" s="8"/>
      <c r="G2" s="8"/>
      <c r="H2" s="8"/>
      <c r="I2" s="29"/>
    </row>
    <row r="3" spans="1:253" s="7" customFormat="1" ht="30" customHeight="1">
      <c r="A3" s="135" t="s">
        <v>68</v>
      </c>
      <c r="B3" s="135"/>
      <c r="C3" s="135"/>
      <c r="D3" s="135"/>
      <c r="E3" s="135"/>
      <c r="F3" s="135"/>
      <c r="G3" s="135"/>
      <c r="H3" s="135"/>
      <c r="I3" s="122"/>
      <c r="J3" s="12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0" customFormat="1" ht="15.95" customHeight="1">
      <c r="A4" s="136" t="s">
        <v>58</v>
      </c>
      <c r="B4" s="136"/>
      <c r="C4" s="136"/>
      <c r="D4" s="136"/>
      <c r="E4" s="136"/>
      <c r="F4" s="136"/>
      <c r="G4" s="136"/>
      <c r="H4" s="136"/>
      <c r="I4" s="130"/>
      <c r="J4" s="130"/>
    </row>
    <row r="5" spans="1:253" s="30" customFormat="1" ht="15.95" customHeight="1">
      <c r="A5" s="154" t="s">
        <v>12</v>
      </c>
      <c r="B5" s="154"/>
      <c r="C5" s="154"/>
      <c r="D5" s="154"/>
      <c r="E5" s="154"/>
      <c r="F5" s="154"/>
      <c r="G5" s="154"/>
      <c r="H5" s="154"/>
      <c r="I5" s="154"/>
    </row>
    <row r="6" spans="1:253" s="31" customFormat="1" ht="15.95" customHeight="1">
      <c r="A6" s="155" t="s">
        <v>153</v>
      </c>
      <c r="B6" s="155"/>
      <c r="C6" s="155"/>
      <c r="D6" s="155"/>
      <c r="E6" s="155"/>
      <c r="F6" s="155"/>
      <c r="G6" s="155"/>
      <c r="H6" s="155"/>
      <c r="I6" s="155"/>
    </row>
    <row r="7" spans="1:253" s="31" customFormat="1" ht="15.95" customHeight="1">
      <c r="A7" s="43"/>
      <c r="B7" s="43"/>
      <c r="C7" s="156" t="s">
        <v>162</v>
      </c>
      <c r="D7" s="156"/>
      <c r="E7" s="156"/>
      <c r="F7" s="156"/>
      <c r="G7" s="156"/>
      <c r="H7" s="156"/>
      <c r="I7" s="156"/>
      <c r="J7" s="156"/>
    </row>
    <row r="8" spans="1:253" s="11" customFormat="1" ht="15" customHeight="1" thickBot="1">
      <c r="A8" s="147" t="s">
        <v>69</v>
      </c>
      <c r="B8" s="147"/>
      <c r="C8" s="147"/>
      <c r="D8" s="147"/>
      <c r="E8" s="147"/>
      <c r="F8" s="147"/>
      <c r="G8" s="147"/>
      <c r="H8" s="153" t="s">
        <v>180</v>
      </c>
      <c r="I8" s="153"/>
      <c r="J8" s="153"/>
    </row>
    <row r="9" spans="1:253" ht="24.95" customHeight="1">
      <c r="A9" s="151" t="s">
        <v>13</v>
      </c>
      <c r="B9" s="151" t="s">
        <v>1</v>
      </c>
      <c r="C9" s="152" t="s">
        <v>14</v>
      </c>
      <c r="D9" s="151" t="s">
        <v>3</v>
      </c>
      <c r="E9" s="152" t="s">
        <v>15</v>
      </c>
      <c r="F9" s="152" t="s">
        <v>5</v>
      </c>
      <c r="G9" s="145" t="s">
        <v>6</v>
      </c>
      <c r="H9" s="148" t="s">
        <v>59</v>
      </c>
      <c r="I9" s="148"/>
      <c r="J9" s="148"/>
      <c r="K9" s="149" t="s">
        <v>61</v>
      </c>
      <c r="L9" s="150"/>
      <c r="M9" s="150"/>
      <c r="N9" s="149" t="s">
        <v>62</v>
      </c>
      <c r="O9" s="149"/>
      <c r="P9" s="149"/>
      <c r="Q9" s="142" t="s">
        <v>63</v>
      </c>
      <c r="R9" s="142" t="s">
        <v>64</v>
      </c>
      <c r="S9" s="142" t="s">
        <v>65</v>
      </c>
      <c r="T9" s="142" t="s">
        <v>66</v>
      </c>
    </row>
    <row r="10" spans="1:253" ht="24.95" customHeight="1">
      <c r="A10" s="151"/>
      <c r="B10" s="151" t="s">
        <v>1</v>
      </c>
      <c r="C10" s="152"/>
      <c r="D10" s="151"/>
      <c r="E10" s="152"/>
      <c r="F10" s="152"/>
      <c r="G10" s="145"/>
      <c r="H10" s="148"/>
      <c r="I10" s="148"/>
      <c r="J10" s="148"/>
      <c r="K10" s="150"/>
      <c r="L10" s="150"/>
      <c r="M10" s="150"/>
      <c r="N10" s="149"/>
      <c r="O10" s="149"/>
      <c r="P10" s="149"/>
      <c r="Q10" s="143"/>
      <c r="R10" s="143"/>
      <c r="S10" s="143"/>
      <c r="T10" s="143"/>
    </row>
    <row r="11" spans="1:253" ht="24.95" customHeight="1">
      <c r="A11" s="151"/>
      <c r="B11" s="151"/>
      <c r="C11" s="152"/>
      <c r="D11" s="151"/>
      <c r="E11" s="152"/>
      <c r="F11" s="152"/>
      <c r="G11" s="146"/>
      <c r="H11" s="115" t="s">
        <v>16</v>
      </c>
      <c r="I11" s="115" t="s">
        <v>60</v>
      </c>
      <c r="J11" s="116" t="s">
        <v>13</v>
      </c>
      <c r="K11" s="115" t="s">
        <v>16</v>
      </c>
      <c r="L11" s="115" t="s">
        <v>60</v>
      </c>
      <c r="M11" s="116" t="s">
        <v>13</v>
      </c>
      <c r="N11" s="115" t="s">
        <v>16</v>
      </c>
      <c r="O11" s="115" t="s">
        <v>60</v>
      </c>
      <c r="P11" s="117" t="s">
        <v>13</v>
      </c>
      <c r="Q11" s="144"/>
      <c r="R11" s="144"/>
      <c r="S11" s="144"/>
      <c r="T11" s="144"/>
    </row>
    <row r="12" spans="1:253" s="32" customFormat="1" ht="25.5" customHeight="1">
      <c r="A12" s="37">
        <v>1</v>
      </c>
      <c r="B12" s="37">
        <v>20</v>
      </c>
      <c r="C12" s="38" t="s">
        <v>30</v>
      </c>
      <c r="D12" s="39">
        <v>3</v>
      </c>
      <c r="E12" s="73" t="s">
        <v>45</v>
      </c>
      <c r="F12" s="53" t="s">
        <v>22</v>
      </c>
      <c r="G12" s="48" t="s">
        <v>127</v>
      </c>
      <c r="H12" s="125">
        <v>182</v>
      </c>
      <c r="I12" s="131">
        <v>62.76</v>
      </c>
      <c r="J12" s="124">
        <v>1</v>
      </c>
      <c r="K12" s="124">
        <v>182</v>
      </c>
      <c r="L12" s="132">
        <v>62.76</v>
      </c>
      <c r="M12" s="124">
        <v>1</v>
      </c>
      <c r="N12" s="124">
        <v>175</v>
      </c>
      <c r="O12" s="132">
        <v>60.35</v>
      </c>
      <c r="P12" s="124">
        <v>2</v>
      </c>
      <c r="Q12" s="124"/>
      <c r="R12" s="124"/>
      <c r="S12" s="124">
        <v>61.95</v>
      </c>
      <c r="T12" s="124"/>
    </row>
    <row r="13" spans="1:253" s="33" customFormat="1" ht="27" customHeight="1">
      <c r="A13" s="37">
        <v>2</v>
      </c>
      <c r="B13" s="37">
        <v>21</v>
      </c>
      <c r="C13" s="38" t="s">
        <v>97</v>
      </c>
      <c r="D13" s="39" t="s">
        <v>8</v>
      </c>
      <c r="E13" s="73" t="s">
        <v>98</v>
      </c>
      <c r="F13" s="53" t="s">
        <v>22</v>
      </c>
      <c r="G13" s="48" t="s">
        <v>127</v>
      </c>
      <c r="H13" s="125">
        <v>169</v>
      </c>
      <c r="I13" s="131">
        <v>58.38</v>
      </c>
      <c r="J13" s="124">
        <v>2</v>
      </c>
      <c r="K13" s="124">
        <v>180</v>
      </c>
      <c r="L13" s="132">
        <v>62.07</v>
      </c>
      <c r="M13" s="124">
        <v>2</v>
      </c>
      <c r="N13" s="124">
        <v>181</v>
      </c>
      <c r="O13" s="132">
        <v>62.41</v>
      </c>
      <c r="P13" s="124">
        <v>1</v>
      </c>
      <c r="Q13" s="124"/>
      <c r="R13" s="124"/>
      <c r="S13" s="124">
        <v>60.92</v>
      </c>
      <c r="T13" s="12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s="32" customFormat="1" ht="27" customHeight="1">
      <c r="A14" s="37">
        <v>3</v>
      </c>
      <c r="B14" s="37">
        <v>19</v>
      </c>
      <c r="C14" s="38" t="s">
        <v>47</v>
      </c>
      <c r="D14" s="39">
        <v>3</v>
      </c>
      <c r="E14" s="73" t="s">
        <v>49</v>
      </c>
      <c r="F14" s="53" t="s">
        <v>22</v>
      </c>
      <c r="G14" s="48" t="s">
        <v>127</v>
      </c>
      <c r="H14" s="123">
        <v>165</v>
      </c>
      <c r="I14" s="131">
        <v>56.9</v>
      </c>
      <c r="J14" s="124">
        <v>3</v>
      </c>
      <c r="K14" s="124">
        <v>175</v>
      </c>
      <c r="L14" s="132">
        <v>60.35</v>
      </c>
      <c r="M14" s="124">
        <v>3</v>
      </c>
      <c r="N14" s="124">
        <v>164</v>
      </c>
      <c r="O14" s="132">
        <v>56.55</v>
      </c>
      <c r="P14" s="124">
        <v>4</v>
      </c>
      <c r="Q14" s="124"/>
      <c r="R14" s="124"/>
      <c r="S14" s="124">
        <v>57.93</v>
      </c>
      <c r="T14" s="12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253" s="32" customFormat="1" ht="27" customHeight="1">
      <c r="A15" s="37">
        <v>4</v>
      </c>
      <c r="B15" s="37">
        <v>22</v>
      </c>
      <c r="C15" s="38" t="s">
        <v>99</v>
      </c>
      <c r="D15" s="39" t="s">
        <v>8</v>
      </c>
      <c r="E15" s="73" t="s">
        <v>98</v>
      </c>
      <c r="F15" s="53" t="s">
        <v>22</v>
      </c>
      <c r="G15" s="48" t="s">
        <v>127</v>
      </c>
      <c r="H15" s="123">
        <v>148</v>
      </c>
      <c r="I15" s="131">
        <v>51.03</v>
      </c>
      <c r="J15" s="124">
        <v>4</v>
      </c>
      <c r="K15" s="124">
        <v>152</v>
      </c>
      <c r="L15" s="132">
        <v>52.41</v>
      </c>
      <c r="M15" s="124">
        <v>4</v>
      </c>
      <c r="N15" s="124">
        <v>165</v>
      </c>
      <c r="O15" s="132">
        <v>56.9</v>
      </c>
      <c r="P15" s="124">
        <v>3</v>
      </c>
      <c r="Q15" s="124"/>
      <c r="R15" s="124"/>
      <c r="S15" s="124">
        <v>53.45</v>
      </c>
      <c r="T15" s="124"/>
    </row>
    <row r="16" spans="1:253" s="32" customFormat="1" ht="27" customHeight="1">
      <c r="A16" s="100"/>
      <c r="B16" s="37"/>
      <c r="C16" s="38"/>
      <c r="D16" s="39"/>
      <c r="E16" s="47"/>
      <c r="F16" s="47"/>
      <c r="G16" s="48"/>
      <c r="H16" s="125"/>
      <c r="I16" s="131"/>
      <c r="J16" s="124"/>
      <c r="K16" s="124"/>
      <c r="L16" s="132"/>
      <c r="M16" s="124"/>
      <c r="N16" s="124"/>
      <c r="O16" s="132"/>
      <c r="P16" s="124"/>
      <c r="Q16" s="124"/>
      <c r="R16" s="124"/>
      <c r="S16" s="124"/>
      <c r="T16" s="124"/>
    </row>
    <row r="17" spans="1:9">
      <c r="A17" s="81"/>
      <c r="B17" s="66"/>
      <c r="C17" s="65"/>
      <c r="D17" s="35"/>
      <c r="E17" s="79"/>
      <c r="F17" s="79"/>
      <c r="G17" s="35"/>
      <c r="H17" s="34"/>
      <c r="I17" s="34"/>
    </row>
    <row r="19" spans="1:9" ht="15.75">
      <c r="C19" s="91" t="s">
        <v>35</v>
      </c>
      <c r="D19" s="92"/>
      <c r="E19" s="140" t="s">
        <v>36</v>
      </c>
      <c r="F19" s="140"/>
      <c r="G19" s="140"/>
      <c r="H19" s="83"/>
      <c r="I19" s="85"/>
    </row>
    <row r="20" spans="1:9" ht="15.75">
      <c r="C20" s="93"/>
      <c r="D20" s="92"/>
      <c r="E20" s="93"/>
      <c r="F20" s="84"/>
      <c r="G20" s="83"/>
      <c r="H20" s="83"/>
      <c r="I20" s="85"/>
    </row>
    <row r="21" spans="1:9" ht="15.75">
      <c r="C21" s="93" t="s">
        <v>37</v>
      </c>
      <c r="D21" s="92"/>
      <c r="E21" s="141" t="s">
        <v>38</v>
      </c>
      <c r="F21" s="141"/>
      <c r="G21" s="141"/>
      <c r="H21" s="86"/>
      <c r="I21" s="85"/>
    </row>
  </sheetData>
  <sheetProtection selectLockedCells="1" selectUnlockedCells="1"/>
  <autoFilter ref="A9:I11">
    <filterColumn colId="7" showButton="0"/>
  </autoFilter>
  <sortState ref="A12:IS15">
    <sortCondition ref="A12"/>
  </sortState>
  <mergeCells count="23">
    <mergeCell ref="A5:I5"/>
    <mergeCell ref="A6:I6"/>
    <mergeCell ref="C7:J7"/>
    <mergeCell ref="A3:H3"/>
    <mergeCell ref="A4:H4"/>
    <mergeCell ref="A8:G8"/>
    <mergeCell ref="S9:S11"/>
    <mergeCell ref="T9:T11"/>
    <mergeCell ref="H9:J10"/>
    <mergeCell ref="K9:M10"/>
    <mergeCell ref="N9:P10"/>
    <mergeCell ref="A9:A11"/>
    <mergeCell ref="C9:C11"/>
    <mergeCell ref="D9:D11"/>
    <mergeCell ref="E9:E11"/>
    <mergeCell ref="F9:F11"/>
    <mergeCell ref="B9:B11"/>
    <mergeCell ref="H8:J8"/>
    <mergeCell ref="E19:G19"/>
    <mergeCell ref="E21:G21"/>
    <mergeCell ref="Q9:Q11"/>
    <mergeCell ref="R9:R11"/>
    <mergeCell ref="G9:G11"/>
  </mergeCells>
  <printOptions horizontalCentered="1"/>
  <pageMargins left="0" right="0" top="0" bottom="0" header="0.23622047244094491" footer="0"/>
  <pageSetup paperSize="9" scale="7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1"/>
  <sheetViews>
    <sheetView topLeftCell="A3" workbookViewId="0">
      <selection activeCell="C7" sqref="C7:J7"/>
    </sheetView>
  </sheetViews>
  <sheetFormatPr defaultRowHeight="12.75"/>
  <cols>
    <col min="1" max="2" width="4.85546875" style="20" customWidth="1"/>
    <col min="3" max="3" width="14.42578125" style="21" customWidth="1"/>
    <col min="4" max="4" width="4.7109375" style="21" customWidth="1"/>
    <col min="5" max="5" width="24.7109375" style="21" customWidth="1"/>
    <col min="6" max="6" width="10.85546875" style="22" customWidth="1"/>
    <col min="7" max="7" width="18.85546875" style="23" customWidth="1"/>
    <col min="8" max="8" width="6.28515625" style="24" customWidth="1"/>
    <col min="9" max="9" width="8.5703125" style="24" customWidth="1"/>
    <col min="10" max="10" width="6.42578125" style="21" customWidth="1"/>
    <col min="11" max="11" width="6.28515625" style="21" customWidth="1"/>
    <col min="12" max="12" width="6.7109375" style="21" customWidth="1"/>
    <col min="13" max="13" width="7.7109375" style="21" customWidth="1"/>
    <col min="14" max="15" width="7.140625" style="21" customWidth="1"/>
    <col min="16" max="16" width="6.7109375" style="21" customWidth="1"/>
    <col min="17" max="17" width="4.28515625" style="21" customWidth="1"/>
    <col min="18" max="18" width="6.85546875" style="21" customWidth="1"/>
    <col min="19" max="19" width="7" style="21" customWidth="1"/>
    <col min="20" max="20" width="7.85546875" style="21" customWidth="1"/>
    <col min="21" max="16384" width="9.140625" style="21"/>
  </cols>
  <sheetData>
    <row r="1" spans="1:253" s="28" customFormat="1" ht="15" customHeight="1">
      <c r="A1" s="25" t="s">
        <v>9</v>
      </c>
      <c r="B1" s="25"/>
      <c r="C1" s="26"/>
      <c r="D1" s="26"/>
      <c r="E1" s="26"/>
      <c r="F1" s="26"/>
      <c r="G1" s="26"/>
      <c r="H1" s="27" t="s">
        <v>10</v>
      </c>
      <c r="I1" s="25" t="s">
        <v>11</v>
      </c>
    </row>
    <row r="2" spans="1:253" ht="45" customHeight="1">
      <c r="A2" s="8"/>
      <c r="B2" s="8"/>
      <c r="C2" s="8"/>
      <c r="D2" s="8"/>
      <c r="E2" s="8"/>
      <c r="F2" s="8"/>
      <c r="G2" s="8"/>
      <c r="H2" s="8"/>
      <c r="I2" s="29"/>
    </row>
    <row r="3" spans="1:253" s="7" customFormat="1" ht="30" customHeight="1">
      <c r="A3" s="135" t="s">
        <v>68</v>
      </c>
      <c r="B3" s="135"/>
      <c r="C3" s="135"/>
      <c r="D3" s="135"/>
      <c r="E3" s="135"/>
      <c r="F3" s="135"/>
      <c r="G3" s="135"/>
      <c r="H3" s="135"/>
      <c r="I3" s="122"/>
      <c r="J3" s="12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0" customFormat="1" ht="15.95" customHeight="1">
      <c r="A4" s="136" t="s">
        <v>58</v>
      </c>
      <c r="B4" s="136"/>
      <c r="C4" s="136"/>
      <c r="D4" s="136"/>
      <c r="E4" s="136"/>
      <c r="F4" s="136"/>
      <c r="G4" s="136"/>
      <c r="H4" s="136"/>
      <c r="I4" s="130"/>
      <c r="J4" s="130"/>
    </row>
    <row r="5" spans="1:253" s="30" customFormat="1" ht="15.95" customHeight="1">
      <c r="A5" s="154" t="s">
        <v>12</v>
      </c>
      <c r="B5" s="154"/>
      <c r="C5" s="154"/>
      <c r="D5" s="154"/>
      <c r="E5" s="154"/>
      <c r="F5" s="154"/>
      <c r="G5" s="154"/>
      <c r="H5" s="154"/>
      <c r="I5" s="154"/>
    </row>
    <row r="6" spans="1:253" s="31" customFormat="1" ht="15.95" customHeight="1">
      <c r="A6" s="155" t="s">
        <v>163</v>
      </c>
      <c r="B6" s="155"/>
      <c r="C6" s="155"/>
      <c r="D6" s="155"/>
      <c r="E6" s="155"/>
      <c r="F6" s="155"/>
      <c r="G6" s="155"/>
      <c r="H6" s="155"/>
      <c r="I6" s="155"/>
    </row>
    <row r="7" spans="1:253" s="31" customFormat="1" ht="15.95" customHeight="1">
      <c r="A7" s="43"/>
      <c r="B7" s="43"/>
      <c r="C7" s="156" t="s">
        <v>162</v>
      </c>
      <c r="D7" s="156"/>
      <c r="E7" s="156"/>
      <c r="F7" s="156"/>
      <c r="G7" s="156"/>
      <c r="H7" s="156"/>
      <c r="I7" s="156"/>
      <c r="J7" s="156"/>
    </row>
    <row r="8" spans="1:253" s="11" customFormat="1" ht="15" customHeight="1" thickBot="1">
      <c r="A8" s="147" t="s">
        <v>69</v>
      </c>
      <c r="B8" s="147"/>
      <c r="C8" s="147"/>
      <c r="D8" s="147"/>
      <c r="E8" s="147"/>
      <c r="F8" s="147"/>
      <c r="G8" s="147"/>
      <c r="H8" s="74"/>
      <c r="I8" s="153" t="s">
        <v>179</v>
      </c>
      <c r="J8" s="153"/>
    </row>
    <row r="9" spans="1:253" ht="24.95" customHeight="1">
      <c r="A9" s="151" t="s">
        <v>13</v>
      </c>
      <c r="B9" s="151" t="s">
        <v>1</v>
      </c>
      <c r="C9" s="152" t="s">
        <v>14</v>
      </c>
      <c r="D9" s="151" t="s">
        <v>3</v>
      </c>
      <c r="E9" s="152" t="s">
        <v>15</v>
      </c>
      <c r="F9" s="152" t="s">
        <v>5</v>
      </c>
      <c r="G9" s="145" t="s">
        <v>6</v>
      </c>
      <c r="H9" s="148" t="s">
        <v>59</v>
      </c>
      <c r="I9" s="148"/>
      <c r="J9" s="148"/>
      <c r="K9" s="149" t="s">
        <v>61</v>
      </c>
      <c r="L9" s="150"/>
      <c r="M9" s="150"/>
      <c r="N9" s="149" t="s">
        <v>62</v>
      </c>
      <c r="O9" s="149"/>
      <c r="P9" s="149"/>
      <c r="Q9" s="142" t="s">
        <v>63</v>
      </c>
      <c r="R9" s="142" t="s">
        <v>64</v>
      </c>
      <c r="S9" s="142" t="s">
        <v>65</v>
      </c>
      <c r="T9" s="142" t="s">
        <v>66</v>
      </c>
    </row>
    <row r="10" spans="1:253" ht="24.95" customHeight="1">
      <c r="A10" s="151"/>
      <c r="B10" s="151" t="s">
        <v>1</v>
      </c>
      <c r="C10" s="152"/>
      <c r="D10" s="151"/>
      <c r="E10" s="152"/>
      <c r="F10" s="152"/>
      <c r="G10" s="145"/>
      <c r="H10" s="148"/>
      <c r="I10" s="148"/>
      <c r="J10" s="148"/>
      <c r="K10" s="150"/>
      <c r="L10" s="150"/>
      <c r="M10" s="150"/>
      <c r="N10" s="149"/>
      <c r="O10" s="149"/>
      <c r="P10" s="149"/>
      <c r="Q10" s="143"/>
      <c r="R10" s="143"/>
      <c r="S10" s="143"/>
      <c r="T10" s="143"/>
    </row>
    <row r="11" spans="1:253" ht="24.95" customHeight="1">
      <c r="A11" s="151"/>
      <c r="B11" s="151"/>
      <c r="C11" s="152"/>
      <c r="D11" s="151"/>
      <c r="E11" s="152"/>
      <c r="F11" s="152"/>
      <c r="G11" s="146"/>
      <c r="H11" s="115" t="s">
        <v>16</v>
      </c>
      <c r="I11" s="115" t="s">
        <v>60</v>
      </c>
      <c r="J11" s="116" t="s">
        <v>13</v>
      </c>
      <c r="K11" s="115" t="s">
        <v>16</v>
      </c>
      <c r="L11" s="115" t="s">
        <v>60</v>
      </c>
      <c r="M11" s="116" t="s">
        <v>13</v>
      </c>
      <c r="N11" s="115" t="s">
        <v>16</v>
      </c>
      <c r="O11" s="115" t="s">
        <v>60</v>
      </c>
      <c r="P11" s="117" t="s">
        <v>13</v>
      </c>
      <c r="Q11" s="144"/>
      <c r="R11" s="144"/>
      <c r="S11" s="144"/>
      <c r="T11" s="144"/>
    </row>
    <row r="12" spans="1:253" s="32" customFormat="1" ht="25.5" customHeight="1">
      <c r="A12" s="37">
        <v>1</v>
      </c>
      <c r="B12" s="37">
        <v>16</v>
      </c>
      <c r="C12" s="38" t="s">
        <v>164</v>
      </c>
      <c r="D12" s="39" t="s">
        <v>8</v>
      </c>
      <c r="E12" s="73" t="s">
        <v>90</v>
      </c>
      <c r="F12" s="53"/>
      <c r="G12" s="48" t="s">
        <v>127</v>
      </c>
      <c r="H12" s="123">
        <v>105</v>
      </c>
      <c r="I12" s="131">
        <v>65.63</v>
      </c>
      <c r="J12" s="124">
        <v>1</v>
      </c>
      <c r="K12" s="124">
        <v>107</v>
      </c>
      <c r="L12" s="132">
        <v>66.88</v>
      </c>
      <c r="M12" s="124">
        <v>1</v>
      </c>
      <c r="N12" s="124">
        <v>95</v>
      </c>
      <c r="O12" s="132">
        <v>59.38</v>
      </c>
      <c r="P12" s="124">
        <v>2</v>
      </c>
      <c r="Q12" s="124"/>
      <c r="R12" s="124"/>
      <c r="S12" s="132">
        <v>63.96</v>
      </c>
      <c r="T12" s="124"/>
    </row>
    <row r="13" spans="1:253" s="33" customFormat="1" ht="27" customHeight="1">
      <c r="A13" s="37">
        <v>2</v>
      </c>
      <c r="B13" s="37">
        <v>50</v>
      </c>
      <c r="C13" s="38" t="s">
        <v>129</v>
      </c>
      <c r="D13" s="39" t="s">
        <v>8</v>
      </c>
      <c r="E13" s="73" t="s">
        <v>141</v>
      </c>
      <c r="F13" s="53"/>
      <c r="G13" s="40" t="s">
        <v>53</v>
      </c>
      <c r="H13" s="123">
        <v>105</v>
      </c>
      <c r="I13" s="131">
        <v>65.63</v>
      </c>
      <c r="J13" s="124">
        <v>1</v>
      </c>
      <c r="K13" s="124">
        <v>99</v>
      </c>
      <c r="L13" s="132">
        <v>61.88</v>
      </c>
      <c r="M13" s="124">
        <v>3</v>
      </c>
      <c r="N13" s="124">
        <v>94</v>
      </c>
      <c r="O13" s="132">
        <v>58.75</v>
      </c>
      <c r="P13" s="124">
        <v>3</v>
      </c>
      <c r="Q13" s="124"/>
      <c r="R13" s="124"/>
      <c r="S13" s="132">
        <v>62.08</v>
      </c>
      <c r="T13" s="124"/>
    </row>
    <row r="14" spans="1:253" s="32" customFormat="1" ht="27" customHeight="1">
      <c r="A14" s="37">
        <v>3</v>
      </c>
      <c r="B14" s="37">
        <v>15</v>
      </c>
      <c r="C14" s="38" t="s">
        <v>89</v>
      </c>
      <c r="D14" s="39" t="s">
        <v>8</v>
      </c>
      <c r="E14" s="73" t="s">
        <v>90</v>
      </c>
      <c r="F14" s="53"/>
      <c r="G14" s="48" t="s">
        <v>127</v>
      </c>
      <c r="H14" s="125">
        <v>94</v>
      </c>
      <c r="I14" s="131">
        <v>58.75</v>
      </c>
      <c r="J14" s="124">
        <v>2</v>
      </c>
      <c r="K14" s="124">
        <v>104</v>
      </c>
      <c r="L14" s="132">
        <v>65</v>
      </c>
      <c r="M14" s="124">
        <v>2</v>
      </c>
      <c r="N14" s="124">
        <v>99</v>
      </c>
      <c r="O14" s="132">
        <v>61.88</v>
      </c>
      <c r="P14" s="124">
        <v>1</v>
      </c>
      <c r="Q14" s="124"/>
      <c r="R14" s="124"/>
      <c r="S14" s="132">
        <v>61.88</v>
      </c>
      <c r="T14" s="124"/>
    </row>
    <row r="15" spans="1:253" s="32" customFormat="1" ht="27" customHeight="1">
      <c r="A15" s="37">
        <v>4</v>
      </c>
      <c r="B15" s="37">
        <v>51</v>
      </c>
      <c r="C15" s="38" t="s">
        <v>129</v>
      </c>
      <c r="D15" s="39" t="s">
        <v>8</v>
      </c>
      <c r="E15" s="73" t="s">
        <v>57</v>
      </c>
      <c r="F15" s="70" t="s">
        <v>27</v>
      </c>
      <c r="G15" s="40" t="s">
        <v>53</v>
      </c>
      <c r="H15" s="125">
        <v>75</v>
      </c>
      <c r="I15" s="131">
        <v>46.88</v>
      </c>
      <c r="J15" s="124">
        <v>3</v>
      </c>
      <c r="K15" s="124">
        <v>69</v>
      </c>
      <c r="L15" s="132">
        <v>43.13</v>
      </c>
      <c r="M15" s="124">
        <v>4</v>
      </c>
      <c r="N15" s="124">
        <v>85</v>
      </c>
      <c r="O15" s="132">
        <v>53.13</v>
      </c>
      <c r="P15" s="124">
        <v>4</v>
      </c>
      <c r="Q15" s="124"/>
      <c r="R15" s="124"/>
      <c r="S15" s="132">
        <v>47.71</v>
      </c>
      <c r="T15" s="124"/>
    </row>
    <row r="16" spans="1:253" s="32" customFormat="1" ht="27" customHeight="1">
      <c r="A16" s="100"/>
      <c r="B16" s="37"/>
      <c r="C16" s="38"/>
      <c r="D16" s="39"/>
      <c r="E16" s="47"/>
      <c r="F16" s="47"/>
      <c r="G16" s="48"/>
      <c r="H16" s="125"/>
      <c r="I16" s="131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9">
      <c r="A17" s="81"/>
      <c r="B17" s="66"/>
      <c r="C17" s="65"/>
      <c r="D17" s="35"/>
      <c r="E17" s="79"/>
      <c r="F17" s="79"/>
      <c r="G17" s="35"/>
      <c r="H17" s="34"/>
      <c r="I17" s="34"/>
    </row>
    <row r="19" spans="1:9" ht="15.75">
      <c r="C19" s="91" t="s">
        <v>35</v>
      </c>
      <c r="D19" s="92"/>
      <c r="E19" s="140" t="s">
        <v>36</v>
      </c>
      <c r="F19" s="140"/>
      <c r="G19" s="140"/>
      <c r="H19" s="83"/>
      <c r="I19" s="85"/>
    </row>
    <row r="20" spans="1:9" ht="15.75">
      <c r="C20" s="93"/>
      <c r="D20" s="92"/>
      <c r="E20" s="93"/>
      <c r="F20" s="84"/>
      <c r="G20" s="83"/>
      <c r="H20" s="83"/>
      <c r="I20" s="85"/>
    </row>
    <row r="21" spans="1:9" ht="15.75">
      <c r="C21" s="93" t="s">
        <v>37</v>
      </c>
      <c r="D21" s="92"/>
      <c r="E21" s="141" t="s">
        <v>38</v>
      </c>
      <c r="F21" s="141"/>
      <c r="G21" s="141"/>
      <c r="H21" s="86"/>
      <c r="I21" s="85"/>
    </row>
  </sheetData>
  <sortState ref="A12:IS15">
    <sortCondition ref="A12"/>
  </sortState>
  <mergeCells count="23">
    <mergeCell ref="S9:S11"/>
    <mergeCell ref="T9:T11"/>
    <mergeCell ref="E19:G19"/>
    <mergeCell ref="E21:G21"/>
    <mergeCell ref="G9:G11"/>
    <mergeCell ref="H9:J10"/>
    <mergeCell ref="K9:M10"/>
    <mergeCell ref="N9:P10"/>
    <mergeCell ref="Q9:Q11"/>
    <mergeCell ref="R9:R11"/>
    <mergeCell ref="F9:F11"/>
    <mergeCell ref="A9:A11"/>
    <mergeCell ref="B9:B11"/>
    <mergeCell ref="C9:C11"/>
    <mergeCell ref="D9:D11"/>
    <mergeCell ref="E9:E11"/>
    <mergeCell ref="A8:G8"/>
    <mergeCell ref="A3:H3"/>
    <mergeCell ref="A4:H4"/>
    <mergeCell ref="A5:I5"/>
    <mergeCell ref="A6:I6"/>
    <mergeCell ref="C7:J7"/>
    <mergeCell ref="I8:J8"/>
  </mergeCells>
  <pageMargins left="0.31496062992125984" right="0.19685039370078741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4"/>
  <sheetViews>
    <sheetView zoomScale="90" zoomScaleNormal="90" workbookViewId="0">
      <pane ySplit="13" topLeftCell="A14" activePane="bottomLeft" state="frozen"/>
      <selection pane="bottomLeft" activeCell="O17" sqref="O17"/>
    </sheetView>
  </sheetViews>
  <sheetFormatPr defaultRowHeight="12.75"/>
  <cols>
    <col min="1" max="1" width="4.140625" customWidth="1"/>
    <col min="2" max="2" width="4.85546875" customWidth="1"/>
    <col min="3" max="3" width="17" customWidth="1"/>
    <col min="4" max="4" width="4.42578125" customWidth="1"/>
    <col min="5" max="5" width="21" customWidth="1"/>
    <col min="6" max="6" width="13" customWidth="1"/>
    <col min="7" max="7" width="20.28515625" customWidth="1"/>
    <col min="8" max="8" width="7.140625" customWidth="1"/>
    <col min="9" max="9" width="7.7109375" customWidth="1"/>
    <col min="10" max="10" width="5.7109375" customWidth="1"/>
    <col min="11" max="11" width="7" customWidth="1"/>
    <col min="12" max="12" width="7.7109375" customWidth="1"/>
    <col min="13" max="13" width="5.7109375" customWidth="1"/>
    <col min="14" max="14" width="7" customWidth="1"/>
    <col min="15" max="15" width="7.7109375" customWidth="1"/>
    <col min="16" max="17" width="5.7109375" customWidth="1"/>
    <col min="18" max="18" width="6.28515625" customWidth="1"/>
    <col min="19" max="19" width="6.7109375" customWidth="1"/>
    <col min="20" max="20" width="4.7109375" customWidth="1"/>
  </cols>
  <sheetData>
    <row r="1" spans="1:252" ht="42" hidden="1">
      <c r="A1" s="8"/>
      <c r="B1" s="8"/>
      <c r="C1" s="8"/>
      <c r="D1" s="8"/>
      <c r="E1" s="8"/>
      <c r="F1" s="8"/>
      <c r="G1" s="8"/>
      <c r="H1" s="8"/>
      <c r="I1" s="29"/>
    </row>
    <row r="2" spans="1:252" ht="18" hidden="1" customHeight="1">
      <c r="A2" s="160" t="s">
        <v>40</v>
      </c>
      <c r="B2" s="160"/>
      <c r="C2" s="160"/>
      <c r="D2" s="160"/>
      <c r="E2" s="160"/>
      <c r="F2" s="160"/>
      <c r="G2" s="160"/>
      <c r="H2" s="160"/>
      <c r="I2" s="160"/>
    </row>
    <row r="3" spans="1:252" ht="14.25" hidden="1">
      <c r="A3" s="156" t="s">
        <v>58</v>
      </c>
      <c r="B3" s="156"/>
      <c r="C3" s="156"/>
      <c r="D3" s="156"/>
      <c r="E3" s="156"/>
      <c r="F3" s="156"/>
      <c r="G3" s="156"/>
      <c r="H3" s="156"/>
      <c r="I3" s="156"/>
    </row>
    <row r="4" spans="1:252" ht="24.95" customHeight="1">
      <c r="A4" s="8"/>
      <c r="B4" s="8"/>
      <c r="C4" s="2"/>
      <c r="D4" s="9"/>
      <c r="F4" s="2"/>
      <c r="G4" s="2"/>
    </row>
    <row r="5" spans="1:252" s="7" customFormat="1" ht="30" customHeight="1">
      <c r="A5" s="135" t="s">
        <v>68</v>
      </c>
      <c r="B5" s="135"/>
      <c r="C5" s="135"/>
      <c r="D5" s="135"/>
      <c r="E5" s="135"/>
      <c r="F5" s="135"/>
      <c r="G5" s="135"/>
      <c r="H5" s="135"/>
      <c r="I5" s="12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>
      <c r="A6" s="156" t="s">
        <v>167</v>
      </c>
      <c r="B6" s="136"/>
      <c r="C6" s="136"/>
      <c r="D6" s="136"/>
      <c r="E6" s="136"/>
      <c r="F6" s="136"/>
      <c r="G6" s="136"/>
    </row>
    <row r="7" spans="1:252" ht="15">
      <c r="A7" s="155" t="s">
        <v>12</v>
      </c>
      <c r="B7" s="155"/>
      <c r="C7" s="155"/>
      <c r="D7" s="155"/>
      <c r="E7" s="155"/>
      <c r="F7" s="155"/>
      <c r="G7" s="155"/>
      <c r="H7" s="155"/>
      <c r="I7" s="155"/>
    </row>
    <row r="8" spans="1:252" s="7" customFormat="1" ht="15.95" customHeight="1">
      <c r="A8" s="137" t="s">
        <v>154</v>
      </c>
      <c r="B8" s="137"/>
      <c r="C8" s="137"/>
      <c r="D8" s="137"/>
      <c r="E8" s="137"/>
      <c r="F8" s="137"/>
      <c r="G8" s="137"/>
      <c r="H8" s="137"/>
      <c r="I8" s="12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31" customFormat="1" ht="15.95" customHeight="1">
      <c r="A9" s="43"/>
      <c r="B9" s="43"/>
      <c r="C9" s="156" t="s">
        <v>162</v>
      </c>
      <c r="D9" s="156"/>
      <c r="E9" s="156"/>
      <c r="F9" s="156"/>
      <c r="G9" s="156"/>
      <c r="H9" s="156"/>
      <c r="I9" s="156"/>
      <c r="J9" s="156"/>
    </row>
    <row r="10" spans="1:252">
      <c r="A10" s="161" t="s">
        <v>166</v>
      </c>
      <c r="B10" s="161"/>
      <c r="C10" s="161"/>
      <c r="D10" s="161"/>
      <c r="E10" s="161"/>
      <c r="F10" s="162"/>
      <c r="G10" s="162"/>
      <c r="H10" s="80"/>
      <c r="I10" s="80"/>
      <c r="Q10" s="80" t="s">
        <v>70</v>
      </c>
    </row>
    <row r="11" spans="1:252" ht="21" customHeight="1">
      <c r="A11" s="151" t="s">
        <v>13</v>
      </c>
      <c r="B11" s="151" t="s">
        <v>1</v>
      </c>
      <c r="C11" s="152" t="s">
        <v>14</v>
      </c>
      <c r="D11" s="151" t="s">
        <v>3</v>
      </c>
      <c r="E11" s="152" t="s">
        <v>39</v>
      </c>
      <c r="F11" s="152" t="s">
        <v>5</v>
      </c>
      <c r="G11" s="158" t="s">
        <v>6</v>
      </c>
      <c r="H11" s="148" t="s">
        <v>59</v>
      </c>
      <c r="I11" s="148"/>
      <c r="J11" s="148"/>
      <c r="K11" s="149" t="s">
        <v>61</v>
      </c>
      <c r="L11" s="149"/>
      <c r="M11" s="149"/>
      <c r="N11" s="149" t="s">
        <v>62</v>
      </c>
      <c r="O11" s="149"/>
      <c r="P11" s="149"/>
      <c r="Q11" s="142" t="s">
        <v>63</v>
      </c>
      <c r="R11" s="142" t="s">
        <v>64</v>
      </c>
      <c r="S11" s="142" t="s">
        <v>65</v>
      </c>
      <c r="T11" s="142" t="s">
        <v>66</v>
      </c>
    </row>
    <row r="12" spans="1:252" ht="21" customHeight="1">
      <c r="A12" s="151"/>
      <c r="B12" s="151" t="s">
        <v>1</v>
      </c>
      <c r="C12" s="152"/>
      <c r="D12" s="151"/>
      <c r="E12" s="152"/>
      <c r="F12" s="152"/>
      <c r="G12" s="158"/>
      <c r="H12" s="148"/>
      <c r="I12" s="148"/>
      <c r="J12" s="148"/>
      <c r="K12" s="149"/>
      <c r="L12" s="149"/>
      <c r="M12" s="149"/>
      <c r="N12" s="149"/>
      <c r="O12" s="149"/>
      <c r="P12" s="149"/>
      <c r="Q12" s="143"/>
      <c r="R12" s="143"/>
      <c r="S12" s="143"/>
      <c r="T12" s="143"/>
    </row>
    <row r="13" spans="1:252" ht="21" customHeight="1">
      <c r="A13" s="159"/>
      <c r="B13" s="159"/>
      <c r="C13" s="157"/>
      <c r="D13" s="159"/>
      <c r="E13" s="157"/>
      <c r="F13" s="157"/>
      <c r="G13" s="157"/>
      <c r="H13" s="118" t="s">
        <v>16</v>
      </c>
      <c r="I13" s="118" t="s">
        <v>60</v>
      </c>
      <c r="J13" s="119" t="s">
        <v>13</v>
      </c>
      <c r="K13" s="118" t="s">
        <v>16</v>
      </c>
      <c r="L13" s="118" t="s">
        <v>60</v>
      </c>
      <c r="M13" s="119" t="s">
        <v>13</v>
      </c>
      <c r="N13" s="118" t="s">
        <v>16</v>
      </c>
      <c r="O13" s="118" t="s">
        <v>60</v>
      </c>
      <c r="P13" s="120" t="s">
        <v>13</v>
      </c>
      <c r="Q13" s="143"/>
      <c r="R13" s="143"/>
      <c r="S13" s="143"/>
      <c r="T13" s="143"/>
    </row>
    <row r="14" spans="1:252" ht="21" customHeight="1">
      <c r="A14" s="37">
        <v>1</v>
      </c>
      <c r="B14" s="37">
        <v>58</v>
      </c>
      <c r="C14" s="38" t="s">
        <v>142</v>
      </c>
      <c r="D14" s="39" t="s">
        <v>8</v>
      </c>
      <c r="E14" s="127" t="s">
        <v>148</v>
      </c>
      <c r="F14" s="70" t="s">
        <v>145</v>
      </c>
      <c r="G14" s="40" t="s">
        <v>152</v>
      </c>
      <c r="H14" s="133">
        <v>148</v>
      </c>
      <c r="I14" s="97">
        <f t="shared" ref="I14:I28" si="0">H14/230*100</f>
        <v>64.347826086956516</v>
      </c>
      <c r="J14" s="64">
        <v>2</v>
      </c>
      <c r="K14" s="133">
        <v>152</v>
      </c>
      <c r="L14" s="97">
        <f t="shared" ref="L14:L28" si="1">K14/230*100</f>
        <v>66.086956521739125</v>
      </c>
      <c r="M14" s="64">
        <v>1</v>
      </c>
      <c r="N14" s="133">
        <v>144</v>
      </c>
      <c r="O14" s="97">
        <f t="shared" ref="O14:O28" si="2">N14/230*100</f>
        <v>62.608695652173921</v>
      </c>
      <c r="P14" s="64">
        <v>1</v>
      </c>
      <c r="Q14" s="36"/>
      <c r="R14" s="133">
        <f t="shared" ref="R14:R28" si="3">H14+K14+N14</f>
        <v>444</v>
      </c>
      <c r="S14" s="126">
        <f t="shared" ref="S14:S28" si="4">SUM(I14+L14+O14)/3</f>
        <v>64.347826086956516</v>
      </c>
      <c r="T14" s="36"/>
    </row>
    <row r="15" spans="1:252" s="75" customFormat="1" ht="21" customHeight="1">
      <c r="A15" s="37">
        <v>2</v>
      </c>
      <c r="B15" s="37">
        <v>61</v>
      </c>
      <c r="C15" s="38" t="s">
        <v>144</v>
      </c>
      <c r="D15" s="39" t="s">
        <v>8</v>
      </c>
      <c r="E15" s="67" t="s">
        <v>149</v>
      </c>
      <c r="F15" s="70" t="s">
        <v>151</v>
      </c>
      <c r="G15" s="40" t="s">
        <v>152</v>
      </c>
      <c r="H15" s="133">
        <v>148</v>
      </c>
      <c r="I15" s="97">
        <f t="shared" si="0"/>
        <v>64.347826086956516</v>
      </c>
      <c r="J15" s="64">
        <v>3</v>
      </c>
      <c r="K15" s="133">
        <v>147</v>
      </c>
      <c r="L15" s="97">
        <f t="shared" si="1"/>
        <v>63.913043478260867</v>
      </c>
      <c r="M15" s="64">
        <v>2</v>
      </c>
      <c r="N15" s="133">
        <v>140</v>
      </c>
      <c r="O15" s="97">
        <f t="shared" si="2"/>
        <v>60.869565217391312</v>
      </c>
      <c r="P15" s="64">
        <v>4</v>
      </c>
      <c r="Q15" s="36"/>
      <c r="R15" s="133">
        <f t="shared" si="3"/>
        <v>435</v>
      </c>
      <c r="S15" s="126">
        <f t="shared" si="4"/>
        <v>63.043478260869563</v>
      </c>
      <c r="T15" s="36"/>
    </row>
    <row r="16" spans="1:252" ht="21" customHeight="1">
      <c r="A16" s="37">
        <v>3</v>
      </c>
      <c r="B16" s="37">
        <v>62</v>
      </c>
      <c r="C16" s="38" t="s">
        <v>144</v>
      </c>
      <c r="D16" s="39" t="s">
        <v>8</v>
      </c>
      <c r="E16" s="129" t="s">
        <v>150</v>
      </c>
      <c r="F16" s="70" t="s">
        <v>151</v>
      </c>
      <c r="G16" s="40" t="s">
        <v>152</v>
      </c>
      <c r="H16" s="133">
        <v>150</v>
      </c>
      <c r="I16" s="97">
        <f t="shared" si="0"/>
        <v>65.217391304347828</v>
      </c>
      <c r="J16" s="64">
        <v>1</v>
      </c>
      <c r="K16" s="133">
        <v>142.5</v>
      </c>
      <c r="L16" s="97">
        <f t="shared" si="1"/>
        <v>61.95652173913043</v>
      </c>
      <c r="M16" s="64">
        <v>4</v>
      </c>
      <c r="N16" s="133">
        <v>139</v>
      </c>
      <c r="O16" s="97">
        <f t="shared" si="2"/>
        <v>60.434782608695649</v>
      </c>
      <c r="P16" s="64">
        <v>5</v>
      </c>
      <c r="Q16" s="36"/>
      <c r="R16" s="133">
        <f t="shared" si="3"/>
        <v>431.5</v>
      </c>
      <c r="S16" s="126">
        <f t="shared" si="4"/>
        <v>62.536231884057969</v>
      </c>
      <c r="T16" s="36"/>
    </row>
    <row r="17" spans="1:20" ht="21" customHeight="1">
      <c r="A17" s="37">
        <v>4</v>
      </c>
      <c r="B17" s="37">
        <v>2</v>
      </c>
      <c r="C17" s="38" t="s">
        <v>72</v>
      </c>
      <c r="D17" s="39" t="s">
        <v>8</v>
      </c>
      <c r="E17" s="72" t="s">
        <v>80</v>
      </c>
      <c r="F17" s="47"/>
      <c r="G17" s="48" t="s">
        <v>26</v>
      </c>
      <c r="H17" s="133">
        <v>146</v>
      </c>
      <c r="I17" s="97">
        <f t="shared" si="0"/>
        <v>63.478260869565219</v>
      </c>
      <c r="J17" s="64">
        <v>5</v>
      </c>
      <c r="K17" s="133">
        <v>147</v>
      </c>
      <c r="L17" s="97">
        <f t="shared" si="1"/>
        <v>63.913043478260867</v>
      </c>
      <c r="M17" s="64">
        <v>3</v>
      </c>
      <c r="N17" s="133">
        <v>136</v>
      </c>
      <c r="O17" s="97">
        <f t="shared" si="2"/>
        <v>59.130434782608695</v>
      </c>
      <c r="P17" s="64">
        <v>7</v>
      </c>
      <c r="Q17" s="36"/>
      <c r="R17" s="133">
        <f t="shared" si="3"/>
        <v>429</v>
      </c>
      <c r="S17" s="126">
        <f t="shared" si="4"/>
        <v>62.173913043478258</v>
      </c>
      <c r="T17" s="36"/>
    </row>
    <row r="18" spans="1:20" ht="21" customHeight="1">
      <c r="A18" s="37">
        <v>5</v>
      </c>
      <c r="B18" s="37">
        <v>43</v>
      </c>
      <c r="C18" s="38" t="s">
        <v>32</v>
      </c>
      <c r="D18" s="39" t="s">
        <v>8</v>
      </c>
      <c r="E18" s="73" t="s">
        <v>140</v>
      </c>
      <c r="F18" s="70"/>
      <c r="G18" s="40" t="s">
        <v>53</v>
      </c>
      <c r="H18" s="133">
        <v>147</v>
      </c>
      <c r="I18" s="97">
        <f t="shared" si="0"/>
        <v>63.913043478260867</v>
      </c>
      <c r="J18" s="64">
        <v>4</v>
      </c>
      <c r="K18" s="133">
        <v>141.5</v>
      </c>
      <c r="L18" s="97">
        <f t="shared" si="1"/>
        <v>61.521739130434781</v>
      </c>
      <c r="M18" s="64">
        <v>5</v>
      </c>
      <c r="N18" s="133">
        <v>135</v>
      </c>
      <c r="O18" s="97">
        <f t="shared" si="2"/>
        <v>58.695652173913047</v>
      </c>
      <c r="P18" s="64">
        <v>9</v>
      </c>
      <c r="Q18" s="36"/>
      <c r="R18" s="133">
        <f t="shared" si="3"/>
        <v>423.5</v>
      </c>
      <c r="S18" s="126">
        <f t="shared" si="4"/>
        <v>61.376811594202898</v>
      </c>
      <c r="T18" s="36"/>
    </row>
    <row r="19" spans="1:20" ht="21" customHeight="1">
      <c r="A19" s="37">
        <v>6</v>
      </c>
      <c r="B19" s="37">
        <v>51</v>
      </c>
      <c r="C19" s="38" t="s">
        <v>132</v>
      </c>
      <c r="D19" s="39" t="s">
        <v>8</v>
      </c>
      <c r="E19" s="73" t="s">
        <v>57</v>
      </c>
      <c r="F19" s="70" t="s">
        <v>27</v>
      </c>
      <c r="G19" s="40" t="s">
        <v>53</v>
      </c>
      <c r="H19" s="133">
        <v>141</v>
      </c>
      <c r="I19" s="97">
        <f t="shared" si="0"/>
        <v>61.304347826086961</v>
      </c>
      <c r="J19" s="64">
        <v>8</v>
      </c>
      <c r="K19" s="133">
        <v>138</v>
      </c>
      <c r="L19" s="97">
        <f t="shared" si="1"/>
        <v>60</v>
      </c>
      <c r="M19" s="64">
        <v>8</v>
      </c>
      <c r="N19" s="133">
        <v>144</v>
      </c>
      <c r="O19" s="97">
        <f t="shared" si="2"/>
        <v>62.608695652173921</v>
      </c>
      <c r="P19" s="64">
        <v>2</v>
      </c>
      <c r="Q19" s="36"/>
      <c r="R19" s="133">
        <f t="shared" si="3"/>
        <v>423</v>
      </c>
      <c r="S19" s="126">
        <f t="shared" si="4"/>
        <v>61.304347826086961</v>
      </c>
      <c r="T19" s="36"/>
    </row>
    <row r="20" spans="1:20" ht="21" customHeight="1">
      <c r="A20" s="37">
        <v>7</v>
      </c>
      <c r="B20" s="37">
        <v>44</v>
      </c>
      <c r="C20" s="38" t="s">
        <v>32</v>
      </c>
      <c r="D20" s="39" t="s">
        <v>8</v>
      </c>
      <c r="E20" s="73" t="s">
        <v>57</v>
      </c>
      <c r="F20" s="70" t="s">
        <v>27</v>
      </c>
      <c r="G20" s="40" t="s">
        <v>53</v>
      </c>
      <c r="H20" s="133">
        <v>143</v>
      </c>
      <c r="I20" s="97">
        <f t="shared" si="0"/>
        <v>62.173913043478258</v>
      </c>
      <c r="J20" s="64">
        <v>7</v>
      </c>
      <c r="K20" s="133">
        <v>141</v>
      </c>
      <c r="L20" s="97">
        <f t="shared" si="1"/>
        <v>61.304347826086961</v>
      </c>
      <c r="M20" s="64">
        <v>6</v>
      </c>
      <c r="N20" s="133">
        <v>137</v>
      </c>
      <c r="O20" s="97">
        <f t="shared" si="2"/>
        <v>59.565217391304351</v>
      </c>
      <c r="P20" s="64">
        <v>6</v>
      </c>
      <c r="Q20" s="36"/>
      <c r="R20" s="133">
        <f t="shared" si="3"/>
        <v>421</v>
      </c>
      <c r="S20" s="126">
        <f t="shared" si="4"/>
        <v>61.014492753623188</v>
      </c>
      <c r="T20" s="36"/>
    </row>
    <row r="21" spans="1:20" ht="21" customHeight="1">
      <c r="A21" s="37">
        <v>8</v>
      </c>
      <c r="B21" s="37">
        <v>60</v>
      </c>
      <c r="C21" s="38" t="s">
        <v>143</v>
      </c>
      <c r="D21" s="39" t="s">
        <v>8</v>
      </c>
      <c r="E21" s="129" t="s">
        <v>150</v>
      </c>
      <c r="F21" s="70" t="s">
        <v>151</v>
      </c>
      <c r="G21" s="40" t="s">
        <v>152</v>
      </c>
      <c r="H21" s="133">
        <v>145</v>
      </c>
      <c r="I21" s="97">
        <f t="shared" si="0"/>
        <v>63.04347826086957</v>
      </c>
      <c r="J21" s="64">
        <v>6</v>
      </c>
      <c r="K21" s="133">
        <v>139</v>
      </c>
      <c r="L21" s="97">
        <f t="shared" si="1"/>
        <v>60.434782608695649</v>
      </c>
      <c r="M21" s="64">
        <v>7</v>
      </c>
      <c r="N21" s="133">
        <v>134</v>
      </c>
      <c r="O21" s="97">
        <f t="shared" si="2"/>
        <v>58.260869565217391</v>
      </c>
      <c r="P21" s="64">
        <v>10</v>
      </c>
      <c r="Q21" s="36"/>
      <c r="R21" s="133">
        <f t="shared" si="3"/>
        <v>418</v>
      </c>
      <c r="S21" s="126">
        <f t="shared" si="4"/>
        <v>60.579710144927539</v>
      </c>
      <c r="T21" s="36"/>
    </row>
    <row r="22" spans="1:20" ht="21" customHeight="1">
      <c r="A22" s="37">
        <v>9</v>
      </c>
      <c r="B22" s="37">
        <v>57</v>
      </c>
      <c r="C22" s="38" t="s">
        <v>142</v>
      </c>
      <c r="D22" s="39" t="s">
        <v>8</v>
      </c>
      <c r="E22" s="127" t="s">
        <v>146</v>
      </c>
      <c r="F22" s="70" t="s">
        <v>151</v>
      </c>
      <c r="G22" s="40" t="s">
        <v>152</v>
      </c>
      <c r="H22" s="133">
        <v>139</v>
      </c>
      <c r="I22" s="97">
        <f t="shared" si="0"/>
        <v>60.434782608695649</v>
      </c>
      <c r="J22" s="64">
        <v>10</v>
      </c>
      <c r="K22" s="133">
        <v>131</v>
      </c>
      <c r="L22" s="97">
        <f t="shared" si="1"/>
        <v>56.956521739130437</v>
      </c>
      <c r="M22" s="64">
        <v>11</v>
      </c>
      <c r="N22" s="133">
        <v>143</v>
      </c>
      <c r="O22" s="97">
        <f t="shared" si="2"/>
        <v>62.173913043478258</v>
      </c>
      <c r="P22" s="64">
        <v>3</v>
      </c>
      <c r="Q22" s="36"/>
      <c r="R22" s="133">
        <f t="shared" si="3"/>
        <v>413</v>
      </c>
      <c r="S22" s="126">
        <f t="shared" si="4"/>
        <v>59.855072463768117</v>
      </c>
      <c r="T22" s="36"/>
    </row>
    <row r="23" spans="1:20" ht="21" customHeight="1">
      <c r="A23" s="37">
        <v>10</v>
      </c>
      <c r="B23" s="37">
        <v>52</v>
      </c>
      <c r="C23" s="38" t="s">
        <v>132</v>
      </c>
      <c r="D23" s="39" t="s">
        <v>8</v>
      </c>
      <c r="E23" s="72" t="s">
        <v>134</v>
      </c>
      <c r="F23" s="70"/>
      <c r="G23" s="40" t="s">
        <v>53</v>
      </c>
      <c r="H23" s="133">
        <v>140</v>
      </c>
      <c r="I23" s="97">
        <f t="shared" si="0"/>
        <v>60.869565217391312</v>
      </c>
      <c r="J23" s="64">
        <v>9</v>
      </c>
      <c r="K23" s="133">
        <v>136</v>
      </c>
      <c r="L23" s="97">
        <f t="shared" si="1"/>
        <v>59.130434782608695</v>
      </c>
      <c r="M23" s="64">
        <v>9</v>
      </c>
      <c r="N23" s="133">
        <v>129</v>
      </c>
      <c r="O23" s="97">
        <f t="shared" si="2"/>
        <v>56.086956521739125</v>
      </c>
      <c r="P23" s="64">
        <v>14</v>
      </c>
      <c r="Q23" s="36"/>
      <c r="R23" s="133">
        <f t="shared" si="3"/>
        <v>405</v>
      </c>
      <c r="S23" s="126">
        <f t="shared" si="4"/>
        <v>58.695652173913039</v>
      </c>
      <c r="T23" s="36"/>
    </row>
    <row r="24" spans="1:20" ht="21" customHeight="1">
      <c r="A24" s="37">
        <v>11</v>
      </c>
      <c r="B24" s="37">
        <v>59</v>
      </c>
      <c r="C24" s="38" t="s">
        <v>143</v>
      </c>
      <c r="D24" s="39" t="s">
        <v>8</v>
      </c>
      <c r="E24" s="67" t="s">
        <v>149</v>
      </c>
      <c r="F24" s="70" t="s">
        <v>151</v>
      </c>
      <c r="G24" s="40" t="s">
        <v>152</v>
      </c>
      <c r="H24" s="133">
        <v>137</v>
      </c>
      <c r="I24" s="97">
        <f t="shared" si="0"/>
        <v>59.565217391304351</v>
      </c>
      <c r="J24" s="64">
        <v>11</v>
      </c>
      <c r="K24" s="133">
        <v>130</v>
      </c>
      <c r="L24" s="97">
        <f t="shared" si="1"/>
        <v>56.521739130434781</v>
      </c>
      <c r="M24" s="64">
        <v>12</v>
      </c>
      <c r="N24" s="133">
        <v>133</v>
      </c>
      <c r="O24" s="97">
        <f t="shared" si="2"/>
        <v>57.826086956521735</v>
      </c>
      <c r="P24" s="64">
        <v>11</v>
      </c>
      <c r="Q24" s="36"/>
      <c r="R24" s="133">
        <f t="shared" si="3"/>
        <v>400</v>
      </c>
      <c r="S24" s="126">
        <f t="shared" si="4"/>
        <v>57.971014492753625</v>
      </c>
      <c r="T24" s="36"/>
    </row>
    <row r="25" spans="1:20" ht="21" customHeight="1">
      <c r="A25" s="37">
        <v>12</v>
      </c>
      <c r="B25" s="37">
        <v>45</v>
      </c>
      <c r="C25" s="38" t="s">
        <v>51</v>
      </c>
      <c r="D25" s="39" t="s">
        <v>8</v>
      </c>
      <c r="E25" s="73" t="s">
        <v>139</v>
      </c>
      <c r="F25" s="70" t="s">
        <v>27</v>
      </c>
      <c r="G25" s="40" t="s">
        <v>53</v>
      </c>
      <c r="H25" s="133">
        <v>128</v>
      </c>
      <c r="I25" s="97">
        <f t="shared" si="0"/>
        <v>55.652173913043477</v>
      </c>
      <c r="J25" s="64">
        <v>15</v>
      </c>
      <c r="K25" s="133">
        <v>133.5</v>
      </c>
      <c r="L25" s="97">
        <f t="shared" si="1"/>
        <v>58.043478260869563</v>
      </c>
      <c r="M25" s="64">
        <v>10</v>
      </c>
      <c r="N25" s="133">
        <v>131</v>
      </c>
      <c r="O25" s="97">
        <f t="shared" si="2"/>
        <v>56.956521739130437</v>
      </c>
      <c r="P25" s="64">
        <v>13</v>
      </c>
      <c r="Q25" s="36"/>
      <c r="R25" s="133">
        <f t="shared" si="3"/>
        <v>392.5</v>
      </c>
      <c r="S25" s="126">
        <f t="shared" si="4"/>
        <v>56.884057971014492</v>
      </c>
      <c r="T25" s="36"/>
    </row>
    <row r="26" spans="1:20" ht="21" customHeight="1">
      <c r="A26" s="37">
        <v>13</v>
      </c>
      <c r="B26" s="37">
        <v>41</v>
      </c>
      <c r="C26" s="38" t="s">
        <v>31</v>
      </c>
      <c r="D26" s="40" t="s">
        <v>8</v>
      </c>
      <c r="E26" s="73" t="s">
        <v>138</v>
      </c>
      <c r="F26" s="47"/>
      <c r="G26" s="40" t="s">
        <v>53</v>
      </c>
      <c r="H26" s="133">
        <v>129</v>
      </c>
      <c r="I26" s="97">
        <f t="shared" si="0"/>
        <v>56.086956521739125</v>
      </c>
      <c r="J26" s="64">
        <v>14</v>
      </c>
      <c r="K26" s="133">
        <v>125</v>
      </c>
      <c r="L26" s="97">
        <f t="shared" si="1"/>
        <v>54.347826086956516</v>
      </c>
      <c r="M26" s="64">
        <v>14</v>
      </c>
      <c r="N26" s="133">
        <v>136</v>
      </c>
      <c r="O26" s="97">
        <f t="shared" si="2"/>
        <v>59.130434782608695</v>
      </c>
      <c r="P26" s="64">
        <v>8</v>
      </c>
      <c r="Q26" s="36"/>
      <c r="R26" s="133">
        <f t="shared" si="3"/>
        <v>390</v>
      </c>
      <c r="S26" s="126">
        <f t="shared" si="4"/>
        <v>56.521739130434781</v>
      </c>
      <c r="T26" s="36"/>
    </row>
    <row r="27" spans="1:20" ht="21" customHeight="1">
      <c r="A27" s="37">
        <v>14</v>
      </c>
      <c r="B27" s="37">
        <v>46</v>
      </c>
      <c r="C27" s="38" t="s">
        <v>34</v>
      </c>
      <c r="D27" s="39" t="s">
        <v>8</v>
      </c>
      <c r="E27" s="73" t="s">
        <v>141</v>
      </c>
      <c r="F27" s="70"/>
      <c r="G27" s="40" t="s">
        <v>53</v>
      </c>
      <c r="H27" s="133">
        <v>134</v>
      </c>
      <c r="I27" s="97">
        <f t="shared" si="0"/>
        <v>58.260869565217391</v>
      </c>
      <c r="J27" s="64">
        <v>13</v>
      </c>
      <c r="K27" s="133">
        <v>127</v>
      </c>
      <c r="L27" s="97">
        <f t="shared" si="1"/>
        <v>55.217391304347828</v>
      </c>
      <c r="M27" s="64">
        <v>13</v>
      </c>
      <c r="N27" s="133">
        <v>129</v>
      </c>
      <c r="O27" s="97">
        <f t="shared" si="2"/>
        <v>56.086956521739125</v>
      </c>
      <c r="P27" s="64">
        <v>15</v>
      </c>
      <c r="Q27" s="36"/>
      <c r="R27" s="133">
        <f t="shared" si="3"/>
        <v>390</v>
      </c>
      <c r="S27" s="126">
        <f t="shared" si="4"/>
        <v>56.521739130434781</v>
      </c>
      <c r="T27" s="36"/>
    </row>
    <row r="28" spans="1:20" ht="21" customHeight="1">
      <c r="A28" s="37">
        <v>15</v>
      </c>
      <c r="B28" s="37">
        <v>42</v>
      </c>
      <c r="C28" s="38" t="s">
        <v>31</v>
      </c>
      <c r="D28" s="39" t="s">
        <v>8</v>
      </c>
      <c r="E28" s="73" t="s">
        <v>139</v>
      </c>
      <c r="F28" s="70" t="s">
        <v>27</v>
      </c>
      <c r="G28" s="40" t="s">
        <v>53</v>
      </c>
      <c r="H28" s="133">
        <v>135</v>
      </c>
      <c r="I28" s="97">
        <f t="shared" si="0"/>
        <v>58.695652173913047</v>
      </c>
      <c r="J28" s="64">
        <v>12</v>
      </c>
      <c r="K28" s="133">
        <v>116</v>
      </c>
      <c r="L28" s="97">
        <f t="shared" si="1"/>
        <v>50.434782608695649</v>
      </c>
      <c r="M28" s="64">
        <v>15</v>
      </c>
      <c r="N28" s="133">
        <v>133</v>
      </c>
      <c r="O28" s="97">
        <f t="shared" si="2"/>
        <v>57.826086956521735</v>
      </c>
      <c r="P28" s="64">
        <v>12</v>
      </c>
      <c r="Q28" s="36"/>
      <c r="R28" s="133">
        <f t="shared" si="3"/>
        <v>384</v>
      </c>
      <c r="S28" s="126">
        <f t="shared" si="4"/>
        <v>55.652173913043477</v>
      </c>
      <c r="T28" s="36"/>
    </row>
    <row r="29" spans="1:20" ht="21" customHeight="1">
      <c r="A29" s="37">
        <v>16</v>
      </c>
      <c r="B29" s="37">
        <v>1</v>
      </c>
      <c r="C29" s="38" t="s">
        <v>72</v>
      </c>
      <c r="D29" s="39" t="s">
        <v>8</v>
      </c>
      <c r="E29" s="73" t="s">
        <v>137</v>
      </c>
      <c r="F29" s="47" t="s">
        <v>33</v>
      </c>
      <c r="G29" s="48" t="s">
        <v>26</v>
      </c>
      <c r="H29" s="133" t="s">
        <v>165</v>
      </c>
      <c r="I29" s="97"/>
      <c r="J29" s="64"/>
      <c r="K29" s="133"/>
      <c r="L29" s="97"/>
      <c r="M29" s="64"/>
      <c r="N29" s="133"/>
      <c r="O29" s="97"/>
      <c r="P29" s="64"/>
      <c r="Q29" s="36"/>
      <c r="R29" s="36"/>
      <c r="S29" s="126"/>
      <c r="T29" s="36"/>
    </row>
    <row r="30" spans="1:20" ht="21" customHeight="1">
      <c r="A30" s="81"/>
      <c r="H30" s="95"/>
      <c r="I30" s="96"/>
    </row>
    <row r="31" spans="1:20">
      <c r="A31" s="81"/>
      <c r="B31" s="66"/>
      <c r="C31" s="65"/>
      <c r="D31" s="35"/>
      <c r="E31" s="79"/>
      <c r="F31" s="79"/>
      <c r="G31" s="35"/>
      <c r="H31" s="34"/>
      <c r="I31" s="34"/>
    </row>
    <row r="32" spans="1:20" ht="15.75">
      <c r="A32" s="20"/>
      <c r="B32" s="20"/>
      <c r="C32" s="91" t="s">
        <v>35</v>
      </c>
      <c r="D32" s="92"/>
      <c r="H32" s="83"/>
      <c r="I32" s="93" t="s">
        <v>36</v>
      </c>
    </row>
    <row r="33" spans="1:9" ht="15.75">
      <c r="A33" s="20"/>
      <c r="B33" s="20"/>
      <c r="C33" s="93"/>
      <c r="D33" s="92"/>
      <c r="H33" s="83"/>
      <c r="I33" s="93"/>
    </row>
    <row r="34" spans="1:9" ht="15.75">
      <c r="A34" s="20"/>
      <c r="B34" s="20"/>
      <c r="C34" s="93" t="s">
        <v>37</v>
      </c>
      <c r="D34" s="92"/>
      <c r="H34" s="86"/>
      <c r="I34" s="94" t="s">
        <v>38</v>
      </c>
    </row>
  </sheetData>
  <autoFilter ref="A11:I29">
    <filterColumn colId="7" showButton="0"/>
  </autoFilter>
  <sortState ref="B14:S28">
    <sortCondition descending="1" ref="S14:S28"/>
  </sortState>
  <mergeCells count="22">
    <mergeCell ref="A11:A13"/>
    <mergeCell ref="B11:B13"/>
    <mergeCell ref="C11:C13"/>
    <mergeCell ref="D11:D13"/>
    <mergeCell ref="A2:I2"/>
    <mergeCell ref="A3:I3"/>
    <mergeCell ref="A7:I7"/>
    <mergeCell ref="A10:G10"/>
    <mergeCell ref="A5:H5"/>
    <mergeCell ref="A6:G6"/>
    <mergeCell ref="A8:H8"/>
    <mergeCell ref="T11:T13"/>
    <mergeCell ref="C9:J9"/>
    <mergeCell ref="K11:M12"/>
    <mergeCell ref="N11:P12"/>
    <mergeCell ref="Q11:Q13"/>
    <mergeCell ref="R11:R13"/>
    <mergeCell ref="S11:S13"/>
    <mergeCell ref="E11:E13"/>
    <mergeCell ref="F11:F13"/>
    <mergeCell ref="G11:G13"/>
    <mergeCell ref="H11:J12"/>
  </mergeCells>
  <pageMargins left="0.35433070866141736" right="0.23622047244094491" top="0.39370078740157483" bottom="0.39370078740157483" header="0.31496062992125984" footer="0.31496062992125984"/>
  <pageSetup paperSize="9" scale="8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25"/>
  <sheetViews>
    <sheetView zoomScale="90" zoomScaleNormal="90" workbookViewId="0">
      <pane ySplit="13" topLeftCell="A14" activePane="bottomLeft" state="frozen"/>
      <selection pane="bottomLeft" activeCell="P18" sqref="P18"/>
    </sheetView>
  </sheetViews>
  <sheetFormatPr defaultRowHeight="12.75"/>
  <cols>
    <col min="1" max="1" width="4.140625" customWidth="1"/>
    <col min="2" max="2" width="4.85546875" customWidth="1"/>
    <col min="3" max="3" width="17" customWidth="1"/>
    <col min="4" max="4" width="4.42578125" customWidth="1"/>
    <col min="5" max="5" width="21" customWidth="1"/>
    <col min="6" max="6" width="13" customWidth="1"/>
    <col min="7" max="7" width="20.28515625" customWidth="1"/>
    <col min="8" max="8" width="7.140625" customWidth="1"/>
    <col min="9" max="9" width="7.7109375" customWidth="1"/>
    <col min="10" max="10" width="5.7109375" customWidth="1"/>
    <col min="11" max="11" width="7" customWidth="1"/>
    <col min="12" max="12" width="7.7109375" customWidth="1"/>
    <col min="13" max="13" width="5.7109375" customWidth="1"/>
    <col min="14" max="14" width="7" customWidth="1"/>
    <col min="15" max="15" width="7.7109375" customWidth="1"/>
    <col min="16" max="17" width="5.7109375" customWidth="1"/>
    <col min="18" max="18" width="7.140625" customWidth="1"/>
    <col min="19" max="19" width="6.7109375" customWidth="1"/>
    <col min="20" max="20" width="4.7109375" customWidth="1"/>
  </cols>
  <sheetData>
    <row r="1" spans="1:252" ht="42" hidden="1">
      <c r="A1" s="8"/>
      <c r="B1" s="8"/>
      <c r="C1" s="8"/>
      <c r="D1" s="8"/>
      <c r="E1" s="8"/>
      <c r="F1" s="8"/>
      <c r="G1" s="8"/>
      <c r="H1" s="8"/>
      <c r="I1" s="29"/>
    </row>
    <row r="2" spans="1:252" ht="18" hidden="1" customHeight="1">
      <c r="A2" s="160" t="s">
        <v>40</v>
      </c>
      <c r="B2" s="160"/>
      <c r="C2" s="160"/>
      <c r="D2" s="160"/>
      <c r="E2" s="160"/>
      <c r="F2" s="160"/>
      <c r="G2" s="160"/>
      <c r="H2" s="160"/>
      <c r="I2" s="160"/>
    </row>
    <row r="3" spans="1:252" ht="14.25" hidden="1">
      <c r="A3" s="156" t="s">
        <v>58</v>
      </c>
      <c r="B3" s="156"/>
      <c r="C3" s="156"/>
      <c r="D3" s="156"/>
      <c r="E3" s="156"/>
      <c r="F3" s="156"/>
      <c r="G3" s="156"/>
      <c r="H3" s="156"/>
      <c r="I3" s="156"/>
    </row>
    <row r="4" spans="1:252" ht="24.95" customHeight="1">
      <c r="A4" s="8"/>
      <c r="B4" s="8"/>
      <c r="C4" s="2"/>
      <c r="D4" s="9"/>
      <c r="F4" s="2"/>
      <c r="G4" s="2"/>
    </row>
    <row r="5" spans="1:252" s="7" customFormat="1" ht="30" customHeight="1">
      <c r="A5" s="135" t="s">
        <v>68</v>
      </c>
      <c r="B5" s="135"/>
      <c r="C5" s="135"/>
      <c r="D5" s="135"/>
      <c r="E5" s="135"/>
      <c r="F5" s="135"/>
      <c r="G5" s="135"/>
      <c r="H5" s="135"/>
      <c r="I5" s="12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>
      <c r="A6" s="156" t="s">
        <v>167</v>
      </c>
      <c r="B6" s="136"/>
      <c r="C6" s="136"/>
      <c r="D6" s="136"/>
      <c r="E6" s="136"/>
      <c r="F6" s="136"/>
      <c r="G6" s="136"/>
    </row>
    <row r="7" spans="1:252" ht="15">
      <c r="A7" s="155" t="s">
        <v>12</v>
      </c>
      <c r="B7" s="155"/>
      <c r="C7" s="155"/>
      <c r="D7" s="155"/>
      <c r="E7" s="155"/>
      <c r="F7" s="155"/>
      <c r="G7" s="155"/>
      <c r="H7" s="155"/>
      <c r="I7" s="155"/>
    </row>
    <row r="8" spans="1:252" s="7" customFormat="1" ht="15.95" customHeight="1">
      <c r="A8" s="137" t="s">
        <v>168</v>
      </c>
      <c r="B8" s="137"/>
      <c r="C8" s="137"/>
      <c r="D8" s="137"/>
      <c r="E8" s="137"/>
      <c r="F8" s="137"/>
      <c r="G8" s="137"/>
      <c r="H8" s="137"/>
      <c r="I8" s="12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31" customFormat="1" ht="15.95" customHeight="1">
      <c r="A9" s="43"/>
      <c r="B9" s="43"/>
      <c r="C9" s="156" t="s">
        <v>162</v>
      </c>
      <c r="D9" s="156"/>
      <c r="E9" s="156"/>
      <c r="F9" s="156"/>
      <c r="G9" s="156"/>
      <c r="H9" s="156"/>
      <c r="I9" s="156"/>
      <c r="J9" s="156"/>
    </row>
    <row r="10" spans="1:252">
      <c r="A10" s="161" t="s">
        <v>166</v>
      </c>
      <c r="B10" s="161"/>
      <c r="C10" s="161"/>
      <c r="D10" s="161"/>
      <c r="E10" s="161"/>
      <c r="F10" s="162"/>
      <c r="G10" s="162"/>
      <c r="H10" s="80"/>
      <c r="I10" s="80"/>
      <c r="R10" s="80" t="s">
        <v>70</v>
      </c>
    </row>
    <row r="11" spans="1:252" ht="21" customHeight="1">
      <c r="A11" s="151" t="s">
        <v>13</v>
      </c>
      <c r="B11" s="151" t="s">
        <v>1</v>
      </c>
      <c r="C11" s="152" t="s">
        <v>14</v>
      </c>
      <c r="D11" s="151" t="s">
        <v>3</v>
      </c>
      <c r="E11" s="152" t="s">
        <v>39</v>
      </c>
      <c r="F11" s="152" t="s">
        <v>5</v>
      </c>
      <c r="G11" s="158" t="s">
        <v>6</v>
      </c>
      <c r="H11" s="148" t="s">
        <v>59</v>
      </c>
      <c r="I11" s="148"/>
      <c r="J11" s="148"/>
      <c r="K11" s="149" t="s">
        <v>61</v>
      </c>
      <c r="L11" s="149"/>
      <c r="M11" s="149"/>
      <c r="N11" s="149" t="s">
        <v>62</v>
      </c>
      <c r="O11" s="149"/>
      <c r="P11" s="149"/>
      <c r="Q11" s="142" t="s">
        <v>63</v>
      </c>
      <c r="R11" s="142" t="s">
        <v>64</v>
      </c>
      <c r="S11" s="142" t="s">
        <v>65</v>
      </c>
      <c r="T11" s="142" t="s">
        <v>66</v>
      </c>
    </row>
    <row r="12" spans="1:252" ht="21" customHeight="1">
      <c r="A12" s="151"/>
      <c r="B12" s="151" t="s">
        <v>1</v>
      </c>
      <c r="C12" s="152"/>
      <c r="D12" s="151"/>
      <c r="E12" s="152"/>
      <c r="F12" s="152"/>
      <c r="G12" s="158"/>
      <c r="H12" s="148"/>
      <c r="I12" s="148"/>
      <c r="J12" s="148"/>
      <c r="K12" s="149"/>
      <c r="L12" s="149"/>
      <c r="M12" s="149"/>
      <c r="N12" s="149"/>
      <c r="O12" s="149"/>
      <c r="P12" s="149"/>
      <c r="Q12" s="143"/>
      <c r="R12" s="143"/>
      <c r="S12" s="143"/>
      <c r="T12" s="143"/>
    </row>
    <row r="13" spans="1:252" ht="21" customHeight="1">
      <c r="A13" s="159"/>
      <c r="B13" s="159"/>
      <c r="C13" s="157"/>
      <c r="D13" s="159"/>
      <c r="E13" s="157"/>
      <c r="F13" s="157"/>
      <c r="G13" s="157"/>
      <c r="H13" s="118" t="s">
        <v>16</v>
      </c>
      <c r="I13" s="118" t="s">
        <v>60</v>
      </c>
      <c r="J13" s="119" t="s">
        <v>13</v>
      </c>
      <c r="K13" s="118" t="s">
        <v>16</v>
      </c>
      <c r="L13" s="118" t="s">
        <v>60</v>
      </c>
      <c r="M13" s="119" t="s">
        <v>13</v>
      </c>
      <c r="N13" s="118" t="s">
        <v>16</v>
      </c>
      <c r="O13" s="118" t="s">
        <v>60</v>
      </c>
      <c r="P13" s="120" t="s">
        <v>13</v>
      </c>
      <c r="Q13" s="143"/>
      <c r="R13" s="143"/>
      <c r="S13" s="143"/>
      <c r="T13" s="143"/>
    </row>
    <row r="14" spans="1:252" ht="21" customHeight="1">
      <c r="A14" s="37">
        <v>1</v>
      </c>
      <c r="B14" s="37">
        <v>16</v>
      </c>
      <c r="C14" s="38" t="s">
        <v>95</v>
      </c>
      <c r="D14" s="39" t="s">
        <v>8</v>
      </c>
      <c r="E14" s="73" t="s">
        <v>102</v>
      </c>
      <c r="F14" s="51" t="s">
        <v>96</v>
      </c>
      <c r="G14" s="48" t="s">
        <v>127</v>
      </c>
      <c r="H14" s="133">
        <v>128</v>
      </c>
      <c r="I14" s="97">
        <f>H14/210*100</f>
        <v>60.952380952380956</v>
      </c>
      <c r="J14" s="64">
        <v>2</v>
      </c>
      <c r="K14" s="133">
        <v>130.5</v>
      </c>
      <c r="L14" s="97">
        <f>K14/210*100</f>
        <v>62.142857142857146</v>
      </c>
      <c r="M14" s="64">
        <v>1</v>
      </c>
      <c r="N14" s="133">
        <v>123</v>
      </c>
      <c r="O14" s="97">
        <f>N14/210*100</f>
        <v>58.571428571428577</v>
      </c>
      <c r="P14" s="64">
        <v>1</v>
      </c>
      <c r="Q14" s="36"/>
      <c r="R14" s="133">
        <f>H14+K14+N14</f>
        <v>381.5</v>
      </c>
      <c r="S14" s="126">
        <f>SUM(I14+L14+O14)/3</f>
        <v>60.555555555555564</v>
      </c>
      <c r="T14" s="36"/>
    </row>
    <row r="15" spans="1:252" s="75" customFormat="1" ht="21" customHeight="1">
      <c r="A15" s="37">
        <v>2</v>
      </c>
      <c r="B15" s="37">
        <v>4</v>
      </c>
      <c r="C15" s="38" t="s">
        <v>82</v>
      </c>
      <c r="D15" s="39" t="s">
        <v>8</v>
      </c>
      <c r="E15" s="72" t="s">
        <v>80</v>
      </c>
      <c r="F15" s="47"/>
      <c r="G15" s="48" t="s">
        <v>26</v>
      </c>
      <c r="H15" s="133">
        <v>130</v>
      </c>
      <c r="I15" s="97">
        <f>H15/210*100</f>
        <v>61.904761904761905</v>
      </c>
      <c r="J15" s="64">
        <v>1</v>
      </c>
      <c r="K15" s="133">
        <v>127</v>
      </c>
      <c r="L15" s="97">
        <f>K15/210*100</f>
        <v>60.476190476190474</v>
      </c>
      <c r="M15" s="64">
        <v>2</v>
      </c>
      <c r="N15" s="133">
        <v>120</v>
      </c>
      <c r="O15" s="97">
        <f>N15/210*100</f>
        <v>57.142857142857139</v>
      </c>
      <c r="P15" s="64">
        <v>2</v>
      </c>
      <c r="Q15" s="36"/>
      <c r="R15" s="133">
        <f>H15+K15+N15</f>
        <v>377</v>
      </c>
      <c r="S15" s="126">
        <f>SUM(I15+L15+O15)/3</f>
        <v>59.841269841269842</v>
      </c>
      <c r="T15" s="36"/>
    </row>
    <row r="16" spans="1:252" ht="21" customHeight="1">
      <c r="A16" s="37">
        <v>3</v>
      </c>
      <c r="B16" s="37">
        <v>6</v>
      </c>
      <c r="C16" s="38" t="s">
        <v>83</v>
      </c>
      <c r="D16" s="39" t="s">
        <v>8</v>
      </c>
      <c r="E16" s="72" t="s">
        <v>80</v>
      </c>
      <c r="F16" s="47"/>
      <c r="G16" s="48" t="s">
        <v>26</v>
      </c>
      <c r="H16" s="133">
        <v>119</v>
      </c>
      <c r="I16" s="97">
        <f>H16/210*100</f>
        <v>56.666666666666664</v>
      </c>
      <c r="J16" s="64">
        <v>3</v>
      </c>
      <c r="K16" s="133">
        <v>121</v>
      </c>
      <c r="L16" s="97">
        <f>K16/210*100</f>
        <v>57.619047619047613</v>
      </c>
      <c r="M16" s="64">
        <v>3</v>
      </c>
      <c r="N16" s="133">
        <v>115</v>
      </c>
      <c r="O16" s="97">
        <f>N16/210*100</f>
        <v>54.761904761904766</v>
      </c>
      <c r="P16" s="64">
        <v>3</v>
      </c>
      <c r="Q16" s="36"/>
      <c r="R16" s="133">
        <f>H16+K16+N16</f>
        <v>355</v>
      </c>
      <c r="S16" s="126">
        <f>SUM(I16+L16+O16)/3</f>
        <v>56.349206349206348</v>
      </c>
      <c r="T16" s="36"/>
    </row>
    <row r="17" spans="1:20" ht="21" customHeight="1">
      <c r="A17" s="37">
        <v>4</v>
      </c>
      <c r="B17" s="37">
        <v>64</v>
      </c>
      <c r="C17" s="38" t="s">
        <v>159</v>
      </c>
      <c r="D17" s="40" t="s">
        <v>8</v>
      </c>
      <c r="E17" s="72" t="s">
        <v>158</v>
      </c>
      <c r="F17" s="70" t="s">
        <v>160</v>
      </c>
      <c r="G17" s="40" t="s">
        <v>161</v>
      </c>
      <c r="H17" s="133">
        <v>109</v>
      </c>
      <c r="I17" s="97">
        <f>H17/210*100</f>
        <v>51.904761904761912</v>
      </c>
      <c r="J17" s="64">
        <v>3</v>
      </c>
      <c r="K17" s="133">
        <v>112.5</v>
      </c>
      <c r="L17" s="97">
        <f>K17/210*100</f>
        <v>53.571428571428569</v>
      </c>
      <c r="M17" s="64">
        <v>4</v>
      </c>
      <c r="N17" s="133">
        <v>112</v>
      </c>
      <c r="O17" s="97">
        <f>N17/210*100</f>
        <v>53.333333333333336</v>
      </c>
      <c r="P17" s="64">
        <v>4</v>
      </c>
      <c r="Q17" s="36"/>
      <c r="R17" s="133">
        <f>H17+K17+N17</f>
        <v>333.5</v>
      </c>
      <c r="S17" s="126">
        <f>SUM(I17+L17+O17)/3</f>
        <v>52.936507936507944</v>
      </c>
      <c r="T17" s="36"/>
    </row>
    <row r="18" spans="1:20" ht="21" customHeight="1">
      <c r="A18" s="37">
        <v>5</v>
      </c>
      <c r="B18" s="37">
        <v>3</v>
      </c>
      <c r="C18" s="38" t="s">
        <v>82</v>
      </c>
      <c r="D18" s="39" t="s">
        <v>8</v>
      </c>
      <c r="E18" s="73" t="s">
        <v>137</v>
      </c>
      <c r="F18" s="47" t="s">
        <v>33</v>
      </c>
      <c r="G18" s="48" t="s">
        <v>26</v>
      </c>
      <c r="H18" s="133" t="s">
        <v>165</v>
      </c>
      <c r="I18" s="97"/>
      <c r="J18" s="64"/>
      <c r="K18" s="133"/>
      <c r="L18" s="97"/>
      <c r="M18" s="64"/>
      <c r="N18" s="133"/>
      <c r="O18" s="97"/>
      <c r="P18" s="64"/>
      <c r="Q18" s="36"/>
      <c r="R18" s="133"/>
      <c r="S18" s="126"/>
      <c r="T18" s="36"/>
    </row>
    <row r="19" spans="1:20" ht="21" customHeight="1">
      <c r="A19" s="37">
        <v>6</v>
      </c>
      <c r="B19" s="37">
        <v>15</v>
      </c>
      <c r="C19" s="38" t="s">
        <v>94</v>
      </c>
      <c r="D19" s="39" t="s">
        <v>8</v>
      </c>
      <c r="E19" s="73" t="s">
        <v>93</v>
      </c>
      <c r="F19" s="47"/>
      <c r="G19" s="48" t="s">
        <v>127</v>
      </c>
      <c r="H19" s="133" t="s">
        <v>165</v>
      </c>
      <c r="I19" s="97"/>
      <c r="J19" s="64"/>
      <c r="K19" s="133"/>
      <c r="L19" s="97"/>
      <c r="M19" s="64"/>
      <c r="N19" s="133"/>
      <c r="O19" s="97"/>
      <c r="P19" s="64"/>
      <c r="Q19" s="36"/>
      <c r="R19" s="133"/>
      <c r="S19" s="126"/>
      <c r="T19" s="36"/>
    </row>
    <row r="20" spans="1:20" ht="21" customHeight="1">
      <c r="A20" s="37">
        <v>7</v>
      </c>
      <c r="B20" s="37">
        <v>5</v>
      </c>
      <c r="C20" s="38" t="s">
        <v>83</v>
      </c>
      <c r="D20" s="39" t="s">
        <v>8</v>
      </c>
      <c r="E20" s="73" t="s">
        <v>137</v>
      </c>
      <c r="F20" s="47" t="s">
        <v>33</v>
      </c>
      <c r="G20" s="48" t="s">
        <v>26</v>
      </c>
      <c r="H20" s="134" t="s">
        <v>67</v>
      </c>
      <c r="I20" s="97"/>
      <c r="J20" s="64"/>
      <c r="K20" s="133"/>
      <c r="L20" s="97"/>
      <c r="M20" s="64"/>
      <c r="N20" s="133"/>
      <c r="O20" s="97"/>
      <c r="P20" s="64"/>
      <c r="Q20" s="36"/>
      <c r="R20" s="133"/>
      <c r="S20" s="126"/>
      <c r="T20" s="36"/>
    </row>
    <row r="21" spans="1:20" ht="21" customHeight="1">
      <c r="A21" s="81"/>
      <c r="H21" s="95"/>
      <c r="I21" s="96"/>
    </row>
    <row r="22" spans="1:20">
      <c r="A22" s="81"/>
      <c r="B22" s="66"/>
      <c r="C22" s="65"/>
      <c r="D22" s="35"/>
      <c r="E22" s="79"/>
      <c r="F22" s="79"/>
      <c r="G22" s="35"/>
      <c r="H22" s="34"/>
      <c r="I22" s="34"/>
    </row>
    <row r="23" spans="1:20" ht="15.75">
      <c r="A23" s="20"/>
      <c r="B23" s="20"/>
      <c r="C23" s="91" t="s">
        <v>35</v>
      </c>
      <c r="D23" s="92"/>
      <c r="H23" s="83"/>
      <c r="I23" s="85"/>
      <c r="K23" s="93" t="s">
        <v>36</v>
      </c>
    </row>
    <row r="24" spans="1:20" ht="15.75">
      <c r="A24" s="20"/>
      <c r="B24" s="20"/>
      <c r="C24" s="93"/>
      <c r="D24" s="92"/>
      <c r="H24" s="83"/>
      <c r="I24" s="85"/>
      <c r="K24" s="93"/>
    </row>
    <row r="25" spans="1:20" ht="15.75">
      <c r="A25" s="20"/>
      <c r="B25" s="20"/>
      <c r="C25" s="93" t="s">
        <v>37</v>
      </c>
      <c r="D25" s="92"/>
      <c r="H25" s="86"/>
      <c r="I25" s="85"/>
      <c r="K25" s="94" t="s">
        <v>38</v>
      </c>
    </row>
  </sheetData>
  <autoFilter ref="A11:I20">
    <filterColumn colId="7" showButton="0"/>
  </autoFilter>
  <sortState ref="B14:S20">
    <sortCondition descending="1" ref="S14:S20"/>
  </sortState>
  <mergeCells count="22">
    <mergeCell ref="T11:T13"/>
    <mergeCell ref="C9:J9"/>
    <mergeCell ref="A10:G10"/>
    <mergeCell ref="A11:A13"/>
    <mergeCell ref="B11:B13"/>
    <mergeCell ref="C11:C13"/>
    <mergeCell ref="D11:D13"/>
    <mergeCell ref="E11:E13"/>
    <mergeCell ref="F11:F13"/>
    <mergeCell ref="G11:G13"/>
    <mergeCell ref="H11:J12"/>
    <mergeCell ref="K11:M12"/>
    <mergeCell ref="N11:P12"/>
    <mergeCell ref="Q11:Q13"/>
    <mergeCell ref="R11:R13"/>
    <mergeCell ref="S11:S13"/>
    <mergeCell ref="A8:H8"/>
    <mergeCell ref="A2:I2"/>
    <mergeCell ref="A3:I3"/>
    <mergeCell ref="A5:H5"/>
    <mergeCell ref="A6:G6"/>
    <mergeCell ref="A7:I7"/>
  </mergeCells>
  <pageMargins left="0.27559055118110237" right="0.15748031496062992" top="0.39370078740157483" bottom="0.39370078740157483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30"/>
  <sheetViews>
    <sheetView tabSelected="1" topLeftCell="A8" zoomScale="90" zoomScaleNormal="90" workbookViewId="0">
      <selection activeCell="F19" sqref="F19"/>
    </sheetView>
  </sheetViews>
  <sheetFormatPr defaultRowHeight="12.75"/>
  <cols>
    <col min="1" max="1" width="4.140625" customWidth="1"/>
    <col min="2" max="2" width="4.85546875" customWidth="1"/>
    <col min="3" max="3" width="17" customWidth="1"/>
    <col min="4" max="4" width="4.42578125" customWidth="1"/>
    <col min="5" max="5" width="21" customWidth="1"/>
    <col min="6" max="6" width="13" customWidth="1"/>
    <col min="7" max="7" width="20.28515625" customWidth="1"/>
    <col min="8" max="8" width="7.140625" customWidth="1"/>
    <col min="9" max="9" width="7.7109375" customWidth="1"/>
    <col min="10" max="10" width="5.7109375" customWidth="1"/>
    <col min="11" max="11" width="7" customWidth="1"/>
    <col min="12" max="12" width="7.7109375" customWidth="1"/>
    <col min="13" max="13" width="5.7109375" customWidth="1"/>
    <col min="14" max="14" width="7" customWidth="1"/>
    <col min="15" max="15" width="7.7109375" customWidth="1"/>
    <col min="16" max="17" width="5.7109375" customWidth="1"/>
    <col min="18" max="18" width="6.28515625" customWidth="1"/>
    <col min="19" max="19" width="6.7109375" customWidth="1"/>
    <col min="20" max="20" width="4.7109375" customWidth="1"/>
  </cols>
  <sheetData>
    <row r="1" spans="1:252" ht="42" hidden="1">
      <c r="A1" s="8"/>
      <c r="B1" s="8"/>
      <c r="C1" s="8"/>
      <c r="D1" s="8"/>
      <c r="E1" s="8"/>
      <c r="F1" s="8"/>
      <c r="G1" s="8"/>
      <c r="H1" s="8"/>
      <c r="I1" s="29"/>
    </row>
    <row r="2" spans="1:252" ht="18" hidden="1" customHeight="1">
      <c r="A2" s="160" t="s">
        <v>40</v>
      </c>
      <c r="B2" s="160"/>
      <c r="C2" s="160"/>
      <c r="D2" s="160"/>
      <c r="E2" s="160"/>
      <c r="F2" s="160"/>
      <c r="G2" s="160"/>
      <c r="H2" s="160"/>
      <c r="I2" s="160"/>
    </row>
    <row r="3" spans="1:252" ht="14.25" hidden="1">
      <c r="A3" s="156" t="s">
        <v>58</v>
      </c>
      <c r="B3" s="156"/>
      <c r="C3" s="156"/>
      <c r="D3" s="156"/>
      <c r="E3" s="156"/>
      <c r="F3" s="156"/>
      <c r="G3" s="156"/>
      <c r="H3" s="156"/>
      <c r="I3" s="156"/>
    </row>
    <row r="4" spans="1:252" ht="24.95" customHeight="1">
      <c r="A4" s="8"/>
      <c r="B4" s="8"/>
      <c r="C4" s="2"/>
      <c r="D4" s="9"/>
      <c r="F4" s="2"/>
      <c r="G4" s="2"/>
    </row>
    <row r="5" spans="1:252" s="7" customFormat="1" ht="30" customHeight="1">
      <c r="A5" s="135" t="s">
        <v>68</v>
      </c>
      <c r="B5" s="135"/>
      <c r="C5" s="135"/>
      <c r="D5" s="135"/>
      <c r="E5" s="135"/>
      <c r="F5" s="135"/>
      <c r="G5" s="135"/>
      <c r="H5" s="135"/>
      <c r="I5" s="12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>
      <c r="A6" s="156" t="s">
        <v>167</v>
      </c>
      <c r="B6" s="136"/>
      <c r="C6" s="136"/>
      <c r="D6" s="136"/>
      <c r="E6" s="136"/>
      <c r="F6" s="136"/>
      <c r="G6" s="136"/>
    </row>
    <row r="7" spans="1:252" ht="15">
      <c r="A7" s="155" t="s">
        <v>12</v>
      </c>
      <c r="B7" s="155"/>
      <c r="C7" s="155"/>
      <c r="D7" s="155"/>
      <c r="E7" s="155"/>
      <c r="F7" s="155"/>
      <c r="G7" s="155"/>
      <c r="H7" s="155"/>
      <c r="I7" s="155"/>
    </row>
    <row r="8" spans="1:252" s="7" customFormat="1" ht="15.95" customHeight="1">
      <c r="A8" s="137" t="s">
        <v>175</v>
      </c>
      <c r="B8" s="137"/>
      <c r="C8" s="137"/>
      <c r="D8" s="137"/>
      <c r="E8" s="137"/>
      <c r="F8" s="137"/>
      <c r="G8" s="137"/>
      <c r="H8" s="137"/>
      <c r="I8" s="12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31" customFormat="1" ht="15.95" customHeight="1">
      <c r="A9" s="43"/>
      <c r="B9" s="43"/>
      <c r="C9" s="156" t="s">
        <v>162</v>
      </c>
      <c r="D9" s="156"/>
      <c r="E9" s="156"/>
      <c r="F9" s="156"/>
      <c r="G9" s="156"/>
      <c r="H9" s="156"/>
      <c r="I9" s="156"/>
      <c r="J9" s="156"/>
    </row>
    <row r="10" spans="1:252">
      <c r="A10" s="161" t="s">
        <v>166</v>
      </c>
      <c r="B10" s="161"/>
      <c r="C10" s="161"/>
      <c r="D10" s="161"/>
      <c r="E10" s="161"/>
      <c r="F10" s="162"/>
      <c r="G10" s="162"/>
      <c r="H10" s="80"/>
      <c r="I10" s="80"/>
      <c r="Q10" s="80" t="s">
        <v>70</v>
      </c>
    </row>
    <row r="11" spans="1:252" ht="21" customHeight="1">
      <c r="A11" s="151" t="s">
        <v>13</v>
      </c>
      <c r="B11" s="151" t="s">
        <v>1</v>
      </c>
      <c r="C11" s="152" t="s">
        <v>14</v>
      </c>
      <c r="D11" s="151" t="s">
        <v>3</v>
      </c>
      <c r="E11" s="152" t="s">
        <v>39</v>
      </c>
      <c r="F11" s="152" t="s">
        <v>5</v>
      </c>
      <c r="G11" s="158" t="s">
        <v>6</v>
      </c>
      <c r="H11" s="148" t="s">
        <v>59</v>
      </c>
      <c r="I11" s="148"/>
      <c r="J11" s="148"/>
      <c r="K11" s="149" t="s">
        <v>61</v>
      </c>
      <c r="L11" s="149"/>
      <c r="M11" s="149"/>
      <c r="N11" s="149" t="s">
        <v>62</v>
      </c>
      <c r="O11" s="149"/>
      <c r="P11" s="149"/>
      <c r="Q11" s="142" t="s">
        <v>63</v>
      </c>
      <c r="R11" s="142" t="s">
        <v>64</v>
      </c>
      <c r="S11" s="142" t="s">
        <v>65</v>
      </c>
      <c r="T11" s="142" t="s">
        <v>66</v>
      </c>
    </row>
    <row r="12" spans="1:252" ht="21" customHeight="1">
      <c r="A12" s="151"/>
      <c r="B12" s="151" t="s">
        <v>1</v>
      </c>
      <c r="C12" s="152"/>
      <c r="D12" s="151"/>
      <c r="E12" s="152"/>
      <c r="F12" s="152"/>
      <c r="G12" s="158"/>
      <c r="H12" s="148"/>
      <c r="I12" s="148"/>
      <c r="J12" s="148"/>
      <c r="K12" s="149"/>
      <c r="L12" s="149"/>
      <c r="M12" s="149"/>
      <c r="N12" s="149"/>
      <c r="O12" s="149"/>
      <c r="P12" s="149"/>
      <c r="Q12" s="143"/>
      <c r="R12" s="143"/>
      <c r="S12" s="143"/>
      <c r="T12" s="143"/>
    </row>
    <row r="13" spans="1:252" ht="21" customHeight="1">
      <c r="A13" s="159"/>
      <c r="B13" s="159"/>
      <c r="C13" s="157"/>
      <c r="D13" s="159"/>
      <c r="E13" s="157"/>
      <c r="F13" s="157"/>
      <c r="G13" s="157"/>
      <c r="H13" s="118" t="s">
        <v>16</v>
      </c>
      <c r="I13" s="118" t="s">
        <v>60</v>
      </c>
      <c r="J13" s="119" t="s">
        <v>13</v>
      </c>
      <c r="K13" s="118" t="s">
        <v>16</v>
      </c>
      <c r="L13" s="118" t="s">
        <v>60</v>
      </c>
      <c r="M13" s="119" t="s">
        <v>13</v>
      </c>
      <c r="N13" s="118" t="s">
        <v>16</v>
      </c>
      <c r="O13" s="118" t="s">
        <v>60</v>
      </c>
      <c r="P13" s="120" t="s">
        <v>13</v>
      </c>
      <c r="Q13" s="143"/>
      <c r="R13" s="143"/>
      <c r="S13" s="143"/>
      <c r="T13" s="143"/>
    </row>
    <row r="14" spans="1:252" ht="23.1" customHeight="1">
      <c r="A14" s="37">
        <v>1</v>
      </c>
      <c r="B14" s="64">
        <v>67</v>
      </c>
      <c r="C14" s="38" t="s">
        <v>136</v>
      </c>
      <c r="D14" s="40" t="s">
        <v>8</v>
      </c>
      <c r="E14" s="67" t="s">
        <v>149</v>
      </c>
      <c r="F14" s="70" t="s">
        <v>151</v>
      </c>
      <c r="G14" s="40" t="s">
        <v>152</v>
      </c>
      <c r="H14" s="133">
        <v>151</v>
      </c>
      <c r="I14" s="97">
        <f>H14/230*100</f>
        <v>65.65217391304347</v>
      </c>
      <c r="J14" s="64">
        <v>1</v>
      </c>
      <c r="K14" s="133">
        <v>144.5</v>
      </c>
      <c r="L14" s="97">
        <f>K14/230*100</f>
        <v>62.826086956521742</v>
      </c>
      <c r="M14" s="64">
        <v>3</v>
      </c>
      <c r="N14" s="133">
        <v>137</v>
      </c>
      <c r="O14" s="97">
        <f>N14/230*100</f>
        <v>59.565217391304351</v>
      </c>
      <c r="P14" s="64">
        <v>1</v>
      </c>
      <c r="Q14" s="36"/>
      <c r="R14" s="133">
        <f>H14+K14+N14</f>
        <v>432.5</v>
      </c>
      <c r="S14" s="126">
        <f>SUM(I14+L14+O14)/3</f>
        <v>62.681159420289852</v>
      </c>
      <c r="T14" s="36"/>
    </row>
    <row r="15" spans="1:252" s="75" customFormat="1" ht="23.1" customHeight="1">
      <c r="A15" s="37">
        <v>2</v>
      </c>
      <c r="B15" s="37">
        <v>25</v>
      </c>
      <c r="C15" s="38" t="s">
        <v>105</v>
      </c>
      <c r="D15" s="39" t="s">
        <v>8</v>
      </c>
      <c r="E15" s="73" t="s">
        <v>101</v>
      </c>
      <c r="F15" s="47" t="s">
        <v>46</v>
      </c>
      <c r="G15" s="48" t="s">
        <v>127</v>
      </c>
      <c r="H15" s="133">
        <v>147</v>
      </c>
      <c r="I15" s="97">
        <f>H15/230*100</f>
        <v>63.913043478260867</v>
      </c>
      <c r="J15" s="64">
        <v>3</v>
      </c>
      <c r="K15" s="133">
        <v>148.5</v>
      </c>
      <c r="L15" s="97">
        <f>K15/230*100</f>
        <v>64.565217391304358</v>
      </c>
      <c r="M15" s="64">
        <v>1</v>
      </c>
      <c r="N15" s="133">
        <v>133</v>
      </c>
      <c r="O15" s="97">
        <f>N15/230*100</f>
        <v>57.826086956521735</v>
      </c>
      <c r="P15" s="64">
        <v>4</v>
      </c>
      <c r="Q15" s="36"/>
      <c r="R15" s="133">
        <f>H15+K15+N15</f>
        <v>428.5</v>
      </c>
      <c r="S15" s="126">
        <f>SUM(I15+L15+O15)/3</f>
        <v>62.101449275362313</v>
      </c>
      <c r="T15" s="36"/>
    </row>
    <row r="16" spans="1:252" ht="23.1" customHeight="1">
      <c r="A16" s="164">
        <v>3</v>
      </c>
      <c r="B16" s="37">
        <v>22</v>
      </c>
      <c r="C16" s="38" t="s">
        <v>103</v>
      </c>
      <c r="D16" s="39" t="s">
        <v>8</v>
      </c>
      <c r="E16" s="73" t="s">
        <v>50</v>
      </c>
      <c r="F16" s="47" t="s">
        <v>46</v>
      </c>
      <c r="G16" s="48" t="s">
        <v>127</v>
      </c>
      <c r="H16" s="133">
        <v>149</v>
      </c>
      <c r="I16" s="97">
        <f>H16/230*100</f>
        <v>64.782608695652172</v>
      </c>
      <c r="J16" s="64">
        <v>2</v>
      </c>
      <c r="K16" s="133">
        <v>144</v>
      </c>
      <c r="L16" s="97">
        <f>K16/230*100</f>
        <v>62.608695652173921</v>
      </c>
      <c r="M16" s="64">
        <v>4</v>
      </c>
      <c r="N16" s="133">
        <v>135</v>
      </c>
      <c r="O16" s="97">
        <f>N16/230*100</f>
        <v>58.695652173913047</v>
      </c>
      <c r="P16" s="64">
        <v>2</v>
      </c>
      <c r="Q16" s="36"/>
      <c r="R16" s="133">
        <f>H16+K16+N16</f>
        <v>428</v>
      </c>
      <c r="S16" s="126">
        <f>SUM(I16+L16+O16)/3</f>
        <v>62.028985507246375</v>
      </c>
      <c r="T16" s="36"/>
    </row>
    <row r="17" spans="1:20" ht="23.1" customHeight="1">
      <c r="A17" s="165"/>
      <c r="B17" s="37">
        <v>26</v>
      </c>
      <c r="C17" s="38" t="s">
        <v>106</v>
      </c>
      <c r="D17" s="39" t="s">
        <v>8</v>
      </c>
      <c r="E17" s="73" t="s">
        <v>107</v>
      </c>
      <c r="F17" s="47" t="s">
        <v>108</v>
      </c>
      <c r="G17" s="48" t="s">
        <v>127</v>
      </c>
      <c r="H17" s="133">
        <v>149</v>
      </c>
      <c r="I17" s="97">
        <f>H17/230*100</f>
        <v>64.782608695652172</v>
      </c>
      <c r="J17" s="64">
        <v>2</v>
      </c>
      <c r="K17" s="133">
        <v>145</v>
      </c>
      <c r="L17" s="97">
        <f>K17/230*100</f>
        <v>63.04347826086957</v>
      </c>
      <c r="M17" s="64">
        <v>2</v>
      </c>
      <c r="N17" s="133">
        <v>134</v>
      </c>
      <c r="O17" s="97">
        <f>N17/230*100</f>
        <v>58.260869565217391</v>
      </c>
      <c r="P17" s="64">
        <v>3</v>
      </c>
      <c r="Q17" s="36"/>
      <c r="R17" s="133">
        <f>H17+K17+N17</f>
        <v>428</v>
      </c>
      <c r="S17" s="126">
        <f>SUM(I17+L17+O17)/3</f>
        <v>62.028985507246375</v>
      </c>
      <c r="T17" s="36"/>
    </row>
    <row r="18" spans="1:20" ht="23.1" customHeight="1">
      <c r="A18" s="37">
        <v>4</v>
      </c>
      <c r="B18" s="37">
        <v>56</v>
      </c>
      <c r="C18" s="38" t="s">
        <v>136</v>
      </c>
      <c r="D18" s="39" t="s">
        <v>8</v>
      </c>
      <c r="E18" s="127" t="s">
        <v>148</v>
      </c>
      <c r="F18" s="70" t="s">
        <v>145</v>
      </c>
      <c r="G18" s="40" t="s">
        <v>152</v>
      </c>
      <c r="H18" s="133">
        <v>140</v>
      </c>
      <c r="I18" s="97">
        <f>H18/230*100</f>
        <v>60.869565217391312</v>
      </c>
      <c r="J18" s="64">
        <v>4</v>
      </c>
      <c r="K18" s="133">
        <v>143</v>
      </c>
      <c r="L18" s="97">
        <f>K18/230*100</f>
        <v>62.173913043478258</v>
      </c>
      <c r="M18" s="64">
        <v>5</v>
      </c>
      <c r="N18" s="133">
        <v>127</v>
      </c>
      <c r="O18" s="97">
        <f>N18/230*100</f>
        <v>55.217391304347828</v>
      </c>
      <c r="P18" s="64">
        <v>8</v>
      </c>
      <c r="Q18" s="36"/>
      <c r="R18" s="133">
        <f>H18+K18+N18</f>
        <v>410</v>
      </c>
      <c r="S18" s="126">
        <f>SUM(I18+L18+O18)/3</f>
        <v>59.420289855072461</v>
      </c>
      <c r="T18" s="36"/>
    </row>
    <row r="19" spans="1:20" ht="23.1" customHeight="1">
      <c r="A19" s="163">
        <v>5</v>
      </c>
      <c r="B19" s="37">
        <v>23</v>
      </c>
      <c r="C19" s="38" t="s">
        <v>104</v>
      </c>
      <c r="D19" s="39" t="s">
        <v>8</v>
      </c>
      <c r="E19" s="73" t="s">
        <v>102</v>
      </c>
      <c r="F19" s="51" t="s">
        <v>96</v>
      </c>
      <c r="G19" s="48" t="s">
        <v>127</v>
      </c>
      <c r="H19" s="133">
        <v>139</v>
      </c>
      <c r="I19" s="97">
        <f>H19/230*100</f>
        <v>60.434782608695649</v>
      </c>
      <c r="J19" s="64">
        <v>5</v>
      </c>
      <c r="K19" s="133">
        <v>140</v>
      </c>
      <c r="L19" s="97">
        <f>K19/230*100</f>
        <v>60.869565217391312</v>
      </c>
      <c r="M19" s="64">
        <v>6</v>
      </c>
      <c r="N19" s="133">
        <v>130</v>
      </c>
      <c r="O19" s="97">
        <f>N19/230*100</f>
        <v>56.521739130434781</v>
      </c>
      <c r="P19" s="64">
        <v>6</v>
      </c>
      <c r="Q19" s="36"/>
      <c r="R19" s="133">
        <f>H19+K19+N19</f>
        <v>409</v>
      </c>
      <c r="S19" s="126">
        <f>SUM(I19+L19+O19)/3</f>
        <v>59.275362318840585</v>
      </c>
      <c r="T19" s="36"/>
    </row>
    <row r="20" spans="1:20" ht="23.1" customHeight="1">
      <c r="A20" s="37">
        <v>6</v>
      </c>
      <c r="B20" s="37">
        <v>30</v>
      </c>
      <c r="C20" s="38" t="s">
        <v>113</v>
      </c>
      <c r="D20" s="39" t="s">
        <v>8</v>
      </c>
      <c r="E20" s="73" t="s">
        <v>102</v>
      </c>
      <c r="F20" s="51" t="s">
        <v>96</v>
      </c>
      <c r="G20" s="48" t="s">
        <v>127</v>
      </c>
      <c r="H20" s="133">
        <v>136</v>
      </c>
      <c r="I20" s="97">
        <f>H20/230*100</f>
        <v>59.130434782608695</v>
      </c>
      <c r="J20" s="64">
        <v>7</v>
      </c>
      <c r="K20" s="133">
        <v>137</v>
      </c>
      <c r="L20" s="97">
        <f>K20/230*100</f>
        <v>59.565217391304351</v>
      </c>
      <c r="M20" s="64">
        <v>8</v>
      </c>
      <c r="N20" s="133">
        <v>132</v>
      </c>
      <c r="O20" s="97">
        <f>N20/230*100</f>
        <v>57.391304347826086</v>
      </c>
      <c r="P20" s="64">
        <v>5</v>
      </c>
      <c r="Q20" s="36"/>
      <c r="R20" s="133">
        <f>H20+K20+N20</f>
        <v>405</v>
      </c>
      <c r="S20" s="126">
        <f>SUM(I20+L20+O20)/3</f>
        <v>58.695652173913039</v>
      </c>
      <c r="T20" s="36"/>
    </row>
    <row r="21" spans="1:20" ht="23.1" customHeight="1">
      <c r="A21" s="163">
        <v>7</v>
      </c>
      <c r="B21" s="37">
        <v>29</v>
      </c>
      <c r="C21" s="38" t="s">
        <v>99</v>
      </c>
      <c r="D21" s="39" t="s">
        <v>8</v>
      </c>
      <c r="E21" s="73" t="s">
        <v>93</v>
      </c>
      <c r="F21" s="47" t="s">
        <v>46</v>
      </c>
      <c r="G21" s="48" t="s">
        <v>127</v>
      </c>
      <c r="H21" s="133">
        <v>133</v>
      </c>
      <c r="I21" s="97">
        <f>H21/230*100</f>
        <v>57.826086956521735</v>
      </c>
      <c r="J21" s="64">
        <v>9</v>
      </c>
      <c r="K21" s="133">
        <v>137.5</v>
      </c>
      <c r="L21" s="97">
        <f>K21/230*100</f>
        <v>59.782608695652172</v>
      </c>
      <c r="M21" s="64">
        <v>7</v>
      </c>
      <c r="N21" s="133">
        <v>133</v>
      </c>
      <c r="O21" s="97">
        <f>N21/230*100</f>
        <v>57.826086956521735</v>
      </c>
      <c r="P21" s="64">
        <v>4</v>
      </c>
      <c r="Q21" s="36"/>
      <c r="R21" s="133">
        <f>H21+K21+N21</f>
        <v>403.5</v>
      </c>
      <c r="S21" s="126">
        <f>SUM(I21+L21+O21)/3</f>
        <v>58.478260869565212</v>
      </c>
      <c r="T21" s="36"/>
    </row>
    <row r="22" spans="1:20" ht="23.1" customHeight="1">
      <c r="A22" s="37">
        <v>8</v>
      </c>
      <c r="B22" s="37">
        <v>55</v>
      </c>
      <c r="C22" s="38" t="s">
        <v>136</v>
      </c>
      <c r="D22" s="39" t="s">
        <v>8</v>
      </c>
      <c r="E22" s="127" t="s">
        <v>146</v>
      </c>
      <c r="F22" s="70" t="s">
        <v>151</v>
      </c>
      <c r="G22" s="40" t="s">
        <v>152</v>
      </c>
      <c r="H22" s="133">
        <v>138</v>
      </c>
      <c r="I22" s="97">
        <f>H22/230*100</f>
        <v>60</v>
      </c>
      <c r="J22" s="64">
        <v>6</v>
      </c>
      <c r="K22" s="133">
        <v>135</v>
      </c>
      <c r="L22" s="97">
        <f>K22/230*100</f>
        <v>58.695652173913047</v>
      </c>
      <c r="M22" s="64">
        <v>9</v>
      </c>
      <c r="N22" s="133">
        <v>126</v>
      </c>
      <c r="O22" s="97">
        <f>N22/230*100</f>
        <v>54.782608695652172</v>
      </c>
      <c r="P22" s="64">
        <v>9</v>
      </c>
      <c r="Q22" s="36"/>
      <c r="R22" s="133">
        <f>H22+K22+N22</f>
        <v>399</v>
      </c>
      <c r="S22" s="126">
        <f>SUM(I22+L22+O22)/3</f>
        <v>57.826086956521742</v>
      </c>
      <c r="T22" s="36"/>
    </row>
    <row r="23" spans="1:20" ht="23.1" customHeight="1">
      <c r="A23" s="163">
        <v>9</v>
      </c>
      <c r="B23" s="37">
        <v>27</v>
      </c>
      <c r="C23" s="38" t="s">
        <v>109</v>
      </c>
      <c r="D23" s="39" t="s">
        <v>8</v>
      </c>
      <c r="E23" s="73" t="s">
        <v>110</v>
      </c>
      <c r="F23" s="47"/>
      <c r="G23" s="48" t="s">
        <v>127</v>
      </c>
      <c r="H23" s="133">
        <v>134</v>
      </c>
      <c r="I23" s="97">
        <f>H23/230*100</f>
        <v>58.260869565217391</v>
      </c>
      <c r="J23" s="64">
        <v>8</v>
      </c>
      <c r="K23" s="133">
        <v>130.5</v>
      </c>
      <c r="L23" s="97">
        <f>K23/230*100</f>
        <v>56.739130434782616</v>
      </c>
      <c r="M23" s="64">
        <v>10</v>
      </c>
      <c r="N23" s="133">
        <v>129</v>
      </c>
      <c r="O23" s="97">
        <f>N23/230*100</f>
        <v>56.086956521739125</v>
      </c>
      <c r="P23" s="64">
        <v>7</v>
      </c>
      <c r="Q23" s="36"/>
      <c r="R23" s="133">
        <f>H23+K23+N23</f>
        <v>393.5</v>
      </c>
      <c r="S23" s="126">
        <f>SUM(I23+L23+O23)/3</f>
        <v>57.028985507246375</v>
      </c>
      <c r="T23" s="36"/>
    </row>
    <row r="24" spans="1:20" ht="23.1" customHeight="1">
      <c r="A24" s="37">
        <v>10</v>
      </c>
      <c r="B24" s="37">
        <v>63</v>
      </c>
      <c r="C24" s="38" t="s">
        <v>157</v>
      </c>
      <c r="D24" s="40" t="s">
        <v>8</v>
      </c>
      <c r="E24" s="72" t="s">
        <v>158</v>
      </c>
      <c r="F24" s="70" t="s">
        <v>160</v>
      </c>
      <c r="G24" s="40" t="s">
        <v>161</v>
      </c>
      <c r="H24" s="133">
        <v>113</v>
      </c>
      <c r="I24" s="97">
        <f>H24/230*100</f>
        <v>49.130434782608695</v>
      </c>
      <c r="J24" s="64">
        <v>11</v>
      </c>
      <c r="K24" s="133">
        <v>113.5</v>
      </c>
      <c r="L24" s="97">
        <f>K24/230*100</f>
        <v>49.347826086956523</v>
      </c>
      <c r="M24" s="64">
        <v>11</v>
      </c>
      <c r="N24" s="133">
        <v>114</v>
      </c>
      <c r="O24" s="97">
        <f>N24/230*100</f>
        <v>49.565217391304351</v>
      </c>
      <c r="P24" s="64">
        <v>11</v>
      </c>
      <c r="Q24" s="36"/>
      <c r="R24" s="133">
        <f>H24+K24+N24</f>
        <v>340.5</v>
      </c>
      <c r="S24" s="126">
        <f>SUM(I24+L24+O24)/3</f>
        <v>49.347826086956523</v>
      </c>
      <c r="T24" s="36"/>
    </row>
    <row r="25" spans="1:20" ht="23.1" customHeight="1">
      <c r="A25" s="163">
        <v>11</v>
      </c>
      <c r="B25" s="37">
        <v>21</v>
      </c>
      <c r="C25" s="38" t="s">
        <v>100</v>
      </c>
      <c r="D25" s="39" t="s">
        <v>8</v>
      </c>
      <c r="E25" s="73" t="s">
        <v>101</v>
      </c>
      <c r="F25" s="47" t="s">
        <v>46</v>
      </c>
      <c r="G25" s="48" t="s">
        <v>127</v>
      </c>
      <c r="H25" s="133">
        <v>120</v>
      </c>
      <c r="I25" s="97">
        <f>H25/230*100</f>
        <v>52.173913043478258</v>
      </c>
      <c r="J25" s="64">
        <v>10</v>
      </c>
      <c r="K25" s="133">
        <v>97</v>
      </c>
      <c r="L25" s="97">
        <f>K25/230*100</f>
        <v>42.173913043478265</v>
      </c>
      <c r="M25" s="64">
        <v>12</v>
      </c>
      <c r="N25" s="133">
        <v>115</v>
      </c>
      <c r="O25" s="97">
        <f>N25/230*100</f>
        <v>50</v>
      </c>
      <c r="P25" s="64">
        <v>10</v>
      </c>
      <c r="Q25" s="36"/>
      <c r="R25" s="133">
        <f>H25+K25+N25</f>
        <v>332</v>
      </c>
      <c r="S25" s="126">
        <f>SUM(I25+L25+O25)/3</f>
        <v>48.115942028985508</v>
      </c>
      <c r="T25" s="36"/>
    </row>
    <row r="26" spans="1:20" ht="21" customHeight="1">
      <c r="A26" s="81"/>
    </row>
    <row r="27" spans="1:20">
      <c r="A27" s="81"/>
      <c r="B27" s="66"/>
      <c r="C27" s="65"/>
      <c r="D27" s="35"/>
      <c r="E27" s="79"/>
      <c r="F27" s="79"/>
      <c r="G27" s="35"/>
      <c r="H27" s="34"/>
      <c r="I27" s="34"/>
    </row>
    <row r="28" spans="1:20" ht="15.75">
      <c r="A28" s="20"/>
      <c r="B28" s="20"/>
      <c r="C28" s="91" t="s">
        <v>35</v>
      </c>
      <c r="D28" s="92"/>
      <c r="H28" s="83"/>
      <c r="I28" s="93" t="s">
        <v>36</v>
      </c>
    </row>
    <row r="29" spans="1:20" ht="15.75">
      <c r="A29" s="20"/>
      <c r="B29" s="20"/>
      <c r="C29" s="93"/>
      <c r="D29" s="92"/>
      <c r="H29" s="83"/>
      <c r="I29" s="93"/>
    </row>
    <row r="30" spans="1:20" ht="15.75">
      <c r="A30" s="20"/>
      <c r="B30" s="20"/>
      <c r="C30" s="93" t="s">
        <v>37</v>
      </c>
      <c r="D30" s="92"/>
      <c r="H30" s="86"/>
      <c r="I30" s="94" t="s">
        <v>38</v>
      </c>
    </row>
  </sheetData>
  <autoFilter ref="A11:I25">
    <filterColumn colId="7" showButton="0"/>
  </autoFilter>
  <sortState ref="A14:S25">
    <sortCondition ref="A14:A25"/>
  </sortState>
  <mergeCells count="23">
    <mergeCell ref="T11:T13"/>
    <mergeCell ref="C9:J9"/>
    <mergeCell ref="A10:G10"/>
    <mergeCell ref="A11:A13"/>
    <mergeCell ref="B11:B13"/>
    <mergeCell ref="C11:C13"/>
    <mergeCell ref="D11:D13"/>
    <mergeCell ref="E11:E13"/>
    <mergeCell ref="F11:F13"/>
    <mergeCell ref="G11:G13"/>
    <mergeCell ref="H11:J12"/>
    <mergeCell ref="K11:M12"/>
    <mergeCell ref="N11:P12"/>
    <mergeCell ref="Q11:Q13"/>
    <mergeCell ref="R11:R13"/>
    <mergeCell ref="S11:S13"/>
    <mergeCell ref="A8:H8"/>
    <mergeCell ref="A16:A17"/>
    <mergeCell ref="A2:I2"/>
    <mergeCell ref="A3:I3"/>
    <mergeCell ref="A5:H5"/>
    <mergeCell ref="A6:G6"/>
    <mergeCell ref="A7:I7"/>
  </mergeCells>
  <pageMargins left="0.35433070866141736" right="0.23622047244094491" top="0.39370078740157483" bottom="0.39370078740157483" header="0.31496062992125984" footer="0.31496062992125984"/>
  <pageSetup paperSize="9" scale="8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41"/>
  <sheetViews>
    <sheetView zoomScale="90" zoomScaleNormal="90" workbookViewId="0">
      <pane ySplit="13" topLeftCell="A14" activePane="bottomLeft" state="frozen"/>
      <selection pane="bottomLeft" activeCell="C23" sqref="C23"/>
    </sheetView>
  </sheetViews>
  <sheetFormatPr defaultRowHeight="12.75"/>
  <cols>
    <col min="1" max="1" width="4.140625" customWidth="1"/>
    <col min="2" max="2" width="4.85546875" customWidth="1"/>
    <col min="3" max="3" width="17" customWidth="1"/>
    <col min="4" max="4" width="4.42578125" customWidth="1"/>
    <col min="5" max="5" width="21" customWidth="1"/>
    <col min="6" max="6" width="17.28515625" customWidth="1"/>
    <col min="7" max="7" width="20.28515625" customWidth="1"/>
    <col min="8" max="8" width="7.140625" customWidth="1"/>
    <col min="9" max="9" width="7.7109375" customWidth="1"/>
    <col min="10" max="10" width="5.7109375" customWidth="1"/>
    <col min="11" max="11" width="7" customWidth="1"/>
    <col min="12" max="12" width="7.7109375" customWidth="1"/>
    <col min="13" max="13" width="5.7109375" customWidth="1"/>
    <col min="14" max="14" width="7" customWidth="1"/>
    <col min="15" max="15" width="7.7109375" customWidth="1"/>
    <col min="16" max="17" width="5.7109375" customWidth="1"/>
    <col min="18" max="18" width="6.28515625" customWidth="1"/>
    <col min="19" max="19" width="6.7109375" customWidth="1"/>
    <col min="20" max="20" width="4.7109375" customWidth="1"/>
  </cols>
  <sheetData>
    <row r="1" spans="1:252" ht="42" hidden="1">
      <c r="A1" s="8"/>
      <c r="B1" s="8"/>
      <c r="C1" s="8"/>
      <c r="D1" s="8"/>
      <c r="E1" s="8"/>
      <c r="F1" s="8"/>
      <c r="G1" s="8"/>
      <c r="H1" s="8"/>
      <c r="I1" s="29"/>
    </row>
    <row r="2" spans="1:252" ht="18" hidden="1" customHeight="1">
      <c r="A2" s="160" t="s">
        <v>40</v>
      </c>
      <c r="B2" s="160"/>
      <c r="C2" s="160"/>
      <c r="D2" s="160"/>
      <c r="E2" s="160"/>
      <c r="F2" s="160"/>
      <c r="G2" s="160"/>
      <c r="H2" s="160"/>
      <c r="I2" s="160"/>
    </row>
    <row r="3" spans="1:252" ht="14.25" hidden="1">
      <c r="A3" s="156" t="s">
        <v>58</v>
      </c>
      <c r="B3" s="156"/>
      <c r="C3" s="156"/>
      <c r="D3" s="156"/>
      <c r="E3" s="156"/>
      <c r="F3" s="156"/>
      <c r="G3" s="156"/>
      <c r="H3" s="156"/>
      <c r="I3" s="156"/>
    </row>
    <row r="4" spans="1:252" ht="24.95" customHeight="1">
      <c r="A4" s="8"/>
      <c r="B4" s="8"/>
      <c r="C4" s="2"/>
      <c r="D4" s="9"/>
      <c r="F4" s="2"/>
      <c r="G4" s="2"/>
    </row>
    <row r="5" spans="1:252" s="7" customFormat="1" ht="30" customHeight="1">
      <c r="A5" s="135" t="s">
        <v>68</v>
      </c>
      <c r="B5" s="135"/>
      <c r="C5" s="135"/>
      <c r="D5" s="135"/>
      <c r="E5" s="135"/>
      <c r="F5" s="135"/>
      <c r="G5" s="135"/>
      <c r="H5" s="135"/>
      <c r="I5" s="12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>
      <c r="A6" s="156" t="s">
        <v>167</v>
      </c>
      <c r="B6" s="136"/>
      <c r="C6" s="136"/>
      <c r="D6" s="136"/>
      <c r="E6" s="136"/>
      <c r="F6" s="136"/>
      <c r="G6" s="136"/>
    </row>
    <row r="7" spans="1:252" ht="15">
      <c r="A7" s="155" t="s">
        <v>12</v>
      </c>
      <c r="B7" s="155"/>
      <c r="C7" s="155"/>
      <c r="D7" s="155"/>
      <c r="E7" s="155"/>
      <c r="F7" s="155"/>
      <c r="G7" s="155"/>
      <c r="H7" s="155"/>
      <c r="I7" s="155"/>
    </row>
    <row r="8" spans="1:252" s="7" customFormat="1" ht="15.95" customHeight="1">
      <c r="A8" s="137" t="s">
        <v>176</v>
      </c>
      <c r="B8" s="137"/>
      <c r="C8" s="137"/>
      <c r="D8" s="137"/>
      <c r="E8" s="137"/>
      <c r="F8" s="137"/>
      <c r="G8" s="137"/>
      <c r="H8" s="137"/>
      <c r="I8" s="12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31" customFormat="1" ht="15.95" customHeight="1">
      <c r="A9" s="43"/>
      <c r="B9" s="43"/>
      <c r="C9" s="156" t="s">
        <v>177</v>
      </c>
      <c r="D9" s="156"/>
      <c r="E9" s="156"/>
      <c r="F9" s="156"/>
      <c r="G9" s="156"/>
      <c r="H9" s="156"/>
      <c r="I9" s="156"/>
      <c r="J9" s="156"/>
    </row>
    <row r="10" spans="1:252">
      <c r="A10" s="161" t="s">
        <v>166</v>
      </c>
      <c r="B10" s="161"/>
      <c r="C10" s="161"/>
      <c r="D10" s="161"/>
      <c r="E10" s="161"/>
      <c r="F10" s="162"/>
      <c r="G10" s="162"/>
      <c r="H10" s="80"/>
      <c r="I10" s="80"/>
      <c r="Q10" s="80" t="s">
        <v>70</v>
      </c>
    </row>
    <row r="11" spans="1:252" ht="21" customHeight="1">
      <c r="A11" s="151" t="s">
        <v>13</v>
      </c>
      <c r="B11" s="151" t="s">
        <v>1</v>
      </c>
      <c r="C11" s="152" t="s">
        <v>14</v>
      </c>
      <c r="D11" s="151" t="s">
        <v>3</v>
      </c>
      <c r="E11" s="152" t="s">
        <v>39</v>
      </c>
      <c r="F11" s="152" t="s">
        <v>5</v>
      </c>
      <c r="G11" s="158" t="s">
        <v>6</v>
      </c>
      <c r="H11" s="148" t="s">
        <v>59</v>
      </c>
      <c r="I11" s="148"/>
      <c r="J11" s="148"/>
      <c r="K11" s="149" t="s">
        <v>61</v>
      </c>
      <c r="L11" s="149"/>
      <c r="M11" s="149"/>
      <c r="N11" s="149" t="s">
        <v>62</v>
      </c>
      <c r="O11" s="149"/>
      <c r="P11" s="149"/>
      <c r="Q11" s="142" t="s">
        <v>63</v>
      </c>
      <c r="R11" s="142" t="s">
        <v>64</v>
      </c>
      <c r="S11" s="142" t="s">
        <v>65</v>
      </c>
      <c r="T11" s="142" t="s">
        <v>66</v>
      </c>
    </row>
    <row r="12" spans="1:252" ht="21" customHeight="1">
      <c r="A12" s="151"/>
      <c r="B12" s="151" t="s">
        <v>1</v>
      </c>
      <c r="C12" s="152"/>
      <c r="D12" s="151"/>
      <c r="E12" s="152"/>
      <c r="F12" s="152"/>
      <c r="G12" s="158"/>
      <c r="H12" s="148"/>
      <c r="I12" s="148"/>
      <c r="J12" s="148"/>
      <c r="K12" s="149"/>
      <c r="L12" s="149"/>
      <c r="M12" s="149"/>
      <c r="N12" s="149"/>
      <c r="O12" s="149"/>
      <c r="P12" s="149"/>
      <c r="Q12" s="143"/>
      <c r="R12" s="143"/>
      <c r="S12" s="143"/>
      <c r="T12" s="143"/>
    </row>
    <row r="13" spans="1:252" ht="21" customHeight="1">
      <c r="A13" s="159"/>
      <c r="B13" s="159"/>
      <c r="C13" s="157"/>
      <c r="D13" s="159"/>
      <c r="E13" s="157"/>
      <c r="F13" s="157"/>
      <c r="G13" s="157"/>
      <c r="H13" s="118" t="s">
        <v>16</v>
      </c>
      <c r="I13" s="118" t="s">
        <v>60</v>
      </c>
      <c r="J13" s="119" t="s">
        <v>13</v>
      </c>
      <c r="K13" s="118" t="s">
        <v>16</v>
      </c>
      <c r="L13" s="118" t="s">
        <v>60</v>
      </c>
      <c r="M13" s="119" t="s">
        <v>13</v>
      </c>
      <c r="N13" s="118" t="s">
        <v>16</v>
      </c>
      <c r="O13" s="118" t="s">
        <v>60</v>
      </c>
      <c r="P13" s="120" t="s">
        <v>13</v>
      </c>
      <c r="Q13" s="143"/>
      <c r="R13" s="143"/>
      <c r="S13" s="143"/>
      <c r="T13" s="143"/>
    </row>
    <row r="14" spans="1:252" ht="23.1" customHeight="1">
      <c r="A14" s="37">
        <v>1</v>
      </c>
      <c r="B14" s="37">
        <v>67</v>
      </c>
      <c r="C14" s="38" t="s">
        <v>29</v>
      </c>
      <c r="D14" s="39" t="s">
        <v>8</v>
      </c>
      <c r="E14" s="73" t="s">
        <v>87</v>
      </c>
      <c r="F14" s="70"/>
      <c r="G14" s="48" t="s">
        <v>84</v>
      </c>
      <c r="H14" s="133">
        <v>176</v>
      </c>
      <c r="I14" s="97">
        <f>H14*100/270</f>
        <v>65.18518518518519</v>
      </c>
      <c r="J14" s="64">
        <v>1</v>
      </c>
      <c r="K14" s="133">
        <v>163</v>
      </c>
      <c r="L14" s="97">
        <f>K14*100/270</f>
        <v>60.370370370370374</v>
      </c>
      <c r="M14" s="64">
        <v>9</v>
      </c>
      <c r="N14" s="133">
        <v>173</v>
      </c>
      <c r="O14" s="97">
        <f>N14*100/270</f>
        <v>64.074074074074076</v>
      </c>
      <c r="P14" s="64">
        <v>1</v>
      </c>
      <c r="Q14" s="36"/>
      <c r="R14" s="133">
        <f>H14+K14+N14</f>
        <v>512</v>
      </c>
      <c r="S14" s="128">
        <f>SUM(I14+L14+O14)/3</f>
        <v>63.20987654320988</v>
      </c>
      <c r="T14" s="36"/>
    </row>
    <row r="15" spans="1:252" s="75" customFormat="1" ht="23.1" customHeight="1">
      <c r="A15" s="37">
        <v>2</v>
      </c>
      <c r="B15" s="37">
        <v>35</v>
      </c>
      <c r="C15" s="38" t="s">
        <v>97</v>
      </c>
      <c r="D15" s="39" t="s">
        <v>8</v>
      </c>
      <c r="E15" s="73" t="s">
        <v>118</v>
      </c>
      <c r="F15" s="47" t="s">
        <v>46</v>
      </c>
      <c r="G15" s="48" t="s">
        <v>127</v>
      </c>
      <c r="H15" s="133">
        <v>163</v>
      </c>
      <c r="I15" s="97">
        <f>H15*100/270</f>
        <v>60.370370370370374</v>
      </c>
      <c r="J15" s="64">
        <v>5</v>
      </c>
      <c r="K15" s="133">
        <v>177.5</v>
      </c>
      <c r="L15" s="97">
        <f>K15*100/270</f>
        <v>65.740740740740748</v>
      </c>
      <c r="M15" s="64">
        <v>1</v>
      </c>
      <c r="N15" s="133">
        <v>169</v>
      </c>
      <c r="O15" s="97">
        <f>N15*100/270</f>
        <v>62.592592592592595</v>
      </c>
      <c r="P15" s="64">
        <v>2</v>
      </c>
      <c r="Q15" s="36"/>
      <c r="R15" s="133">
        <f>H15+K15+N15</f>
        <v>509.5</v>
      </c>
      <c r="S15" s="128">
        <f>SUM(I15+L15+O15)/3</f>
        <v>62.901234567901234</v>
      </c>
      <c r="T15" s="36"/>
    </row>
    <row r="16" spans="1:252" ht="23.1" customHeight="1">
      <c r="A16" s="37">
        <v>3</v>
      </c>
      <c r="B16" s="37">
        <v>7</v>
      </c>
      <c r="C16" s="68" t="s">
        <v>85</v>
      </c>
      <c r="D16" s="39" t="s">
        <v>8</v>
      </c>
      <c r="E16" s="73" t="s">
        <v>56</v>
      </c>
      <c r="F16" s="73"/>
      <c r="G16" s="48" t="s">
        <v>84</v>
      </c>
      <c r="H16" s="133">
        <v>165</v>
      </c>
      <c r="I16" s="97">
        <f>H16*100/270</f>
        <v>61.111111111111114</v>
      </c>
      <c r="J16" s="64">
        <v>3</v>
      </c>
      <c r="K16" s="133">
        <v>173</v>
      </c>
      <c r="L16" s="97">
        <f>K16*100/270</f>
        <v>64.074074074074076</v>
      </c>
      <c r="M16" s="64">
        <v>3</v>
      </c>
      <c r="N16" s="133">
        <v>166</v>
      </c>
      <c r="O16" s="97">
        <f>N16*100/270</f>
        <v>61.481481481481481</v>
      </c>
      <c r="P16" s="64">
        <v>4</v>
      </c>
      <c r="Q16" s="36"/>
      <c r="R16" s="133">
        <f>H16+K16+N16</f>
        <v>504</v>
      </c>
      <c r="S16" s="128">
        <f>SUM(I16+L16+O16)/3</f>
        <v>62.222222222222229</v>
      </c>
      <c r="T16" s="36"/>
    </row>
    <row r="17" spans="1:20" ht="23.1" customHeight="1">
      <c r="A17" s="37">
        <v>4</v>
      </c>
      <c r="B17" s="37">
        <v>38</v>
      </c>
      <c r="C17" s="38" t="s">
        <v>121</v>
      </c>
      <c r="D17" s="40" t="s">
        <v>8</v>
      </c>
      <c r="E17" s="73" t="s">
        <v>155</v>
      </c>
      <c r="F17" s="47"/>
      <c r="G17" s="48" t="s">
        <v>128</v>
      </c>
      <c r="H17" s="133">
        <v>167</v>
      </c>
      <c r="I17" s="97">
        <f>H17*100/270</f>
        <v>61.851851851851855</v>
      </c>
      <c r="J17" s="64">
        <v>2</v>
      </c>
      <c r="K17" s="133">
        <v>162.5</v>
      </c>
      <c r="L17" s="97">
        <f>K17*100/270</f>
        <v>60.185185185185183</v>
      </c>
      <c r="M17" s="64">
        <v>10</v>
      </c>
      <c r="N17" s="133">
        <v>169</v>
      </c>
      <c r="O17" s="97">
        <f>N17*100/270</f>
        <v>62.592592592592595</v>
      </c>
      <c r="P17" s="64">
        <v>2</v>
      </c>
      <c r="Q17" s="36"/>
      <c r="R17" s="133">
        <f>H17+K17+N17</f>
        <v>498.5</v>
      </c>
      <c r="S17" s="128">
        <f>SUM(I17+L17+O17)/3</f>
        <v>61.543209876543209</v>
      </c>
      <c r="T17" s="36"/>
    </row>
    <row r="18" spans="1:20" ht="23.1" customHeight="1">
      <c r="A18" s="37">
        <v>5</v>
      </c>
      <c r="B18" s="37">
        <v>11</v>
      </c>
      <c r="C18" s="38" t="s">
        <v>29</v>
      </c>
      <c r="D18" s="39" t="s">
        <v>8</v>
      </c>
      <c r="E18" s="73" t="s">
        <v>43</v>
      </c>
      <c r="F18" s="73"/>
      <c r="G18" s="48" t="s">
        <v>84</v>
      </c>
      <c r="H18" s="133">
        <v>161</v>
      </c>
      <c r="I18" s="97">
        <f>H18*100/270</f>
        <v>59.629629629629626</v>
      </c>
      <c r="J18" s="64">
        <v>6</v>
      </c>
      <c r="K18" s="133">
        <v>174.5</v>
      </c>
      <c r="L18" s="97">
        <f>K18*100/270</f>
        <v>64.629629629629633</v>
      </c>
      <c r="M18" s="64">
        <v>2</v>
      </c>
      <c r="N18" s="133">
        <v>156</v>
      </c>
      <c r="O18" s="97">
        <f>N18*100/270</f>
        <v>57.777777777777779</v>
      </c>
      <c r="P18" s="64">
        <v>8</v>
      </c>
      <c r="Q18" s="36"/>
      <c r="R18" s="133">
        <f>H18+K18+N18</f>
        <v>491.5</v>
      </c>
      <c r="S18" s="128">
        <f>SUM(I18+L18+O18)/3</f>
        <v>60.679012345679013</v>
      </c>
      <c r="T18" s="36"/>
    </row>
    <row r="19" spans="1:20" ht="23.1" customHeight="1">
      <c r="A19" s="37">
        <v>6</v>
      </c>
      <c r="B19" s="37">
        <v>36</v>
      </c>
      <c r="C19" s="38" t="s">
        <v>119</v>
      </c>
      <c r="D19" s="39" t="s">
        <v>8</v>
      </c>
      <c r="E19" s="73" t="s">
        <v>110</v>
      </c>
      <c r="F19" s="47"/>
      <c r="G19" s="48" t="s">
        <v>127</v>
      </c>
      <c r="H19" s="133">
        <v>156</v>
      </c>
      <c r="I19" s="97">
        <f>H19*100/270</f>
        <v>57.777777777777779</v>
      </c>
      <c r="J19" s="64">
        <v>10</v>
      </c>
      <c r="K19" s="133">
        <v>166</v>
      </c>
      <c r="L19" s="97">
        <f>K19*100/270</f>
        <v>61.481481481481481</v>
      </c>
      <c r="M19" s="64">
        <v>6</v>
      </c>
      <c r="N19" s="133">
        <v>168</v>
      </c>
      <c r="O19" s="97">
        <f>N19*100/270</f>
        <v>62.222222222222221</v>
      </c>
      <c r="P19" s="64">
        <v>3</v>
      </c>
      <c r="Q19" s="36"/>
      <c r="R19" s="133">
        <f>H19+K19+N19</f>
        <v>490</v>
      </c>
      <c r="S19" s="128">
        <f>SUM(I19+L19+O19)/3</f>
        <v>60.493827160493829</v>
      </c>
      <c r="T19" s="36"/>
    </row>
    <row r="20" spans="1:20" ht="23.1" customHeight="1">
      <c r="A20" s="37">
        <v>7</v>
      </c>
      <c r="B20" s="37">
        <v>8</v>
      </c>
      <c r="C20" s="38" t="s">
        <v>86</v>
      </c>
      <c r="D20" s="39" t="s">
        <v>8</v>
      </c>
      <c r="E20" s="73" t="s">
        <v>56</v>
      </c>
      <c r="F20" s="73"/>
      <c r="G20" s="48" t="s">
        <v>84</v>
      </c>
      <c r="H20" s="133">
        <v>167</v>
      </c>
      <c r="I20" s="97">
        <f>H20*100/270</f>
        <v>61.851851851851855</v>
      </c>
      <c r="J20" s="64">
        <v>2</v>
      </c>
      <c r="K20" s="133">
        <v>171.5</v>
      </c>
      <c r="L20" s="97">
        <f>K20*100/270</f>
        <v>63.518518518518519</v>
      </c>
      <c r="M20" s="64">
        <v>4</v>
      </c>
      <c r="N20" s="133">
        <v>151</v>
      </c>
      <c r="O20" s="97">
        <f>N20*100/270</f>
        <v>55.925925925925924</v>
      </c>
      <c r="P20" s="64">
        <v>12</v>
      </c>
      <c r="Q20" s="36"/>
      <c r="R20" s="133">
        <f>H20+K20+N20</f>
        <v>489.5</v>
      </c>
      <c r="S20" s="128">
        <f>SUM(I20+L20+O20)/3</f>
        <v>60.432098765432102</v>
      </c>
      <c r="T20" s="36"/>
    </row>
    <row r="21" spans="1:20" ht="23.1" customHeight="1">
      <c r="A21" s="37">
        <v>8</v>
      </c>
      <c r="B21" s="37">
        <v>34</v>
      </c>
      <c r="C21" s="38" t="s">
        <v>117</v>
      </c>
      <c r="D21" s="39" t="s">
        <v>8</v>
      </c>
      <c r="E21" s="73" t="s">
        <v>102</v>
      </c>
      <c r="F21" s="51" t="s">
        <v>96</v>
      </c>
      <c r="G21" s="48" t="s">
        <v>127</v>
      </c>
      <c r="H21" s="133">
        <v>165</v>
      </c>
      <c r="I21" s="97">
        <f>H21*100/270</f>
        <v>61.111111111111114</v>
      </c>
      <c r="J21" s="64">
        <v>3</v>
      </c>
      <c r="K21" s="133">
        <v>164.5</v>
      </c>
      <c r="L21" s="97">
        <f>K21*100/270</f>
        <v>60.925925925925924</v>
      </c>
      <c r="M21" s="64">
        <v>8</v>
      </c>
      <c r="N21" s="133">
        <v>156</v>
      </c>
      <c r="O21" s="97">
        <f>N21*100/270</f>
        <v>57.777777777777779</v>
      </c>
      <c r="P21" s="64">
        <v>8</v>
      </c>
      <c r="Q21" s="36"/>
      <c r="R21" s="133">
        <f>H21+K21+N21</f>
        <v>485.5</v>
      </c>
      <c r="S21" s="128">
        <f>SUM(I21+L21+O21)/3</f>
        <v>59.938271604938272</v>
      </c>
      <c r="T21" s="36"/>
    </row>
    <row r="22" spans="1:20" ht="23.1" customHeight="1">
      <c r="A22" s="37">
        <v>9</v>
      </c>
      <c r="B22" s="37">
        <v>12</v>
      </c>
      <c r="C22" s="38" t="s">
        <v>178</v>
      </c>
      <c r="D22" s="39" t="s">
        <v>8</v>
      </c>
      <c r="E22" s="73" t="s">
        <v>43</v>
      </c>
      <c r="F22" s="73"/>
      <c r="G22" s="48" t="s">
        <v>84</v>
      </c>
      <c r="H22" s="133">
        <v>164</v>
      </c>
      <c r="I22" s="97">
        <f>H22*100/270</f>
        <v>60.74074074074074</v>
      </c>
      <c r="J22" s="64">
        <v>4</v>
      </c>
      <c r="K22" s="133">
        <v>164.5</v>
      </c>
      <c r="L22" s="97">
        <f>K22*100/270</f>
        <v>60.925925925925924</v>
      </c>
      <c r="M22" s="64">
        <v>8</v>
      </c>
      <c r="N22" s="133">
        <v>157</v>
      </c>
      <c r="O22" s="97">
        <f>N22*100/270</f>
        <v>58.148148148148145</v>
      </c>
      <c r="P22" s="64">
        <v>7</v>
      </c>
      <c r="Q22" s="36"/>
      <c r="R22" s="133">
        <f>H22+K22+N22</f>
        <v>485.5</v>
      </c>
      <c r="S22" s="128">
        <f>SUM(I22+L22+O22)/3</f>
        <v>59.938271604938272</v>
      </c>
      <c r="T22" s="36"/>
    </row>
    <row r="23" spans="1:20" ht="23.1" customHeight="1">
      <c r="A23" s="37">
        <v>10</v>
      </c>
      <c r="B23" s="37">
        <v>32</v>
      </c>
      <c r="C23" s="38" t="s">
        <v>115</v>
      </c>
      <c r="D23" s="39" t="s">
        <v>8</v>
      </c>
      <c r="E23" s="73" t="s">
        <v>50</v>
      </c>
      <c r="F23" s="47" t="s">
        <v>46</v>
      </c>
      <c r="G23" s="48" t="s">
        <v>127</v>
      </c>
      <c r="H23" s="133">
        <v>167</v>
      </c>
      <c r="I23" s="97">
        <f>H23*100/270</f>
        <v>61.851851851851855</v>
      </c>
      <c r="J23" s="64">
        <v>2</v>
      </c>
      <c r="K23" s="133">
        <v>165</v>
      </c>
      <c r="L23" s="97">
        <f>K23*100/270</f>
        <v>61.111111111111114</v>
      </c>
      <c r="M23" s="64">
        <v>7</v>
      </c>
      <c r="N23" s="133">
        <v>153</v>
      </c>
      <c r="O23" s="97">
        <f>N23*100/270</f>
        <v>56.666666666666664</v>
      </c>
      <c r="P23" s="64">
        <v>10</v>
      </c>
      <c r="Q23" s="36"/>
      <c r="R23" s="133">
        <f>H23+K23+N23</f>
        <v>485</v>
      </c>
      <c r="S23" s="128">
        <f>SUM(I23+L23+O23)/3</f>
        <v>59.876543209876537</v>
      </c>
      <c r="T23" s="36"/>
    </row>
    <row r="24" spans="1:20" ht="23.1" customHeight="1">
      <c r="A24" s="37">
        <v>11</v>
      </c>
      <c r="B24" s="37">
        <v>68</v>
      </c>
      <c r="C24" s="38" t="s">
        <v>178</v>
      </c>
      <c r="D24" s="39" t="s">
        <v>8</v>
      </c>
      <c r="E24" s="73" t="s">
        <v>56</v>
      </c>
      <c r="F24" s="73"/>
      <c r="G24" s="48" t="s">
        <v>84</v>
      </c>
      <c r="H24" s="133">
        <v>159</v>
      </c>
      <c r="I24" s="97">
        <f>H24*100/270</f>
        <v>58.888888888888886</v>
      </c>
      <c r="J24" s="64">
        <v>8</v>
      </c>
      <c r="K24" s="133">
        <v>169.5</v>
      </c>
      <c r="L24" s="97">
        <f>K24*100/270</f>
        <v>62.777777777777779</v>
      </c>
      <c r="M24" s="64">
        <v>5</v>
      </c>
      <c r="N24" s="133">
        <v>148</v>
      </c>
      <c r="O24" s="97">
        <f>N24*100/270</f>
        <v>54.814814814814817</v>
      </c>
      <c r="P24" s="64">
        <v>13</v>
      </c>
      <c r="Q24" s="36"/>
      <c r="R24" s="133">
        <f>H24+K24+N24</f>
        <v>476.5</v>
      </c>
      <c r="S24" s="128">
        <f>SUM(I24+L24+O24)/3</f>
        <v>58.827160493827158</v>
      </c>
      <c r="T24" s="36"/>
    </row>
    <row r="25" spans="1:20" ht="23.1" customHeight="1">
      <c r="A25" s="37">
        <v>12</v>
      </c>
      <c r="B25" s="37">
        <v>50</v>
      </c>
      <c r="C25" s="38" t="s">
        <v>131</v>
      </c>
      <c r="D25" s="39" t="s">
        <v>8</v>
      </c>
      <c r="E25" s="72" t="s">
        <v>134</v>
      </c>
      <c r="F25" s="70"/>
      <c r="G25" s="40" t="s">
        <v>53</v>
      </c>
      <c r="H25" s="133">
        <v>164</v>
      </c>
      <c r="I25" s="97">
        <f>H25*100/270</f>
        <v>60.74074074074074</v>
      </c>
      <c r="J25" s="64">
        <v>4</v>
      </c>
      <c r="K25" s="133">
        <v>149</v>
      </c>
      <c r="L25" s="97">
        <f>K25*100/270</f>
        <v>55.185185185185183</v>
      </c>
      <c r="M25" s="64">
        <v>15</v>
      </c>
      <c r="N25" s="133">
        <v>163</v>
      </c>
      <c r="O25" s="97">
        <f>N25*100/270</f>
        <v>60.370370370370374</v>
      </c>
      <c r="P25" s="64">
        <v>5</v>
      </c>
      <c r="Q25" s="36"/>
      <c r="R25" s="133">
        <f>H25+K25+N25</f>
        <v>476</v>
      </c>
      <c r="S25" s="128">
        <f>SUM(I25+L25+O25)/3</f>
        <v>58.765432098765437</v>
      </c>
      <c r="T25" s="36"/>
    </row>
    <row r="26" spans="1:20" ht="23.1" customHeight="1">
      <c r="A26" s="37">
        <v>13</v>
      </c>
      <c r="B26" s="37">
        <v>31</v>
      </c>
      <c r="C26" s="38" t="s">
        <v>114</v>
      </c>
      <c r="D26" s="39" t="s">
        <v>8</v>
      </c>
      <c r="E26" s="73" t="s">
        <v>101</v>
      </c>
      <c r="F26" s="47" t="s">
        <v>46</v>
      </c>
      <c r="G26" s="48" t="s">
        <v>127</v>
      </c>
      <c r="H26" s="133">
        <v>158</v>
      </c>
      <c r="I26" s="97">
        <f>H26*100/270</f>
        <v>58.518518518518519</v>
      </c>
      <c r="J26" s="64">
        <v>9</v>
      </c>
      <c r="K26" s="133">
        <v>162</v>
      </c>
      <c r="L26" s="97">
        <f>K26*100/270</f>
        <v>60</v>
      </c>
      <c r="M26" s="64">
        <v>11</v>
      </c>
      <c r="N26" s="133">
        <v>152</v>
      </c>
      <c r="O26" s="97">
        <f>N26*100/270</f>
        <v>56.296296296296298</v>
      </c>
      <c r="P26" s="64">
        <v>11</v>
      </c>
      <c r="Q26" s="36"/>
      <c r="R26" s="133">
        <f>H26+K26+N26</f>
        <v>472</v>
      </c>
      <c r="S26" s="128">
        <f>SUM(I26+L26+O26)/3</f>
        <v>58.271604938271601</v>
      </c>
      <c r="T26" s="36"/>
    </row>
    <row r="27" spans="1:20" ht="23.1" customHeight="1">
      <c r="A27" s="37">
        <v>14</v>
      </c>
      <c r="B27" s="37">
        <v>33</v>
      </c>
      <c r="C27" s="38" t="s">
        <v>116</v>
      </c>
      <c r="D27" s="42" t="s">
        <v>8</v>
      </c>
      <c r="E27" s="73" t="s">
        <v>112</v>
      </c>
      <c r="F27" s="47" t="s">
        <v>46</v>
      </c>
      <c r="G27" s="48" t="s">
        <v>127</v>
      </c>
      <c r="H27" s="133">
        <v>161</v>
      </c>
      <c r="I27" s="97">
        <f>H27*100/270</f>
        <v>59.629629629629626</v>
      </c>
      <c r="J27" s="64">
        <v>6</v>
      </c>
      <c r="K27" s="133">
        <v>164.5</v>
      </c>
      <c r="L27" s="97">
        <f>K27*100/270</f>
        <v>60.925925925925924</v>
      </c>
      <c r="M27" s="64">
        <v>8</v>
      </c>
      <c r="N27" s="133">
        <v>144</v>
      </c>
      <c r="O27" s="97">
        <f>N27*100/270</f>
        <v>53.333333333333336</v>
      </c>
      <c r="P27" s="64">
        <v>15</v>
      </c>
      <c r="Q27" s="36"/>
      <c r="R27" s="133">
        <f>H27+K27+N27</f>
        <v>469.5</v>
      </c>
      <c r="S27" s="128">
        <f>SUM(I27+L27+O27)/3</f>
        <v>57.962962962962962</v>
      </c>
      <c r="T27" s="36"/>
    </row>
    <row r="28" spans="1:20" ht="23.1" customHeight="1">
      <c r="A28" s="37">
        <v>15</v>
      </c>
      <c r="B28" s="37">
        <v>37</v>
      </c>
      <c r="C28" s="38" t="s">
        <v>120</v>
      </c>
      <c r="D28" s="40" t="s">
        <v>8</v>
      </c>
      <c r="E28" s="73" t="s">
        <v>110</v>
      </c>
      <c r="F28" s="47"/>
      <c r="G28" s="48" t="s">
        <v>127</v>
      </c>
      <c r="H28" s="133">
        <v>153</v>
      </c>
      <c r="I28" s="97">
        <f>H28*100/270</f>
        <v>56.666666666666664</v>
      </c>
      <c r="J28" s="64">
        <v>12</v>
      </c>
      <c r="K28" s="133">
        <v>158.5</v>
      </c>
      <c r="L28" s="97">
        <f>K28*100/270</f>
        <v>58.703703703703702</v>
      </c>
      <c r="M28" s="64">
        <v>13</v>
      </c>
      <c r="N28" s="133">
        <v>152</v>
      </c>
      <c r="O28" s="97">
        <f>N28*100/270</f>
        <v>56.296296296296298</v>
      </c>
      <c r="P28" s="64">
        <v>11</v>
      </c>
      <c r="Q28" s="36"/>
      <c r="R28" s="133">
        <f>H28+K28+N28</f>
        <v>463.5</v>
      </c>
      <c r="S28" s="128">
        <f>SUM(I28+L28+O28)/3</f>
        <v>57.222222222222221</v>
      </c>
      <c r="T28" s="36"/>
    </row>
    <row r="29" spans="1:20" ht="23.1" customHeight="1">
      <c r="A29" s="37">
        <v>16</v>
      </c>
      <c r="B29" s="37">
        <v>28</v>
      </c>
      <c r="C29" s="38" t="s">
        <v>111</v>
      </c>
      <c r="D29" s="39" t="s">
        <v>8</v>
      </c>
      <c r="E29" s="73" t="s">
        <v>112</v>
      </c>
      <c r="F29" s="47" t="s">
        <v>46</v>
      </c>
      <c r="G29" s="48" t="s">
        <v>127</v>
      </c>
      <c r="H29" s="133">
        <v>164</v>
      </c>
      <c r="I29" s="97">
        <f>H29*100/270</f>
        <v>60.74074074074074</v>
      </c>
      <c r="J29" s="64">
        <v>4</v>
      </c>
      <c r="K29" s="133">
        <v>139.5</v>
      </c>
      <c r="L29" s="97">
        <f>K29*100/270</f>
        <v>51.666666666666664</v>
      </c>
      <c r="M29" s="64">
        <v>19</v>
      </c>
      <c r="N29" s="133">
        <v>154</v>
      </c>
      <c r="O29" s="97">
        <f>N29*100/270</f>
        <v>57.037037037037038</v>
      </c>
      <c r="P29" s="64">
        <v>9</v>
      </c>
      <c r="Q29" s="36"/>
      <c r="R29" s="133">
        <f>H29+K29+N29</f>
        <v>457.5</v>
      </c>
      <c r="S29" s="128">
        <f>SUM(I29+L29+O29)/3</f>
        <v>56.481481481481488</v>
      </c>
      <c r="T29" s="36"/>
    </row>
    <row r="30" spans="1:20" ht="23.1" customHeight="1">
      <c r="A30" s="37">
        <v>17</v>
      </c>
      <c r="B30" s="37">
        <v>10</v>
      </c>
      <c r="C30" s="38" t="s">
        <v>88</v>
      </c>
      <c r="D30" s="39" t="s">
        <v>8</v>
      </c>
      <c r="E30" s="73" t="s">
        <v>87</v>
      </c>
      <c r="F30" s="73"/>
      <c r="G30" s="48" t="s">
        <v>84</v>
      </c>
      <c r="H30" s="133">
        <v>160</v>
      </c>
      <c r="I30" s="97">
        <f>H30*100/270</f>
        <v>59.25925925925926</v>
      </c>
      <c r="J30" s="64">
        <v>7</v>
      </c>
      <c r="K30" s="133">
        <v>159</v>
      </c>
      <c r="L30" s="97">
        <f>K30*100/270</f>
        <v>58.888888888888886</v>
      </c>
      <c r="M30" s="64">
        <v>12</v>
      </c>
      <c r="N30" s="133">
        <v>135</v>
      </c>
      <c r="O30" s="97">
        <f>N30*100/270</f>
        <v>50</v>
      </c>
      <c r="P30" s="64">
        <v>16</v>
      </c>
      <c r="Q30" s="36"/>
      <c r="R30" s="133">
        <f>H30+K30+N30</f>
        <v>454</v>
      </c>
      <c r="S30" s="128">
        <f>SUM(I30+L30+O30)/3</f>
        <v>56.049382716049386</v>
      </c>
      <c r="T30" s="36"/>
    </row>
    <row r="31" spans="1:20" ht="23.1" customHeight="1">
      <c r="A31" s="37">
        <v>18</v>
      </c>
      <c r="B31" s="37">
        <v>54</v>
      </c>
      <c r="C31" s="38" t="s">
        <v>133</v>
      </c>
      <c r="D31" s="39" t="s">
        <v>8</v>
      </c>
      <c r="E31" s="127" t="s">
        <v>135</v>
      </c>
      <c r="F31" s="70"/>
      <c r="G31" s="40" t="s">
        <v>53</v>
      </c>
      <c r="H31" s="133">
        <v>150</v>
      </c>
      <c r="I31" s="97">
        <f>H31*100/270</f>
        <v>55.555555555555557</v>
      </c>
      <c r="J31" s="64">
        <v>14</v>
      </c>
      <c r="K31" s="133">
        <v>148.5</v>
      </c>
      <c r="L31" s="97">
        <f>K31*100/270</f>
        <v>55</v>
      </c>
      <c r="M31" s="64">
        <v>16</v>
      </c>
      <c r="N31" s="133">
        <v>151</v>
      </c>
      <c r="O31" s="97">
        <f>N31*100/270</f>
        <v>55.925925925925924</v>
      </c>
      <c r="P31" s="64">
        <v>12</v>
      </c>
      <c r="Q31" s="36"/>
      <c r="R31" s="133">
        <f>H31+K31+N31</f>
        <v>449.5</v>
      </c>
      <c r="S31" s="128">
        <f>SUM(I31+L31+O31)/3</f>
        <v>55.493827160493822</v>
      </c>
      <c r="T31" s="36"/>
    </row>
    <row r="32" spans="1:20" ht="23.1" customHeight="1">
      <c r="A32" s="37">
        <v>19</v>
      </c>
      <c r="B32" s="37">
        <v>40</v>
      </c>
      <c r="C32" s="38" t="s">
        <v>123</v>
      </c>
      <c r="D32" s="40" t="s">
        <v>8</v>
      </c>
      <c r="E32" s="73" t="s">
        <v>124</v>
      </c>
      <c r="F32" s="47" t="s">
        <v>125</v>
      </c>
      <c r="G32" s="48" t="s">
        <v>126</v>
      </c>
      <c r="H32" s="133">
        <v>152</v>
      </c>
      <c r="I32" s="97">
        <f>H32*100/270</f>
        <v>56.296296296296298</v>
      </c>
      <c r="J32" s="64">
        <v>13</v>
      </c>
      <c r="K32" s="133">
        <v>151</v>
      </c>
      <c r="L32" s="97">
        <f>K32*100/270</f>
        <v>55.925925925925924</v>
      </c>
      <c r="M32" s="64">
        <v>14</v>
      </c>
      <c r="N32" s="133">
        <v>146</v>
      </c>
      <c r="O32" s="97">
        <f>N32*100/270</f>
        <v>54.074074074074076</v>
      </c>
      <c r="P32" s="64">
        <v>14</v>
      </c>
      <c r="Q32" s="36"/>
      <c r="R32" s="133">
        <f>H32+K32+N32</f>
        <v>449</v>
      </c>
      <c r="S32" s="128">
        <f>SUM(I32+L32+O32)/3</f>
        <v>55.432098765432102</v>
      </c>
      <c r="T32" s="36"/>
    </row>
    <row r="33" spans="1:20" ht="23.1" customHeight="1">
      <c r="A33" s="37">
        <v>20</v>
      </c>
      <c r="B33" s="37">
        <v>53</v>
      </c>
      <c r="C33" s="38" t="s">
        <v>54</v>
      </c>
      <c r="D33" s="39" t="s">
        <v>8</v>
      </c>
      <c r="E33" s="72" t="s">
        <v>52</v>
      </c>
      <c r="F33" s="70" t="s">
        <v>27</v>
      </c>
      <c r="G33" s="40" t="s">
        <v>53</v>
      </c>
      <c r="H33" s="133">
        <v>141</v>
      </c>
      <c r="I33" s="97">
        <f>H33*100/270</f>
        <v>52.222222222222221</v>
      </c>
      <c r="J33" s="64">
        <v>15</v>
      </c>
      <c r="K33" s="133">
        <v>147</v>
      </c>
      <c r="L33" s="97">
        <f>K33*100/270</f>
        <v>54.444444444444443</v>
      </c>
      <c r="M33" s="64">
        <v>18</v>
      </c>
      <c r="N33" s="133">
        <v>160</v>
      </c>
      <c r="O33" s="97">
        <f>N33*100/270</f>
        <v>59.25925925925926</v>
      </c>
      <c r="P33" s="64">
        <v>6</v>
      </c>
      <c r="Q33" s="36"/>
      <c r="R33" s="133">
        <f>H33+K33+N33</f>
        <v>448</v>
      </c>
      <c r="S33" s="128">
        <f>SUM(I33+L33+O33)/3</f>
        <v>55.308641975308639</v>
      </c>
      <c r="T33" s="36"/>
    </row>
    <row r="34" spans="1:20" ht="23.1" customHeight="1">
      <c r="A34" s="37">
        <v>21</v>
      </c>
      <c r="B34" s="37">
        <v>39</v>
      </c>
      <c r="C34" s="38" t="s">
        <v>122</v>
      </c>
      <c r="D34" s="40" t="s">
        <v>8</v>
      </c>
      <c r="E34" s="73" t="s">
        <v>156</v>
      </c>
      <c r="F34" s="47" t="s">
        <v>125</v>
      </c>
      <c r="G34" s="48" t="s">
        <v>126</v>
      </c>
      <c r="H34" s="133">
        <v>154</v>
      </c>
      <c r="I34" s="97">
        <f>H34*100/270</f>
        <v>57.037037037037038</v>
      </c>
      <c r="J34" s="64">
        <v>11</v>
      </c>
      <c r="K34" s="133">
        <v>147.5</v>
      </c>
      <c r="L34" s="97">
        <f>K34*100/270</f>
        <v>54.629629629629626</v>
      </c>
      <c r="M34" s="64">
        <v>17</v>
      </c>
      <c r="N34" s="133">
        <v>131</v>
      </c>
      <c r="O34" s="97">
        <f>N34*100/270</f>
        <v>48.518518518518519</v>
      </c>
      <c r="P34" s="64">
        <v>18</v>
      </c>
      <c r="Q34" s="36"/>
      <c r="R34" s="133">
        <f>H34+K34+N34</f>
        <v>432.5</v>
      </c>
      <c r="S34" s="128">
        <f>SUM(I34+L34+O34)/3</f>
        <v>53.395061728395056</v>
      </c>
      <c r="T34" s="36"/>
    </row>
    <row r="35" spans="1:20" ht="23.1" customHeight="1">
      <c r="A35" s="37">
        <v>22</v>
      </c>
      <c r="B35" s="37">
        <v>49</v>
      </c>
      <c r="C35" s="38" t="s">
        <v>131</v>
      </c>
      <c r="D35" s="39" t="s">
        <v>8</v>
      </c>
      <c r="E35" s="67" t="s">
        <v>55</v>
      </c>
      <c r="F35" s="70" t="s">
        <v>27</v>
      </c>
      <c r="G35" s="40" t="s">
        <v>53</v>
      </c>
      <c r="H35" s="133">
        <v>141</v>
      </c>
      <c r="I35" s="97">
        <f>H35*100/270</f>
        <v>52.222222222222221</v>
      </c>
      <c r="J35" s="64">
        <v>16</v>
      </c>
      <c r="K35" s="133">
        <v>133</v>
      </c>
      <c r="L35" s="97">
        <f>K35*100/270</f>
        <v>49.25925925925926</v>
      </c>
      <c r="M35" s="64">
        <v>20</v>
      </c>
      <c r="N35" s="133">
        <v>132</v>
      </c>
      <c r="O35" s="97">
        <f>N35*100/270</f>
        <v>48.888888888888886</v>
      </c>
      <c r="P35" s="64">
        <v>17</v>
      </c>
      <c r="Q35" s="36"/>
      <c r="R35" s="133">
        <f>H35+K35+N35</f>
        <v>406</v>
      </c>
      <c r="S35" s="128">
        <f>SUM(I35+L35+O35)/3</f>
        <v>50.123456790123463</v>
      </c>
      <c r="T35" s="36"/>
    </row>
    <row r="36" spans="1:20" ht="23.1" customHeight="1">
      <c r="A36" s="37">
        <v>23</v>
      </c>
      <c r="B36" s="37">
        <v>9</v>
      </c>
      <c r="C36" s="38" t="s">
        <v>86</v>
      </c>
      <c r="D36" s="39" t="s">
        <v>8</v>
      </c>
      <c r="E36" s="73" t="s">
        <v>87</v>
      </c>
      <c r="F36" s="73"/>
      <c r="G36" s="48" t="s">
        <v>84</v>
      </c>
      <c r="H36" s="133" t="s">
        <v>165</v>
      </c>
      <c r="I36" s="97"/>
      <c r="J36" s="64"/>
      <c r="K36" s="133"/>
      <c r="L36" s="97"/>
      <c r="M36" s="64"/>
      <c r="N36" s="133"/>
      <c r="O36" s="97"/>
      <c r="P36" s="64"/>
      <c r="Q36" s="36"/>
      <c r="R36" s="133"/>
      <c r="S36" s="126"/>
      <c r="T36" s="36"/>
    </row>
    <row r="37" spans="1:20" ht="21" customHeight="1">
      <c r="A37" s="81"/>
      <c r="H37" s="95"/>
      <c r="I37" s="96"/>
    </row>
    <row r="38" spans="1:20">
      <c r="A38" s="81"/>
      <c r="B38" s="66"/>
      <c r="C38" s="65"/>
      <c r="D38" s="35"/>
      <c r="E38" s="79"/>
      <c r="F38" s="79"/>
      <c r="G38" s="35"/>
      <c r="H38" s="34"/>
      <c r="I38" s="34"/>
    </row>
    <row r="39" spans="1:20" ht="15.75">
      <c r="A39" s="20"/>
      <c r="B39" s="20"/>
      <c r="C39" s="91" t="s">
        <v>35</v>
      </c>
      <c r="D39" s="92"/>
      <c r="H39" s="83"/>
      <c r="I39" s="93" t="s">
        <v>36</v>
      </c>
    </row>
    <row r="40" spans="1:20" ht="15.75">
      <c r="A40" s="20"/>
      <c r="B40" s="20"/>
      <c r="C40" s="93"/>
      <c r="D40" s="92"/>
      <c r="H40" s="83"/>
      <c r="I40" s="93"/>
    </row>
    <row r="41" spans="1:20" ht="15.75">
      <c r="A41" s="20"/>
      <c r="B41" s="20"/>
      <c r="C41" s="93" t="s">
        <v>37</v>
      </c>
      <c r="D41" s="92"/>
      <c r="H41" s="86"/>
      <c r="I41" s="94" t="s">
        <v>38</v>
      </c>
    </row>
  </sheetData>
  <autoFilter ref="A11:I36">
    <filterColumn colId="7" showButton="0"/>
  </autoFilter>
  <sortState ref="A14:S35">
    <sortCondition ref="A14:A35"/>
  </sortState>
  <mergeCells count="22">
    <mergeCell ref="A8:H8"/>
    <mergeCell ref="A2:I2"/>
    <mergeCell ref="A3:I3"/>
    <mergeCell ref="A5:H5"/>
    <mergeCell ref="A6:G6"/>
    <mergeCell ref="A7:I7"/>
    <mergeCell ref="T11:T13"/>
    <mergeCell ref="C9:J9"/>
    <mergeCell ref="A10:G10"/>
    <mergeCell ref="A11:A13"/>
    <mergeCell ref="B11:B13"/>
    <mergeCell ref="C11:C13"/>
    <mergeCell ref="D11:D13"/>
    <mergeCell ref="E11:E13"/>
    <mergeCell ref="F11:F13"/>
    <mergeCell ref="G11:G13"/>
    <mergeCell ref="H11:J12"/>
    <mergeCell ref="K11:M12"/>
    <mergeCell ref="N11:P12"/>
    <mergeCell ref="Q11:Q13"/>
    <mergeCell ref="R11:R13"/>
    <mergeCell ref="S11:S13"/>
  </mergeCells>
  <pageMargins left="0.35433070866141736" right="0.23622047244094491" top="0.28999999999999998" bottom="0.22" header="0.21" footer="0.18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МАСТЕР ЛИСТ</vt:lpstr>
      <vt:lpstr>ТР №1 мол.л.</vt:lpstr>
      <vt:lpstr>ТР №2 мл.гр.</vt:lpstr>
      <vt:lpstr>ТР№ 3 ср.гр, галоп</vt:lpstr>
      <vt:lpstr>ТР № 3 ср.гр, рысь</vt:lpstr>
      <vt:lpstr>ТР № 4 ППд </vt:lpstr>
      <vt:lpstr>ТР № 5 люб</vt:lpstr>
      <vt:lpstr>Excel_BuiltIn_Print_Titles_1_1</vt:lpstr>
      <vt:lpstr>'МАСТЕР ЛИСТ'!Заголовки_для_печати</vt:lpstr>
      <vt:lpstr>'ТР № 3 ср.гр, рысь'!Заголовки_для_печати</vt:lpstr>
      <vt:lpstr>'ТР № 4 ППд '!Заголовки_для_печати</vt:lpstr>
      <vt:lpstr>'ТР № 5 люб'!Заголовки_для_печати</vt:lpstr>
      <vt:lpstr>'ТР №1 мол.л.'!Заголовки_для_печати</vt:lpstr>
      <vt:lpstr>'ТР№ 3 ср.гр, галоп'!Заголовки_для_печати</vt:lpstr>
      <vt:lpstr>'МАСТЕР ЛИСТ'!Область_печати</vt:lpstr>
      <vt:lpstr>'ТР № 3 ср.гр, рысь'!Область_печати</vt:lpstr>
      <vt:lpstr>'ТР № 4 ППд '!Область_печати</vt:lpstr>
      <vt:lpstr>'ТР № 5 люб'!Область_печати</vt:lpstr>
      <vt:lpstr>'ТР №1 мол.л.'!Область_печати</vt:lpstr>
      <vt:lpstr>'ТР №2 мл.гр.'!Область_печати</vt:lpstr>
      <vt:lpstr>'ТР№ 3 ср.гр, галоп'!Область_печати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</dc:creator>
  <cp:lastModifiedBy>nord</cp:lastModifiedBy>
  <cp:lastPrinted>2014-06-29T14:21:11Z</cp:lastPrinted>
  <dcterms:created xsi:type="dcterms:W3CDTF">2013-09-28T03:17:42Z</dcterms:created>
  <dcterms:modified xsi:type="dcterms:W3CDTF">2014-07-20T17:39:10Z</dcterms:modified>
</cp:coreProperties>
</file>